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728" documentId="13_ncr:1_{859A10DB-C8D6-4511-A3DD-93D7098AA0D6}" xr6:coauthVersionLast="47" xr6:coauthVersionMax="47" xr10:uidLastSave="{9FEE7426-B1E6-44AE-90F1-E222AE446ECB}"/>
  <bookViews>
    <workbookView xWindow="0" yWindow="0" windowWidth="28800" windowHeight="12015" firstSheet="1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<sst xmlns="http://schemas.openxmlformats.org/spreadsheetml/2006/main" count="21697" uniqueCount="1150">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</sst>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07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FF"/>
      <color rgb="FFFFCCCC"/>
      <color rgb="FFFCD5B4"/>
      <color rgb="FF99FFCC"/>
      <color rgb="FFFFFFCC"/>
      <color rgb="FFCCFF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T221" zoomScale="90" zoomScaleNormal="90" zoomScaleSheetLayoutView="90" workbookViewId="0">
      <selection activeCell="U229" sqref="U229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1">
        <v>45931</v>
      </c>
      <c r="B1" s="742"/>
      <c r="C1" s="709" t="s">
        <v>0</v>
      </c>
      <c r="D1" s="728"/>
      <c r="E1" s="728" t="s">
        <v>1</v>
      </c>
      <c r="F1" s="728"/>
      <c r="G1" s="728" t="s">
        <v>2</v>
      </c>
      <c r="H1" s="728"/>
      <c r="I1" s="728" t="s">
        <v>3</v>
      </c>
      <c r="J1" s="728"/>
      <c r="K1" s="728" t="s">
        <v>4</v>
      </c>
      <c r="L1" s="743"/>
      <c r="M1" s="723" t="s">
        <v>5</v>
      </c>
      <c r="N1" s="707"/>
      <c r="O1" s="724" t="s">
        <v>6</v>
      </c>
      <c r="P1" s="708"/>
      <c r="Q1" s="725" t="s">
        <v>7</v>
      </c>
      <c r="R1" s="726"/>
      <c r="S1" s="727" t="s">
        <v>8</v>
      </c>
      <c r="T1" s="728"/>
      <c r="U1" s="1">
        <f>A1</f>
        <v>45931</v>
      </c>
      <c r="V1" s="729" t="s">
        <v>9</v>
      </c>
      <c r="W1" s="729"/>
      <c r="X1" s="729"/>
      <c r="Y1" s="730"/>
      <c r="Z1" s="2"/>
      <c r="AA1" s="709" t="s">
        <v>10</v>
      </c>
      <c r="AB1" s="709"/>
      <c r="AC1" s="709"/>
      <c r="AD1" s="709"/>
      <c r="AE1" s="709"/>
      <c r="AF1" s="709"/>
      <c r="AG1" s="707" t="s">
        <v>11</v>
      </c>
      <c r="AH1" s="708"/>
      <c r="AI1" s="708"/>
      <c r="AJ1" s="708"/>
      <c r="AK1" s="708"/>
      <c r="AL1" s="708"/>
      <c r="AM1" s="708"/>
      <c r="AN1" s="708"/>
      <c r="AO1" s="708"/>
      <c r="AP1" s="708"/>
      <c r="AQ1" s="708"/>
      <c r="AR1" s="708"/>
      <c r="AS1" s="708"/>
      <c r="AT1" s="708"/>
      <c r="AU1" s="708"/>
      <c r="AV1" s="709"/>
      <c r="AW1" s="707" t="s">
        <v>12</v>
      </c>
      <c r="AX1" s="708"/>
      <c r="AY1" s="708"/>
      <c r="AZ1" s="708"/>
      <c r="BA1" s="708"/>
      <c r="BB1" s="708"/>
      <c r="BC1" s="708"/>
      <c r="BD1" s="708"/>
      <c r="BE1" s="708"/>
      <c r="BF1" s="708"/>
      <c r="BG1" s="708"/>
      <c r="BH1" s="709"/>
      <c r="BI1" s="707" t="s">
        <v>13</v>
      </c>
      <c r="BJ1" s="708"/>
      <c r="BK1" s="708"/>
      <c r="BL1" s="708"/>
      <c r="BM1" s="709"/>
      <c r="BN1" s="707" t="s">
        <v>14</v>
      </c>
      <c r="BO1" s="709"/>
      <c r="BP1" s="3" t="s">
        <v>15</v>
      </c>
      <c r="BQ1" s="810" t="s">
        <v>16</v>
      </c>
      <c r="BR1" s="810"/>
      <c r="BS1" s="810"/>
      <c r="BT1" s="810"/>
      <c r="BU1" s="810"/>
      <c r="BV1" s="810"/>
      <c r="BW1" s="810"/>
    </row>
    <row r="2" spans="1:75" ht="18.95" customHeight="1">
      <c r="A2" s="5"/>
      <c r="B2" s="6"/>
      <c r="C2" s="717">
        <f>A1</f>
        <v>45931</v>
      </c>
      <c r="D2" s="717"/>
      <c r="E2" s="717"/>
      <c r="F2" s="717"/>
      <c r="G2" s="717"/>
      <c r="H2" s="717"/>
      <c r="I2" s="717"/>
      <c r="J2" s="717"/>
      <c r="K2" s="717"/>
      <c r="L2" s="717"/>
      <c r="M2" s="717"/>
      <c r="N2" s="717"/>
      <c r="O2" s="717"/>
      <c r="P2" s="717"/>
      <c r="Q2" s="717"/>
      <c r="R2" s="717"/>
      <c r="S2" s="717"/>
      <c r="T2" s="718"/>
      <c r="U2" s="697">
        <f>C2</f>
        <v>45931</v>
      </c>
      <c r="V2" s="698"/>
      <c r="W2" s="698"/>
      <c r="X2" s="698"/>
      <c r="Y2" s="698"/>
      <c r="Z2" s="69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3" t="s">
        <v>54</v>
      </c>
      <c r="B3" s="12" t="s">
        <v>55</v>
      </c>
      <c r="C3" s="731" t="str">
        <f>VLOOKUP($C2,'2025年度(1年後期)'!$B$5:$N$207,COLUMN('2025年度(1年後期)'!$C$5),0)&amp;""</f>
        <v>　</v>
      </c>
      <c r="D3" s="722"/>
      <c r="E3" s="721" t="str">
        <f>VLOOKUP($C2,'2025年度(2年後期)'!$B$5:$N$207,COLUMN('2025年度(2年後期)'!$C$5),0)&amp;""</f>
        <v>必修科目教科書販売</v>
      </c>
      <c r="F3" s="722"/>
      <c r="G3" s="721" t="str">
        <f>VLOOKUP($C2,'2025年度(3年後期)'!$B$5:$N$207,COLUMN('2025年度(3年後期)'!$C$5),0)&amp;""</f>
        <v>領域別実習</v>
      </c>
      <c r="H3" s="722"/>
      <c r="I3" s="721" t="str">
        <f>VLOOKUP($C2,'2025年度(4年後期)'!$B$5:$N$206,COLUMN('2025年度(4年後期)'!$C$5),0)&amp;""</f>
        <v/>
      </c>
      <c r="J3" s="722"/>
      <c r="K3" s="732" t="str">
        <f>VLOOKUP($C2,'2025年度(助産後期)'!$B$5:$N$207,COLUMN('2025年度(助産後期)'!$C$5),0)&amp;""</f>
        <v>助産学実習Ⅰ</v>
      </c>
      <c r="L3" s="720"/>
      <c r="M3" s="719" t="str">
        <f>VLOOKUP($C2,'2025年度(M1後期)'!$B$5:$N$207,COLUMN('2025年度(M1後期)'!$C$5),0)&amp;""</f>
        <v>看護情報・管理学演習Ａ－Ⅰ
成育看護学演習Ａ－Ⅳ(母性)</v>
      </c>
      <c r="N3" s="720"/>
      <c r="O3" s="721" t="str">
        <f>VLOOKUP($C2,'2025年度(M2後期)'!$B$5:$N$207,COLUMN('2025年度(M2後期)'!$C$5),0)&amp;""</f>
        <v>特別研究</v>
      </c>
      <c r="P3" s="722"/>
      <c r="Q3" s="721" t="str">
        <f>VLOOKUP($C2,'2025年度(D1後期)'!$B$5:$N$207,COLUMN('2025年度(D1後期)'!$C$5),0)&amp;""</f>
        <v>看護教育学演習Ｂ</v>
      </c>
      <c r="R3" s="722"/>
      <c r="S3" s="732" t="str">
        <f>VLOOKUP($C2,'2025年度(D23後期)'!$B$5:$N$207,COLUMN('2025年度(D23後期)'!$C$5),0)&amp;""</f>
        <v>特別研究</v>
      </c>
      <c r="T3" s="722"/>
      <c r="U3" s="13"/>
      <c r="V3" s="583" t="s">
        <v>56</v>
      </c>
      <c r="Z3" s="744" t="str">
        <f>A3</f>
        <v xml:space="preserve">１時限（09：20～10：50） </v>
      </c>
      <c r="AA3" s="694"/>
      <c r="AB3" s="694"/>
      <c r="AC3" s="694"/>
      <c r="AD3" s="694"/>
      <c r="AE3" s="694"/>
      <c r="AF3" s="694"/>
      <c r="AG3" s="694"/>
      <c r="AH3" s="694"/>
      <c r="AI3" s="694"/>
      <c r="AJ3" s="694"/>
      <c r="AK3" s="694"/>
      <c r="AL3" s="694"/>
      <c r="AM3" s="694"/>
      <c r="AN3" s="694" t="s">
        <v>57</v>
      </c>
      <c r="AO3" s="694"/>
      <c r="AP3" s="694"/>
      <c r="AQ3" s="694"/>
      <c r="AR3" s="694"/>
      <c r="AS3" s="694"/>
      <c r="AT3" s="694"/>
      <c r="AU3" s="694"/>
      <c r="AV3" s="694"/>
      <c r="AW3" s="694"/>
      <c r="AX3" s="694"/>
      <c r="AY3" s="694"/>
      <c r="AZ3" s="694"/>
      <c r="BA3" s="694"/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33"/>
      <c r="B4" s="15" t="s">
        <v>58</v>
      </c>
      <c r="C4" s="714" t="str">
        <f>IFERROR(VLOOKUP(C3,科目・教員!$A$2:$B$349,2,0),"")</f>
        <v/>
      </c>
      <c r="D4" s="715"/>
      <c r="E4" s="716" t="str">
        <f>IFERROR(VLOOKUP(E3,科目・教員!$A$2:$B$349,2,0),"")</f>
        <v/>
      </c>
      <c r="F4" s="715"/>
      <c r="G4" s="716" t="str">
        <f>IFERROR(VLOOKUP(G3,科目・教員!$A$2:$B$349,2,0),"")</f>
        <v/>
      </c>
      <c r="H4" s="715"/>
      <c r="I4" s="716" t="str">
        <f>IFERROR(VLOOKUP(I3,科目・教員!$A$2:$B$349,2,0),"")</f>
        <v/>
      </c>
      <c r="J4" s="715"/>
      <c r="K4" s="735" t="str">
        <f>IFERROR(VLOOKUP(K3,科目・教員!$A$2:$B$349,2,0),"")</f>
        <v>池田　真弓</v>
      </c>
      <c r="L4" s="737"/>
      <c r="M4" s="746" t="str">
        <f>IFERROR(VLOOKUP(M3,科目・教員!$A$2:$B$349,2,0),"")</f>
        <v/>
      </c>
      <c r="N4" s="715"/>
      <c r="O4" s="716" t="str">
        <f>IFERROR(VLOOKUP(O3,科目・教員!$A$2:$B$349,2,0),"")</f>
        <v/>
      </c>
      <c r="P4" s="715"/>
      <c r="Q4" s="716" t="str">
        <f>IFERROR(VLOOKUP(Q3,科目・教員!$A$2:$B$349,2,0),"")</f>
        <v/>
      </c>
      <c r="R4" s="715"/>
      <c r="S4" s="735" t="str">
        <f>IFERROR(VLOOKUP(S3,科目・教員!$A$2:$B$349,2,0),"")</f>
        <v/>
      </c>
      <c r="T4" s="715"/>
      <c r="U4" s="13"/>
      <c r="V4" s="583" t="s">
        <v>59</v>
      </c>
      <c r="Z4" s="73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33"/>
      <c r="B5" s="15" t="s">
        <v>60</v>
      </c>
      <c r="C5" s="714" t="str">
        <f>VLOOKUP($C2,'2025年度(1年後期)'!$B$5:$N$207,COLUMN('2025年度(1年後期)'!$C$5)+1,0)&amp;""</f>
        <v>　</v>
      </c>
      <c r="D5" s="715"/>
      <c r="E5" s="716" t="str">
        <f>VLOOKUP($C2,'2025年度(2年後期)'!$B$5:$N$207,COLUMN('2025年度(2年後期)'!$C$5)+1,0)&amp;""</f>
        <v>講堂前
ロビー</v>
      </c>
      <c r="F5" s="715"/>
      <c r="G5" s="716" t="str">
        <f>VLOOKUP($C2,'2025年度(3年後期)'!$B$5:$N$207,COLUMN('2025年度(3年後期)'!$C$5)+1,0)&amp;""</f>
        <v/>
      </c>
      <c r="H5" s="715"/>
      <c r="I5" s="716" t="str">
        <f>VLOOKUP($C2,'2025年度(4年後期)'!$B$5:$N$206,COLUMN('2025年度(4年後期)'!$C$5)+1,0)&amp;""</f>
        <v/>
      </c>
      <c r="J5" s="715"/>
      <c r="K5" s="735" t="str">
        <f>VLOOKUP($C2,'2025年度(助産後期)'!$B$5:$N$207,COLUMN('2025年度(助産後期)'!$C$5)+1,0)&amp;""</f>
        <v/>
      </c>
      <c r="L5" s="737"/>
      <c r="M5" s="746" t="str">
        <f>VLOOKUP($C2,'2025年度(M1後期)'!$B$5:$N$207,COLUMN('2025年度(M1後期)'!$C$5)+1,0)&amp;""</f>
        <v>情報:別途指定
成育:別途指定</v>
      </c>
      <c r="N5" s="715"/>
      <c r="O5" s="716" t="str">
        <f>VLOOKUP($C2,'2025年度(M2後期)'!$B$5:$N$207,COLUMN('2025年度(M2後期)'!$C$5)+1,0)&amp;""</f>
        <v/>
      </c>
      <c r="P5" s="715"/>
      <c r="Q5" s="716" t="str">
        <f>VLOOKUP($C2,'2025年度(D1後期)'!$B$5:$N$207,COLUMN('2025年度(D1後期)'!$C$5)+1,0)&amp;""</f>
        <v>別途指定</v>
      </c>
      <c r="R5" s="715"/>
      <c r="S5" s="735" t="str">
        <f>VLOOKUP($C2,'2025年度(D23後期)'!$B$5:$N$207,COLUMN('2025年度(D23後期)'!$C$5)+1,0)&amp;""</f>
        <v/>
      </c>
      <c r="T5" s="715"/>
      <c r="U5" s="13"/>
      <c r="V5" s="583" t="s">
        <v>61</v>
      </c>
      <c r="Z5" s="73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34"/>
      <c r="B6" s="16" t="s">
        <v>62</v>
      </c>
      <c r="C6" s="738"/>
      <c r="D6" s="711"/>
      <c r="E6" s="710"/>
      <c r="F6" s="711"/>
      <c r="G6" s="710"/>
      <c r="H6" s="711"/>
      <c r="I6" s="710"/>
      <c r="J6" s="711"/>
      <c r="K6" s="712"/>
      <c r="L6" s="713"/>
      <c r="M6" s="745"/>
      <c r="N6" s="711"/>
      <c r="O6" s="710"/>
      <c r="P6" s="711"/>
      <c r="Q6" s="710"/>
      <c r="R6" s="711"/>
      <c r="S6" s="712"/>
      <c r="T6" s="711"/>
      <c r="U6" s="13"/>
      <c r="V6" s="583" t="s">
        <v>63</v>
      </c>
      <c r="Z6" s="73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33" t="s">
        <v>64</v>
      </c>
      <c r="B7" s="15" t="s">
        <v>55</v>
      </c>
      <c r="C7" s="731" t="str">
        <f>VLOOKUP($C2,'2025年度(1年後期)'!$B$5:$N$207,COLUMN('2025年度(1年後期)'!$E$5),0)&amp;""</f>
        <v>必修科目教科書販売</v>
      </c>
      <c r="D7" s="722"/>
      <c r="E7" s="721" t="str">
        <f>VLOOKUP($C2,'2025年度(2年後期)'!$B$5:$N$207,COLUMN('2025年度(2年後期)'!$E$5),0)&amp;""</f>
        <v>後期ガイダンス</v>
      </c>
      <c r="F7" s="722"/>
      <c r="G7" s="721" t="str">
        <f>VLOOKUP($C2,'2025年度(3年後期)'!$B$5:$N$207,COLUMN('2025年度(3年後期)'!$E$5),0)&amp;""</f>
        <v>領域別実習</v>
      </c>
      <c r="H7" s="722"/>
      <c r="I7" s="721" t="str">
        <f>VLOOKUP($C2,'2025年度(4年後期)'!$B$5:$N$206,COLUMN('2025年度(4年後期)'!$E$5),0)&amp;""</f>
        <v/>
      </c>
      <c r="J7" s="722"/>
      <c r="K7" s="732" t="str">
        <f>VLOOKUP($C2,'2025年度(助産後期)'!$B$5:$N$207,COLUMN('2025年度(助産後期)'!$E$5),0)&amp;""</f>
        <v>助産学実習Ⅰ</v>
      </c>
      <c r="L7" s="720"/>
      <c r="M7" s="731" t="str">
        <f>VLOOKUP($C2,'2025年度(M1後期)'!$B$5:$N$207,COLUMN('2025年度(M1後期)'!$E$5),0)&amp;""</f>
        <v>看護情報・管理学演習Ａ－Ⅰ
成育看護学演習Ａ－Ⅳ(母性)</v>
      </c>
      <c r="N7" s="722"/>
      <c r="O7" s="732" t="str">
        <f>VLOOKUP($C2,'2025年度(M2後期)'!$B$5:$N$207,COLUMN('2025年度(M2後期)'!$E$5),0)&amp;""</f>
        <v>特別研究</v>
      </c>
      <c r="P7" s="722"/>
      <c r="Q7" s="732" t="str">
        <f>VLOOKUP($C2,'2025年度(D1後期)'!$B$5:$N$207,COLUMN('2025年度(D1後期)'!$E$5),0)&amp;""</f>
        <v>看護教育学演習Ｂ</v>
      </c>
      <c r="R7" s="722"/>
      <c r="S7" s="732" t="str">
        <f>VLOOKUP($C2,'2025年度(D23後期)'!$B$5:$N$207,COLUMN('2025年度(D23後期)'!$E$5),0)&amp;""</f>
        <v>特別研究</v>
      </c>
      <c r="T7" s="722"/>
      <c r="U7" s="608" t="s">
        <v>65</v>
      </c>
      <c r="Z7" s="733" t="str">
        <f>A7</f>
        <v>２時限（11：00～12：30）</v>
      </c>
      <c r="AA7" s="694"/>
      <c r="AB7" s="694"/>
      <c r="AC7" s="694"/>
      <c r="AD7" s="694"/>
      <c r="AE7" s="694"/>
      <c r="AF7" s="694"/>
      <c r="AG7" s="694" t="s">
        <v>66</v>
      </c>
      <c r="AH7" s="694"/>
      <c r="AI7" s="694"/>
      <c r="AJ7" s="694"/>
      <c r="AK7" s="694"/>
      <c r="AL7" s="694"/>
      <c r="AM7" s="694"/>
      <c r="AN7" s="694"/>
      <c r="AO7" s="694"/>
      <c r="AP7" s="694"/>
      <c r="AQ7" s="694"/>
      <c r="AR7" s="694"/>
      <c r="AS7" s="694"/>
      <c r="AT7" s="694"/>
      <c r="AU7" s="694"/>
      <c r="AV7" s="694"/>
      <c r="AW7" s="694"/>
      <c r="AX7" s="694"/>
      <c r="AY7" s="694"/>
      <c r="AZ7" s="694"/>
      <c r="BA7" s="694"/>
      <c r="BB7" s="694"/>
      <c r="BC7" s="694"/>
      <c r="BD7" s="694"/>
      <c r="BE7" s="694"/>
      <c r="BF7" s="694"/>
      <c r="BG7" s="694"/>
      <c r="BH7" s="694"/>
      <c r="BI7" s="694"/>
      <c r="BJ7" s="694" t="s">
        <v>67</v>
      </c>
      <c r="BK7" s="694"/>
      <c r="BL7" s="694"/>
      <c r="BM7" s="694"/>
      <c r="BN7" s="694"/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33"/>
      <c r="B8" s="15" t="s">
        <v>58</v>
      </c>
      <c r="C8" s="714" t="str">
        <f>IFERROR(VLOOKUP(C7,科目・教員!$A$2:$B$349,2,0),"")</f>
        <v/>
      </c>
      <c r="D8" s="715"/>
      <c r="E8" s="716" t="str">
        <f>IFERROR(VLOOKUP(E7,科目・教員!$A$2:$B$349,2,0),"")</f>
        <v/>
      </c>
      <c r="F8" s="715"/>
      <c r="G8" s="716" t="str">
        <f>IFERROR(VLOOKUP(G7,科目・教員!$A$2:$B$349,2,0),"")</f>
        <v/>
      </c>
      <c r="H8" s="715"/>
      <c r="I8" s="716" t="str">
        <f>IFERROR(VLOOKUP(I7,科目・教員!$A$2:$B$349,2,0),"")</f>
        <v/>
      </c>
      <c r="J8" s="715"/>
      <c r="K8" s="735" t="str">
        <f>IFERROR(VLOOKUP(K7,科目・教員!$A$2:$B$349,2,0),"")</f>
        <v>池田　真弓</v>
      </c>
      <c r="L8" s="737"/>
      <c r="M8" s="714" t="str">
        <f>IFERROR(VLOOKUP(M7,科目・教員!$A$2:$B$349,2,0),"")</f>
        <v/>
      </c>
      <c r="N8" s="715"/>
      <c r="O8" s="735" t="str">
        <f>IFERROR(VLOOKUP(O7,科目・教員!$A$2:$B$349,2,0),"")</f>
        <v/>
      </c>
      <c r="P8" s="715"/>
      <c r="Q8" s="735" t="str">
        <f>IFERROR(VLOOKUP(Q7,科目・教員!$A$2:$B$349,2,0),"")</f>
        <v/>
      </c>
      <c r="R8" s="715"/>
      <c r="S8" s="735" t="str">
        <f>IFERROR(VLOOKUP(S7,科目・教員!$A$2:$B$349,2,0),"")</f>
        <v/>
      </c>
      <c r="T8" s="715"/>
      <c r="U8" s="608" t="s">
        <v>68</v>
      </c>
      <c r="Z8" s="73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33"/>
      <c r="B9" s="15" t="s">
        <v>60</v>
      </c>
      <c r="C9" s="714" t="str">
        <f>VLOOKUP($C2,'2025年度(1年後期)'!$B$5:$N$207,COLUMN('2025年度(1年後期)'!$E$5)+1,0)&amp;""</f>
        <v>講堂前
ロビー</v>
      </c>
      <c r="D9" s="715"/>
      <c r="E9" s="716" t="str">
        <f>VLOOKUP($C2,'2025年度(2年後期)'!$B$5:$N$207,COLUMN('2025年度(2年後期)'!$E$5)+1,0)&amp;""</f>
        <v>201</v>
      </c>
      <c r="F9" s="715"/>
      <c r="G9" s="716" t="str">
        <f>VLOOKUP($C2,'2025年度(3年後期)'!$B$5:$N$207,COLUMN('2025年度(3年後期)'!$E$5)+1,0)&amp;""</f>
        <v/>
      </c>
      <c r="H9" s="715"/>
      <c r="I9" s="716" t="str">
        <f>VLOOKUP($C2,'2025年度(4年後期)'!$B$5:$N$206,COLUMN('2025年度(4年後期)'!$E$5)+1,0)&amp;""</f>
        <v/>
      </c>
      <c r="J9" s="715"/>
      <c r="K9" s="735" t="str">
        <f>VLOOKUP($C2,'2025年度(助産後期)'!$B$5:$N$207,COLUMN('2025年度(助産後期)'!$E$5)+1,0)&amp;""</f>
        <v/>
      </c>
      <c r="L9" s="737"/>
      <c r="M9" s="714" t="str">
        <f>VLOOKUP($C2,'2025年度(M1後期)'!$B$5:$N$207,COLUMN('2025年度(M1後期)'!$E$5)+1,0)&amp;""</f>
        <v>情報:別途指定
成育:別途指定</v>
      </c>
      <c r="N9" s="715"/>
      <c r="O9" s="735" t="str">
        <f>VLOOKUP($C2,'2025年度(M2後期)'!$B$5:$N$207,COLUMN('2025年度(M2後期)'!$E$5)+1,0)&amp;""</f>
        <v/>
      </c>
      <c r="P9" s="715"/>
      <c r="Q9" s="735" t="str">
        <f>VLOOKUP($C2,'2025年度(D1後期)'!$B$5:$N$207,COLUMN('2025年度(D1後期)'!$E$5)+1,0)&amp;""</f>
        <v>別途指定</v>
      </c>
      <c r="R9" s="715"/>
      <c r="S9" s="735" t="str">
        <f>VLOOKUP($C2,'2025年度(D23後期)'!$B$5:$N$207,COLUMN('2025年度(D23後期)'!$E$5)+1,0)&amp;""</f>
        <v/>
      </c>
      <c r="T9" s="715"/>
      <c r="U9" s="608" t="s">
        <v>67</v>
      </c>
      <c r="Z9" s="73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47"/>
      <c r="B10" s="16" t="s">
        <v>62</v>
      </c>
      <c r="C10" s="738"/>
      <c r="D10" s="736"/>
      <c r="E10" s="710"/>
      <c r="F10" s="736"/>
      <c r="G10" s="710"/>
      <c r="H10" s="736"/>
      <c r="I10" s="710"/>
      <c r="J10" s="736"/>
      <c r="K10" s="712"/>
      <c r="L10" s="712"/>
      <c r="M10" s="738"/>
      <c r="N10" s="736"/>
      <c r="O10" s="712"/>
      <c r="P10" s="736"/>
      <c r="Q10" s="712"/>
      <c r="R10" s="736"/>
      <c r="S10" s="712"/>
      <c r="T10" s="736"/>
      <c r="U10" s="608" t="s">
        <v>69</v>
      </c>
      <c r="Z10" s="73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44" t="s">
        <v>70</v>
      </c>
      <c r="B11" s="17" t="s">
        <v>71</v>
      </c>
      <c r="C11" s="731"/>
      <c r="D11" s="722"/>
      <c r="E11" s="721"/>
      <c r="F11" s="722"/>
      <c r="G11" s="721"/>
      <c r="H11" s="722"/>
      <c r="I11" s="721"/>
      <c r="J11" s="722"/>
      <c r="K11" s="732"/>
      <c r="L11" s="720"/>
      <c r="M11" s="731"/>
      <c r="N11" s="722"/>
      <c r="O11" s="732"/>
      <c r="P11" s="722"/>
      <c r="Q11" s="732"/>
      <c r="R11" s="722"/>
      <c r="S11" s="732"/>
      <c r="T11" s="722"/>
      <c r="Z11" s="733" t="str">
        <f>A11</f>
        <v>昼休み（12：30～13：30）</v>
      </c>
      <c r="AA11" s="694" t="s">
        <v>72</v>
      </c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33"/>
      <c r="B12" s="17" t="s">
        <v>73</v>
      </c>
      <c r="C12" s="714"/>
      <c r="D12" s="715"/>
      <c r="E12" s="716"/>
      <c r="F12" s="715"/>
      <c r="G12" s="716"/>
      <c r="H12" s="715"/>
      <c r="I12" s="716"/>
      <c r="J12" s="715"/>
      <c r="K12" s="735"/>
      <c r="L12" s="737"/>
      <c r="M12" s="714"/>
      <c r="N12" s="715"/>
      <c r="O12" s="735"/>
      <c r="P12" s="715"/>
      <c r="Q12" s="735"/>
      <c r="R12" s="715"/>
      <c r="S12" s="735"/>
      <c r="T12" s="715"/>
      <c r="Z12" s="73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33"/>
      <c r="B13" s="17" t="s">
        <v>60</v>
      </c>
      <c r="C13" s="714"/>
      <c r="D13" s="715"/>
      <c r="E13" s="716"/>
      <c r="F13" s="715"/>
      <c r="G13" s="716"/>
      <c r="H13" s="715"/>
      <c r="I13" s="716"/>
      <c r="J13" s="715"/>
      <c r="K13" s="735"/>
      <c r="L13" s="737"/>
      <c r="M13" s="714"/>
      <c r="N13" s="715"/>
      <c r="O13" s="735"/>
      <c r="P13" s="715"/>
      <c r="Q13" s="735"/>
      <c r="R13" s="715"/>
      <c r="S13" s="735"/>
      <c r="T13" s="715"/>
      <c r="Z13" s="73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34"/>
      <c r="B14" s="18" t="s">
        <v>62</v>
      </c>
      <c r="C14" s="752"/>
      <c r="D14" s="753"/>
      <c r="E14" s="754"/>
      <c r="F14" s="753"/>
      <c r="G14" s="754"/>
      <c r="H14" s="753"/>
      <c r="I14" s="754"/>
      <c r="J14" s="753"/>
      <c r="K14" s="755"/>
      <c r="L14" s="755"/>
      <c r="M14" s="752"/>
      <c r="N14" s="753"/>
      <c r="O14" s="755"/>
      <c r="P14" s="753"/>
      <c r="Q14" s="755"/>
      <c r="R14" s="753"/>
      <c r="S14" s="755"/>
      <c r="T14" s="753"/>
      <c r="Z14" s="73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33" t="s">
        <v>74</v>
      </c>
      <c r="B15" s="15" t="s">
        <v>55</v>
      </c>
      <c r="C15" s="748" t="str">
        <f>VLOOKUP($C2,'2025年度(1年後期)'!$B$5:$N$207,COLUMN('2025年度(1年後期)'!$G$5),0)&amp;""</f>
        <v>人体の構造と機能Ⅲ</v>
      </c>
      <c r="D15" s="732"/>
      <c r="E15" s="749" t="str">
        <f>VLOOKUP($C2,'2025年度(2年後期)'!$B$5:$N$207,COLUMN('2025年度(2年後期)'!$G$5),0)&amp;""</f>
        <v>成人看護援助論Ⅱ</v>
      </c>
      <c r="F15" s="732"/>
      <c r="G15" s="749" t="str">
        <f>VLOOKUP($C2,'2025年度(3年後期)'!$B$5:$N$207,COLUMN('2025年度(3年後期)'!$G$5),0)&amp;""</f>
        <v>領域別実習</v>
      </c>
      <c r="H15" s="732"/>
      <c r="I15" s="749" t="str">
        <f>VLOOKUP($C2,'2025年度(4年後期)'!$B$5:$N$206,COLUMN('2025年度(4年後期)'!$G$5),0)&amp;""</f>
        <v/>
      </c>
      <c r="J15" s="732"/>
      <c r="K15" s="750" t="str">
        <f>VLOOKUP($C2,'2025年度(助産後期)'!$B$5:$N$207,COLUMN('2025年度(助産後期)'!$G$5),0)&amp;""</f>
        <v>助産学実習Ⅰ</v>
      </c>
      <c r="L15" s="750"/>
      <c r="M15" s="748" t="str">
        <f>VLOOKUP($C2,'2025年度(M1後期)'!$B$5:$N$207,COLUMN('2025年度(M1後期)'!$G$5),0)&amp;""</f>
        <v>成人看護学演習Ａ－Ⅰ</v>
      </c>
      <c r="N15" s="732"/>
      <c r="O15" s="750" t="str">
        <f>VLOOKUP($C2,'2025年度(M2後期)'!$B$5:$N$207,COLUMN('2025年度(M2後期)'!$G$5),0)&amp;""</f>
        <v>特別研究</v>
      </c>
      <c r="P15" s="732"/>
      <c r="Q15" s="750" t="str">
        <f>VLOOKUP($C2,'2025年度(D1後期)'!$B$5:$N$207,COLUMN('2025年度(D1後期)'!$G$5),0)&amp;""</f>
        <v/>
      </c>
      <c r="R15" s="732"/>
      <c r="S15" s="750" t="str">
        <f>VLOOKUP($C2,'2025年度(D23後期)'!$B$5:$N$207,COLUMN('2025年度(D23後期)'!$G$5),0)&amp;""</f>
        <v>特別研究</v>
      </c>
      <c r="T15" s="732"/>
      <c r="U15" s="644" t="s">
        <v>72</v>
      </c>
      <c r="Z15" s="733" t="str">
        <f>A15</f>
        <v>３時限（13：30～15：00）</v>
      </c>
      <c r="AA15" s="694" t="s">
        <v>75</v>
      </c>
      <c r="AB15" s="694"/>
      <c r="AC15" s="694"/>
      <c r="AD15" s="694"/>
      <c r="AE15" s="694"/>
      <c r="AF15" s="694"/>
      <c r="AG15" s="694" t="s">
        <v>76</v>
      </c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33"/>
      <c r="B16" s="15" t="s">
        <v>58</v>
      </c>
      <c r="C16" s="751" t="str">
        <f>IFERROR(VLOOKUP(C15,科目・教員!$A$2:$B$349,2,0),"")</f>
        <v>本間　典子</v>
      </c>
      <c r="D16" s="735"/>
      <c r="E16" s="739" t="str">
        <f>IFERROR(VLOOKUP(E15,科目・教員!$A$2:$B$349,2,0),"")</f>
        <v>藤澤　雄太</v>
      </c>
      <c r="F16" s="735"/>
      <c r="G16" s="739" t="str">
        <f>IFERROR(VLOOKUP(G15,科目・教員!$A$2:$B$349,2,0),"")</f>
        <v/>
      </c>
      <c r="H16" s="735"/>
      <c r="I16" s="739" t="str">
        <f>IFERROR(VLOOKUP(I15,科目・教員!$A$2:$B$349,2,0),"")</f>
        <v/>
      </c>
      <c r="J16" s="735"/>
      <c r="K16" s="740" t="str">
        <f>IFERROR(VLOOKUP(K15,科目・教員!$A$2:$B$349,2,0),"")</f>
        <v>池田　真弓</v>
      </c>
      <c r="L16" s="740"/>
      <c r="M16" s="751" t="str">
        <f>IFERROR(VLOOKUP(M15,科目・教員!$A$2:$B$349,2,0),"")</f>
        <v/>
      </c>
      <c r="N16" s="735"/>
      <c r="O16" s="740" t="str">
        <f>IFERROR(VLOOKUP(O15,科目・教員!$A$2:$B$349,2,0),"")</f>
        <v/>
      </c>
      <c r="P16" s="735"/>
      <c r="Q16" s="740" t="str">
        <f>IFERROR(VLOOKUP(Q15,科目・教員!$A$2:$B$349,2,0),"")</f>
        <v/>
      </c>
      <c r="R16" s="735"/>
      <c r="S16" s="740" t="str">
        <f>IFERROR(VLOOKUP(S15,科目・教員!$A$2:$B$349,2,0),"")</f>
        <v/>
      </c>
      <c r="T16" s="735"/>
      <c r="U16" s="644" t="s">
        <v>77</v>
      </c>
      <c r="Z16" s="733"/>
      <c r="AA16" s="695"/>
      <c r="AB16" s="695"/>
      <c r="AC16" s="695"/>
      <c r="AD16" s="695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33"/>
      <c r="B17" s="15" t="s">
        <v>60</v>
      </c>
      <c r="C17" s="751" t="str">
        <f>VLOOKUP($C2,'2025年度(1年後期)'!$B$5:$N$207,COLUMN('2025年度(1年後期)'!$G$5)+1,0)&amp;""</f>
        <v>101</v>
      </c>
      <c r="D17" s="735"/>
      <c r="E17" s="739" t="str">
        <f>VLOOKUP($C2,'2025年度(2年後期)'!$B$5:$N$207,COLUMN('2025年度(2年後期)'!$G$5)+1,0)&amp;""</f>
        <v>201</v>
      </c>
      <c r="F17" s="735"/>
      <c r="G17" s="739" t="str">
        <f>VLOOKUP($C2,'2025年度(3年後期)'!$B$5:$N$207,COLUMN('2025年度(3年後期)'!$G$5)+1,0)&amp;""</f>
        <v/>
      </c>
      <c r="H17" s="735"/>
      <c r="I17" s="739" t="str">
        <f>VLOOKUP($C2,'2025年度(4年後期)'!$B$5:$N$206,COLUMN('2025年度(4年後期)'!$G$5)+1,0)&amp;""</f>
        <v/>
      </c>
      <c r="J17" s="735"/>
      <c r="K17" s="740" t="str">
        <f>VLOOKUP($C2,'2025年度(助産後期)'!$B$5:$N$207,COLUMN('2025年度(助産後期)'!$G$5)+1,0)&amp;""</f>
        <v/>
      </c>
      <c r="L17" s="740"/>
      <c r="M17" s="751" t="str">
        <f>VLOOKUP($C2,'2025年度(M1後期)'!$B$5:$N$207,COLUMN('2025年度(M1後期)'!$G$5)+1,0)&amp;""</f>
        <v>別途指定</v>
      </c>
      <c r="N17" s="735"/>
      <c r="O17" s="740" t="str">
        <f>VLOOKUP($C2,'2025年度(M2後期)'!$B$5:$N$207,COLUMN('2025年度(M2後期)'!$G$5)+1,0)&amp;""</f>
        <v/>
      </c>
      <c r="P17" s="735"/>
      <c r="Q17" s="740" t="str">
        <f>VLOOKUP($C2,'2025年度(D1後期)'!$B$5:$N$207,COLUMN('2025年度(D1後期)'!$G$5)+1,0)&amp;""</f>
        <v/>
      </c>
      <c r="R17" s="735"/>
      <c r="S17" s="740" t="str">
        <f>VLOOKUP($C2,'2025年度(D23後期)'!$B$5:$N$207,COLUMN('2025年度(D23後期)'!$G$5)+1,0)&amp;""</f>
        <v/>
      </c>
      <c r="T17" s="735"/>
      <c r="U17" s="644" t="s">
        <v>78</v>
      </c>
      <c r="Z17" s="733"/>
      <c r="AA17" s="695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47"/>
      <c r="B18" s="16" t="s">
        <v>62</v>
      </c>
      <c r="C18" s="738"/>
      <c r="D18" s="736"/>
      <c r="E18" s="710"/>
      <c r="F18" s="736"/>
      <c r="G18" s="710"/>
      <c r="H18" s="736"/>
      <c r="I18" s="710"/>
      <c r="J18" s="736"/>
      <c r="K18" s="712"/>
      <c r="L18" s="712"/>
      <c r="M18" s="738"/>
      <c r="N18" s="736"/>
      <c r="O18" s="712"/>
      <c r="P18" s="736"/>
      <c r="Q18" s="712"/>
      <c r="R18" s="736"/>
      <c r="S18" s="712"/>
      <c r="T18" s="736"/>
      <c r="U18" s="644" t="s">
        <v>79</v>
      </c>
      <c r="Z18" s="734"/>
      <c r="AA18" s="696"/>
      <c r="AB18" s="696"/>
      <c r="AC18" s="696"/>
      <c r="AD18" s="696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33" t="s">
        <v>80</v>
      </c>
      <c r="B19" s="15" t="s">
        <v>55</v>
      </c>
      <c r="C19" s="748" t="str">
        <f>VLOOKUP($C2,'2025年度(1年後期)'!$B$5:$N$207,COLUMN('2025年度(1年後期)'!$I$5),0)&amp;""</f>
        <v>後期ガイダンス</v>
      </c>
      <c r="D19" s="732"/>
      <c r="E19" s="749" t="str">
        <f>VLOOKUP($C2,'2025年度(2年後期)'!$B$5:$N$207,COLUMN('2025年度(2年後期)'!$I$5),0)&amp;""</f>
        <v>成人看護援助論Ⅱ</v>
      </c>
      <c r="F19" s="732"/>
      <c r="G19" s="749" t="str">
        <f>VLOOKUP($C2,'2025年度(3年後期)'!$B$5:$N$207,COLUMN('2025年度(3年後期)'!$I$5),0)&amp;""</f>
        <v>領域別実習</v>
      </c>
      <c r="H19" s="732"/>
      <c r="I19" s="749" t="str">
        <f>VLOOKUP($C2,'2025年度(4年後期)'!$B$5:$N$206,COLUMN('2025年度(4年後期)'!$I$5),0)&amp;""</f>
        <v/>
      </c>
      <c r="J19" s="732"/>
      <c r="K19" s="750" t="str">
        <f>VLOOKUP($C2,'2025年度(助産後期)'!$B$5:$N$207,COLUMN('2025年度(助産後期)'!$I$5),0)&amp;""</f>
        <v>助産学実習Ⅰ</v>
      </c>
      <c r="L19" s="750"/>
      <c r="M19" s="748" t="str">
        <f>VLOOKUP($C2,'2025年度(M1後期)'!$B$5:$N$207,COLUMN('2025年度(M1後期)'!$I$5),0)&amp;""</f>
        <v>成人看護学演習Ａ－Ⅰ</v>
      </c>
      <c r="N19" s="732"/>
      <c r="O19" s="750" t="str">
        <f>VLOOKUP($C2,'2025年度(M2後期)'!$B$5:$N$207,COLUMN('2025年度(M2後期)'!$I$5),0)&amp;""</f>
        <v>特別研究</v>
      </c>
      <c r="P19" s="732"/>
      <c r="Q19" s="750" t="str">
        <f>VLOOKUP($C2,'2025年度(D1後期)'!$B$5:$N$207,COLUMN('2025年度(D1後期)'!$I$5),0)&amp;""</f>
        <v/>
      </c>
      <c r="R19" s="732"/>
      <c r="S19" s="750" t="str">
        <f>VLOOKUP($C2,'2025年度(D23後期)'!$B$5:$N$207,COLUMN('2025年度(D23後期)'!$I$5),0)&amp;""</f>
        <v>特別研究</v>
      </c>
      <c r="T19" s="732"/>
      <c r="U19" s="638" t="s">
        <v>81</v>
      </c>
      <c r="Z19" s="733" t="str">
        <f>A19</f>
        <v>４時限（15：10～16：40）</v>
      </c>
      <c r="AA19" s="694" t="s">
        <v>82</v>
      </c>
      <c r="AB19" s="694"/>
      <c r="AC19" s="694"/>
      <c r="AD19" s="694"/>
      <c r="AE19" s="694"/>
      <c r="AF19" s="694" t="s">
        <v>83</v>
      </c>
      <c r="AG19" s="694" t="s">
        <v>76</v>
      </c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 t="s">
        <v>84</v>
      </c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33"/>
      <c r="B20" s="15" t="s">
        <v>58</v>
      </c>
      <c r="C20" s="751" t="str">
        <f>IFERROR(VLOOKUP(C19,科目・教員!$A$2:$B$349,2,0),"")</f>
        <v/>
      </c>
      <c r="D20" s="735"/>
      <c r="E20" s="739" t="str">
        <f>IFERROR(VLOOKUP(E19,科目・教員!$A$2:$B$349,2,0),"")</f>
        <v>藤澤　雄太</v>
      </c>
      <c r="F20" s="735"/>
      <c r="G20" s="739" t="str">
        <f>IFERROR(VLOOKUP(G19,科目・教員!$A$2:$B$349,2,0),"")</f>
        <v/>
      </c>
      <c r="H20" s="735"/>
      <c r="I20" s="739" t="str">
        <f>IFERROR(VLOOKUP(I19,科目・教員!$A$2:$B$349,2,0),"")</f>
        <v/>
      </c>
      <c r="J20" s="735"/>
      <c r="K20" s="740" t="str">
        <f>IFERROR(VLOOKUP(K19,科目・教員!$A$2:$B$349,2,0),"")</f>
        <v>池田　真弓</v>
      </c>
      <c r="L20" s="740"/>
      <c r="M20" s="751" t="str">
        <f>IFERROR(VLOOKUP(M19,科目・教員!$A$2:$B$349,2,0),"")</f>
        <v/>
      </c>
      <c r="N20" s="735"/>
      <c r="O20" s="740" t="str">
        <f>IFERROR(VLOOKUP(O19,科目・教員!$A$2:$B$349,2,0),"")</f>
        <v/>
      </c>
      <c r="P20" s="735"/>
      <c r="Q20" s="740" t="str">
        <f>IFERROR(VLOOKUP(Q19,科目・教員!$A$2:$B$349,2,0),"")</f>
        <v/>
      </c>
      <c r="R20" s="735"/>
      <c r="S20" s="740" t="str">
        <f>IFERROR(VLOOKUP(S19,科目・教員!$A$2:$B$349,2,0),"")</f>
        <v/>
      </c>
      <c r="T20" s="735"/>
      <c r="U20" s="638" t="s">
        <v>85</v>
      </c>
      <c r="Z20" s="733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33"/>
      <c r="B21" s="15" t="s">
        <v>60</v>
      </c>
      <c r="C21" s="751" t="str">
        <f>VLOOKUP($C2,'2025年度(1年後期)'!$B$5:$N$207,COLUMN('2025年度(1年後期)'!$I$5)+1,0)&amp;""</f>
        <v>101</v>
      </c>
      <c r="D21" s="735"/>
      <c r="E21" s="739" t="str">
        <f>VLOOKUP($C2,'2025年度(2年後期)'!$B$5:$N$207,COLUMN('2025年度(2年後期)'!$I$5)+1,0)&amp;""</f>
        <v>201</v>
      </c>
      <c r="F21" s="735"/>
      <c r="G21" s="739" t="str">
        <f>VLOOKUP($C2,'2025年度(3年後期)'!$B$5:$N$207,COLUMN('2025年度(3年後期)'!$I$5)+1,0)&amp;""</f>
        <v/>
      </c>
      <c r="H21" s="735"/>
      <c r="I21" s="739" t="str">
        <f>VLOOKUP($C2,'2025年度(4年後期)'!$B$5:$N$206,COLUMN('2025年度(4年後期)'!$I$5)+1,0)&amp;""</f>
        <v/>
      </c>
      <c r="J21" s="735"/>
      <c r="K21" s="740" t="str">
        <f>VLOOKUP($C2,'2025年度(助産後期)'!$B$5:$N$207,COLUMN('2025年度(助産後期)'!$I$5)+1,0)&amp;""</f>
        <v/>
      </c>
      <c r="L21" s="740"/>
      <c r="M21" s="751" t="str">
        <f>VLOOKUP($C2,'2025年度(M1後期)'!$B$5:$N$207,COLUMN('2025年度(M1後期)'!$I$5)+1,0)&amp;""</f>
        <v>別途指定</v>
      </c>
      <c r="N21" s="735"/>
      <c r="O21" s="740" t="str">
        <f>VLOOKUP($C2,'2025年度(M2後期)'!$B$5:$N$207,COLUMN('2025年度(M2後期)'!$I$5)+1,0)&amp;""</f>
        <v/>
      </c>
      <c r="P21" s="735"/>
      <c r="Q21" s="740" t="str">
        <f>VLOOKUP($C2,'2025年度(D1後期)'!$B$5:$N$207,COLUMN('2025年度(D1後期)'!$I$5)+1,0)&amp;""</f>
        <v/>
      </c>
      <c r="R21" s="735"/>
      <c r="S21" s="740" t="str">
        <f>VLOOKUP($C2,'2025年度(D23後期)'!$B$5:$N$207,COLUMN('2025年度(D23後期)'!$I$5)+1,0)&amp;""</f>
        <v/>
      </c>
      <c r="T21" s="735"/>
      <c r="U21" s="638" t="s">
        <v>84</v>
      </c>
      <c r="Z21" s="733"/>
      <c r="AA21" s="695"/>
      <c r="AB21" s="695"/>
      <c r="AC21" s="695"/>
      <c r="AD21" s="695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34"/>
      <c r="B22" s="16" t="s">
        <v>62</v>
      </c>
      <c r="C22" s="738"/>
      <c r="D22" s="736"/>
      <c r="E22" s="710"/>
      <c r="F22" s="736"/>
      <c r="G22" s="710"/>
      <c r="H22" s="736"/>
      <c r="I22" s="710"/>
      <c r="J22" s="736"/>
      <c r="K22" s="712"/>
      <c r="L22" s="712"/>
      <c r="M22" s="738"/>
      <c r="N22" s="736"/>
      <c r="O22" s="712"/>
      <c r="P22" s="736"/>
      <c r="Q22" s="712"/>
      <c r="R22" s="736"/>
      <c r="S22" s="712"/>
      <c r="T22" s="736"/>
      <c r="U22" s="638" t="s">
        <v>86</v>
      </c>
      <c r="Z22" s="734"/>
      <c r="AA22" s="696"/>
      <c r="AB22" s="696"/>
      <c r="AC22" s="696"/>
      <c r="AD22" s="696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33" t="s">
        <v>87</v>
      </c>
      <c r="B23" s="15" t="s">
        <v>55</v>
      </c>
      <c r="C23" s="748" t="str">
        <f>VLOOKUP($C2,'2025年度(1年後期)'!$B$5:$N$207,COLUMN('2025年度(1年後期)'!$K$5),0)&amp;""</f>
        <v>　</v>
      </c>
      <c r="D23" s="732"/>
      <c r="E23" s="749" t="str">
        <f>VLOOKUP($C2,'2025年度(2年後期)'!$B$5:$N$207,COLUMN('2025年度(2年後期)'!$K$5),0)&amp;""</f>
        <v/>
      </c>
      <c r="F23" s="732"/>
      <c r="G23" s="749" t="str">
        <f>VLOOKUP($C2,'2025年度(3年後期)'!$B$5:$N$207,COLUMN('2025年度(3年後期)'!$K$5),0)&amp;""</f>
        <v/>
      </c>
      <c r="H23" s="732"/>
      <c r="I23" s="749" t="str">
        <f>VLOOKUP($C2,'2025年度(4年後期)'!$B$5:$N$206,COLUMN('2025年度(4年後期)'!$K$5),0)&amp;""</f>
        <v/>
      </c>
      <c r="J23" s="732"/>
      <c r="K23" s="750" t="str">
        <f>VLOOKUP($C2,'2025年度(助産後期)'!$B$5:$N$207,COLUMN('2025年度(助産後期)'!$K$5),0)&amp;""</f>
        <v>助産学実習Ⅰ</v>
      </c>
      <c r="L23" s="750"/>
      <c r="M23" s="748" t="str">
        <f>VLOOKUP($C2,'2025年度(M1後期)'!$B$5:$N$207,COLUMN('2025年度(M1後期)'!$K$5),0)&amp;""</f>
        <v/>
      </c>
      <c r="N23" s="732"/>
      <c r="O23" s="750" t="str">
        <f>VLOOKUP($C2,'2025年度(M2後期)'!$B$5:$N$207,COLUMN('2025年度(M2後期)'!$K$5),0)&amp;""</f>
        <v/>
      </c>
      <c r="P23" s="732"/>
      <c r="Q23" s="750" t="str">
        <f>VLOOKUP($C2,'2025年度(D1後期)'!$B$5:$N$207,COLUMN('2025年度(D1後期)'!$K$5),0)&amp;""</f>
        <v/>
      </c>
      <c r="R23" s="732"/>
      <c r="S23" s="750" t="str">
        <f>VLOOKUP($C2,'2025年度(D23後期)'!$B$5:$N$207,COLUMN('2025年度(D23後期)'!$K$5),0)&amp;""</f>
        <v/>
      </c>
      <c r="T23" s="732"/>
      <c r="W23" s="641" t="s">
        <v>88</v>
      </c>
      <c r="X23" s="471" t="s">
        <v>89</v>
      </c>
      <c r="Y23" s="597" t="s">
        <v>83</v>
      </c>
      <c r="Z23" s="733" t="str">
        <f>A23</f>
        <v>５時限（16：50～18：20）</v>
      </c>
      <c r="AA23" s="694"/>
      <c r="AB23" s="694"/>
      <c r="AC23" s="694"/>
      <c r="AD23" s="694"/>
      <c r="AE23" s="694" t="s">
        <v>88</v>
      </c>
      <c r="AF23" s="694" t="s">
        <v>90</v>
      </c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33"/>
      <c r="B24" s="15" t="s">
        <v>58</v>
      </c>
      <c r="C24" s="751" t="str">
        <f>IFERROR(VLOOKUP(C23,科目・教員!$A$2:$B$349,2,0),"")</f>
        <v/>
      </c>
      <c r="D24" s="735"/>
      <c r="E24" s="739" t="str">
        <f>IFERROR(VLOOKUP(E23,科目・教員!$A$2:$B$349,2,0),"")</f>
        <v/>
      </c>
      <c r="F24" s="735"/>
      <c r="G24" s="739" t="str">
        <f>IFERROR(VLOOKUP(G23,科目・教員!$A$2:$B$349,2,0),"")</f>
        <v/>
      </c>
      <c r="H24" s="735"/>
      <c r="I24" s="739" t="str">
        <f>IFERROR(VLOOKUP(I23,科目・教員!$A$2:$B$349,2,0),"")</f>
        <v/>
      </c>
      <c r="J24" s="735"/>
      <c r="K24" s="740" t="str">
        <f>IFERROR(VLOOKUP(K23,科目・教員!$A$2:$B$349,2,0),"")</f>
        <v>池田　真弓</v>
      </c>
      <c r="L24" s="740"/>
      <c r="M24" s="751" t="str">
        <f>IFERROR(VLOOKUP(M23,科目・教員!$A$2:$B$349,2,0),"")</f>
        <v/>
      </c>
      <c r="N24" s="735"/>
      <c r="O24" s="740" t="str">
        <f>IFERROR(VLOOKUP(O23,科目・教員!$A$2:$B$349,2,0),"")</f>
        <v/>
      </c>
      <c r="P24" s="735"/>
      <c r="Q24" s="740" t="str">
        <f>IFERROR(VLOOKUP(Q23,科目・教員!$A$2:$B$349,2,0),"")</f>
        <v/>
      </c>
      <c r="R24" s="735"/>
      <c r="S24" s="740" t="str">
        <f>IFERROR(VLOOKUP(S23,科目・教員!$A$2:$B$349,2,0),"")</f>
        <v/>
      </c>
      <c r="T24" s="735"/>
      <c r="W24" s="641" t="s">
        <v>91</v>
      </c>
      <c r="X24" s="471" t="s">
        <v>92</v>
      </c>
      <c r="Y24" s="597" t="s">
        <v>93</v>
      </c>
      <c r="Z24" s="733"/>
      <c r="AA24" s="695"/>
      <c r="AB24" s="695"/>
      <c r="AC24" s="695"/>
      <c r="AD24" s="695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33"/>
      <c r="B25" s="15" t="s">
        <v>60</v>
      </c>
      <c r="C25" s="751" t="str">
        <f>VLOOKUP($C2,'2025年度(1年後期)'!$B$5:$N$207,COLUMN('2025年度(1年後期)'!$K$5)+1,0)&amp;""</f>
        <v>　</v>
      </c>
      <c r="D25" s="735"/>
      <c r="E25" s="739" t="str">
        <f>VLOOKUP($C2,'2025年度(2年後期)'!$B$5:$N$207,COLUMN('2025年度(2年後期)'!$K$5)+1,0)&amp;""</f>
        <v/>
      </c>
      <c r="F25" s="735"/>
      <c r="G25" s="739" t="str">
        <f>VLOOKUP($C2,'2025年度(3年後期)'!$B$5:$N$207,COLUMN('2025年度(3年後期)'!$K$5)+1,0)&amp;""</f>
        <v/>
      </c>
      <c r="H25" s="735"/>
      <c r="I25" s="739" t="str">
        <f>VLOOKUP($C2,'2025年度(4年後期)'!$B$5:$N$206,COLUMN('2025年度(4年後期)'!$K$5)+1,0)&amp;""</f>
        <v/>
      </c>
      <c r="J25" s="735"/>
      <c r="K25" s="740" t="str">
        <f>VLOOKUP($C2,'2025年度(助産後期)'!$B$5:$N$207,COLUMN('2025年度(助産後期)'!$K$5)+1,0)&amp;""</f>
        <v/>
      </c>
      <c r="L25" s="740"/>
      <c r="M25" s="751" t="str">
        <f>VLOOKUP($C2,'2025年度(M1後期)'!$B$5:$N$207,COLUMN('2025年度(M1後期)'!$K$5)+1,0)&amp;""</f>
        <v/>
      </c>
      <c r="N25" s="735"/>
      <c r="O25" s="740" t="str">
        <f>VLOOKUP($C2,'2025年度(M1後期)'!$B$5:$N$207,COLUMN('2025年度(M1後期)'!$K$5)+1,0)&amp;""</f>
        <v/>
      </c>
      <c r="P25" s="735"/>
      <c r="Q25" s="740" t="str">
        <f>VLOOKUP($C2,'2025年度(D1後期)'!$B$5:$N$207,COLUMN('2025年度(D1後期)'!$K$5)+1,0)&amp;""</f>
        <v/>
      </c>
      <c r="R25" s="735"/>
      <c r="S25" s="740" t="str">
        <f>VLOOKUP($C2,'2025年度(D23後期)'!$B$5:$N$207,COLUMN('2025年度(D23後期)'!$K$5)+1,0)&amp;""</f>
        <v/>
      </c>
      <c r="T25" s="735"/>
      <c r="W25" s="641" t="s">
        <v>94</v>
      </c>
      <c r="X25" s="471" t="s">
        <v>95</v>
      </c>
      <c r="Y25" s="597" t="s">
        <v>96</v>
      </c>
      <c r="Z25" s="733"/>
      <c r="AA25" s="695"/>
      <c r="AB25" s="695"/>
      <c r="AC25" s="695"/>
      <c r="AD25" s="695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34"/>
      <c r="B26" s="16" t="s">
        <v>62</v>
      </c>
      <c r="C26" s="738"/>
      <c r="D26" s="736"/>
      <c r="E26" s="710"/>
      <c r="F26" s="736"/>
      <c r="G26" s="710"/>
      <c r="H26" s="736"/>
      <c r="I26" s="710"/>
      <c r="J26" s="736"/>
      <c r="K26" s="712"/>
      <c r="L26" s="712"/>
      <c r="M26" s="738"/>
      <c r="N26" s="736"/>
      <c r="O26" s="712"/>
      <c r="P26" s="736"/>
      <c r="Q26" s="712"/>
      <c r="R26" s="736"/>
      <c r="S26" s="712"/>
      <c r="T26" s="736"/>
      <c r="U26" s="19"/>
      <c r="V26" s="19"/>
      <c r="W26" s="642"/>
      <c r="X26" s="472" t="s">
        <v>97</v>
      </c>
      <c r="Y26" s="610" t="s">
        <v>98</v>
      </c>
      <c r="Z26" s="734"/>
      <c r="AA26" s="696"/>
      <c r="AB26" s="696"/>
      <c r="AC26" s="696"/>
      <c r="AD26" s="696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5"/>
      <c r="B27" s="6"/>
      <c r="C27" s="717">
        <f>C2+1</f>
        <v>45932</v>
      </c>
      <c r="D27" s="717"/>
      <c r="E27" s="717"/>
      <c r="F27" s="717"/>
      <c r="G27" s="717"/>
      <c r="H27" s="717"/>
      <c r="I27" s="717"/>
      <c r="J27" s="717"/>
      <c r="K27" s="717"/>
      <c r="L27" s="717"/>
      <c r="M27" s="717"/>
      <c r="N27" s="717"/>
      <c r="O27" s="717"/>
      <c r="P27" s="717"/>
      <c r="Q27" s="717"/>
      <c r="R27" s="717"/>
      <c r="S27" s="717"/>
      <c r="T27" s="717"/>
      <c r="U27" s="700">
        <f>C27</f>
        <v>45932</v>
      </c>
      <c r="V27" s="701"/>
      <c r="W27" s="701"/>
      <c r="X27" s="701"/>
      <c r="Y27" s="701"/>
      <c r="Z27" s="70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3" t="s">
        <v>54</v>
      </c>
      <c r="B28" s="12" t="s">
        <v>55</v>
      </c>
      <c r="C28" s="731" t="str">
        <f>VLOOKUP($C27,'2025年度(1年後期)'!$B$5:$N$207,COLUMN('2025年度(1年後期)'!$C$5),0)&amp;""</f>
        <v>人体の構造と機能Ⅳ</v>
      </c>
      <c r="D28" s="722"/>
      <c r="E28" s="756" t="str">
        <f>VLOOKUP($C27,'2025年度(2年後期)'!$B$5:$N$207,COLUMN('2025年度(2年後期)'!$C$5),0)&amp;""</f>
        <v>英語S</v>
      </c>
      <c r="F28" s="757"/>
      <c r="G28" s="721" t="str">
        <f>VLOOKUP($C27,'2025年度(3年後期)'!$B$5:$N$207,COLUMN('2025年度(3年後期)'!$C$5),0)&amp;""</f>
        <v>領域別実習</v>
      </c>
      <c r="H28" s="722"/>
      <c r="I28" s="721" t="str">
        <f>VLOOKUP($C27,'2025年度(4年後期)'!$B$5:$N$206,COLUMN('2025年度(4年後期)'!$C$5),0)&amp;""</f>
        <v/>
      </c>
      <c r="J28" s="722"/>
      <c r="K28" s="732" t="str">
        <f>VLOOKUP($C27,'2025年度(助産後期)'!$B$5:$N$207,COLUMN('2025年度(助産後期)'!$C$5),0)&amp;""</f>
        <v>助産学実習Ⅰ</v>
      </c>
      <c r="L28" s="720"/>
      <c r="M28" s="719" t="str">
        <f>VLOOKUP($C27,'2025年度(M1後期)'!$B$5:$N$207,COLUMN('2025年度(M1後期)'!$C$5),0)&amp;""</f>
        <v>がん看護学演習Ａ－Ⅰ
感染症学特論
感染症学演習</v>
      </c>
      <c r="N28" s="720"/>
      <c r="O28" s="721" t="str">
        <f>VLOOKUP($C27,'2025年度(M2後期)'!$B$5:$N$207,COLUMN('2025年度(M2後期)'!$C$5),0)&amp;""</f>
        <v>特別研究</v>
      </c>
      <c r="P28" s="722"/>
      <c r="Q28" s="721" t="str">
        <f>VLOOKUP($C27,'2025年度(D1後期)'!$B$5:$N$207,COLUMN('2025年度(D1後期)'!$C$5),0)&amp;""</f>
        <v>看護情報・管理学演習Ｂ
長寿看護学演習Ｂ</v>
      </c>
      <c r="R28" s="722"/>
      <c r="S28" s="732" t="str">
        <f>VLOOKUP($C27,'2025年度(D23後期)'!$B$5:$N$207,COLUMN('2025年度(D23後期)'!$C$5),0)&amp;""</f>
        <v>特別研究</v>
      </c>
      <c r="T28" s="722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33" t="str">
        <f>A28</f>
        <v xml:space="preserve">１時限（09：20～10：50） </v>
      </c>
      <c r="AA28" s="694" t="s">
        <v>103</v>
      </c>
      <c r="AB28" s="694"/>
      <c r="AC28" s="694"/>
      <c r="AD28" s="694" t="s">
        <v>104</v>
      </c>
      <c r="AE28" s="694"/>
      <c r="AF28" s="694"/>
      <c r="AG28" s="694" t="s">
        <v>105</v>
      </c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 t="s">
        <v>106</v>
      </c>
      <c r="AX28" s="694" t="s">
        <v>107</v>
      </c>
      <c r="AY28" s="694" t="s">
        <v>108</v>
      </c>
      <c r="AZ28" s="694"/>
      <c r="BA28" s="694"/>
      <c r="BB28" s="694"/>
      <c r="BC28" s="694"/>
      <c r="BD28" s="694" t="s">
        <v>109</v>
      </c>
      <c r="BE28" s="694"/>
      <c r="BF28" s="694"/>
      <c r="BG28" s="694"/>
      <c r="BH28" s="694"/>
      <c r="BI28" s="694" t="s">
        <v>84</v>
      </c>
      <c r="BJ28" s="694"/>
      <c r="BK28" s="783"/>
      <c r="BL28" s="783"/>
      <c r="BM28" s="783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33"/>
      <c r="B29" s="15" t="s">
        <v>58</v>
      </c>
      <c r="C29" s="714" t="str">
        <f>IFERROR(VLOOKUP(C28,科目・教員!$A$2:$B$349,2,0),"")</f>
        <v>本間　典子</v>
      </c>
      <c r="D29" s="715"/>
      <c r="E29" s="758" t="str">
        <f>IFERROR(VLOOKUP(E28,科目・教員!$A$2:$B$349,2,0),"")</f>
        <v>ﾊﾟｳﾗ･ﾍﾞﾙｳﾞｧﾝｹﾞﾙ</v>
      </c>
      <c r="F29" s="759"/>
      <c r="G29" s="716" t="str">
        <f>IFERROR(VLOOKUP(G28,科目・教員!$A$2:$B$349,2,0),"")</f>
        <v/>
      </c>
      <c r="H29" s="715"/>
      <c r="I29" s="716" t="str">
        <f>IFERROR(VLOOKUP(I28,科目・教員!$A$2:$B$349,2,0),"")</f>
        <v/>
      </c>
      <c r="J29" s="715"/>
      <c r="K29" s="735" t="str">
        <f>IFERROR(VLOOKUP(K28,科目・教員!$A$2:$B$349,2,0),"")</f>
        <v>池田　真弓</v>
      </c>
      <c r="L29" s="737"/>
      <c r="M29" s="746" t="str">
        <f>IFERROR(VLOOKUP(M28,科目・教員!$A$2:$B$349,2,0),"")</f>
        <v/>
      </c>
      <c r="N29" s="715"/>
      <c r="O29" s="716" t="str">
        <f>IFERROR(VLOOKUP(O28,科目・教員!$A$2:$B$349,2,0),"")</f>
        <v/>
      </c>
      <c r="P29" s="715"/>
      <c r="Q29" s="716" t="str">
        <f>IFERROR(VLOOKUP(Q28,科目・教員!$A$2:$B$349,2,0),"")</f>
        <v/>
      </c>
      <c r="R29" s="715"/>
      <c r="S29" s="735" t="str">
        <f>IFERROR(VLOOKUP(S28,科目・教員!$A$2:$B$349,2,0),"")</f>
        <v/>
      </c>
      <c r="T29" s="715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3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784"/>
      <c r="BL29" s="784"/>
      <c r="BM29" s="784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33"/>
      <c r="B30" s="15" t="s">
        <v>60</v>
      </c>
      <c r="C30" s="714" t="str">
        <f>VLOOKUP($C27,'2025年度(1年後期)'!$B$5:$N$207,COLUMN('2025年度(1年後期)'!$C$5)+1,0)&amp;""</f>
        <v>101</v>
      </c>
      <c r="D30" s="715"/>
      <c r="E30" s="758" t="str">
        <f>VLOOKUP($C27,'2025年度(2年後期)'!$B$5:$N$207,COLUMN('2025年度(2年後期)'!$C$5)+1,0)&amp;""</f>
        <v>201</v>
      </c>
      <c r="F30" s="759"/>
      <c r="G30" s="716" t="str">
        <f>VLOOKUP($C27,'2025年度(3年後期)'!$B$5:$N$207,COLUMN('2025年度(3年後期)'!$C$5)+1,0)&amp;""</f>
        <v>在宅:在宅実</v>
      </c>
      <c r="H30" s="715"/>
      <c r="I30" s="716" t="str">
        <f>VLOOKUP($C27,'2025年度(4年後期)'!$B$5:$N$206,COLUMN('2025年度(4年後期)'!$C$5)+1,0)&amp;""</f>
        <v/>
      </c>
      <c r="J30" s="715"/>
      <c r="K30" s="735" t="str">
        <f>VLOOKUP($C27,'2025年度(助産後期)'!$B$5:$N$207,COLUMN('2025年度(助産後期)'!$C$5)+1,0)&amp;""</f>
        <v/>
      </c>
      <c r="L30" s="737"/>
      <c r="M30" s="746" t="str">
        <f>VLOOKUP($C27,'2025年度(M1後期)'!$B$5:$N$207,COLUMN('2025年度(M1後期)'!$C$5)+1,0)&amp;""</f>
        <v>がん:別途指定
感染特論:別途指定
感染演習:別途指定</v>
      </c>
      <c r="N30" s="715"/>
      <c r="O30" s="716" t="str">
        <f>VLOOKUP($C27,'2025年度(M2後期)'!$B$5:$N$207,COLUMN('2025年度(M2後期)'!$C$5)+1,0)&amp;""</f>
        <v/>
      </c>
      <c r="P30" s="715"/>
      <c r="Q30" s="716" t="str">
        <f>VLOOKUP($C27,'2025年度(D1後期)'!$B$5:$N$207,COLUMN('2025年度(D1後期)'!$C$5)+1,0)&amp;""</f>
        <v>情報:別途指定
長寿:別途指定</v>
      </c>
      <c r="R30" s="715"/>
      <c r="S30" s="735" t="str">
        <f>VLOOKUP($C27,'2025年度(D23後期)'!$B$5:$N$207,COLUMN('2025年度(D23後期)'!$C$5)+1,0)&amp;""</f>
        <v/>
      </c>
      <c r="T30" s="715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3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784"/>
      <c r="BL30" s="784"/>
      <c r="BM30" s="784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34"/>
      <c r="B31" s="16" t="s">
        <v>62</v>
      </c>
      <c r="C31" s="738"/>
      <c r="D31" s="711"/>
      <c r="E31" s="760" t="s">
        <v>116</v>
      </c>
      <c r="F31" s="761"/>
      <c r="G31" s="710"/>
      <c r="H31" s="711"/>
      <c r="I31" s="710"/>
      <c r="J31" s="711"/>
      <c r="K31" s="712"/>
      <c r="L31" s="713"/>
      <c r="M31" s="745"/>
      <c r="N31" s="711"/>
      <c r="O31" s="710"/>
      <c r="P31" s="711"/>
      <c r="Q31" s="710"/>
      <c r="R31" s="711"/>
      <c r="S31" s="712"/>
      <c r="T31" s="711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3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785"/>
      <c r="BL31" s="785"/>
      <c r="BM31" s="785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33" t="s">
        <v>64</v>
      </c>
      <c r="B32" s="15" t="s">
        <v>55</v>
      </c>
      <c r="C32" s="731" t="str">
        <f>VLOOKUP($C27,'2025年度(1年後期)'!$B$5:$N$207,COLUMN('2025年度(1年後期)'!$E$5),0)&amp;""</f>
        <v>食と健康</v>
      </c>
      <c r="D32" s="722"/>
      <c r="E32" s="756" t="str">
        <f>VLOOKUP($C27,'2025年度(2年後期)'!$B$5:$N$207,COLUMN('2025年度(2年後期)'!$E$5),0)&amp;""</f>
        <v>英語Ⅳ(ABCD)</v>
      </c>
      <c r="F32" s="757"/>
      <c r="G32" s="721" t="str">
        <f>VLOOKUP($C27,'2025年度(3年後期)'!$B$5:$N$207,COLUMN('2025年度(3年後期)'!$E$5),0)&amp;""</f>
        <v>領域別実習</v>
      </c>
      <c r="H32" s="722"/>
      <c r="I32" s="721" t="str">
        <f>VLOOKUP($C27,'2025年度(4年後期)'!$B$5:$N$206,COLUMN('2025年度(4年後期)'!$E$5),0)&amp;""</f>
        <v/>
      </c>
      <c r="J32" s="722"/>
      <c r="K32" s="732" t="str">
        <f>VLOOKUP($C27,'2025年度(助産後期)'!$B$5:$N$207,COLUMN('2025年度(助産後期)'!$E$5),0)&amp;""</f>
        <v>助産学実習Ⅰ</v>
      </c>
      <c r="L32" s="720"/>
      <c r="M32" s="731" t="str">
        <f>VLOOKUP($C27,'2025年度(M1後期)'!$B$5:$N$207,COLUMN('2025年度(M1後期)'!$E$5),0)&amp;""</f>
        <v>がん看護学演習Ａ－Ⅰ
感染症学特論
感染症学演習</v>
      </c>
      <c r="N32" s="722"/>
      <c r="O32" s="732" t="str">
        <f>VLOOKUP($C27,'2025年度(M2後期)'!$B$5:$N$207,COLUMN('2025年度(M2後期)'!$E$5),0)&amp;""</f>
        <v>特別研究</v>
      </c>
      <c r="P32" s="722"/>
      <c r="Q32" s="732" t="str">
        <f>VLOOKUP($C27,'2025年度(D1後期)'!$B$5:$N$207,COLUMN('2025年度(D1後期)'!$E$5),0)&amp;""</f>
        <v>看護情報・管理学演習Ｂ
長寿看護学演習Ｂ</v>
      </c>
      <c r="R32" s="722"/>
      <c r="S32" s="732" t="str">
        <f>VLOOKUP($C27,'2025年度(D23後期)'!$B$5:$N$207,COLUMN('2025年度(D23後期)'!$E$5),0)&amp;""</f>
        <v>特別研究</v>
      </c>
      <c r="T32" s="722"/>
      <c r="U32" s="583" t="s">
        <v>120</v>
      </c>
      <c r="V32" s="608" t="s">
        <v>65</v>
      </c>
      <c r="W32" s="658" t="s">
        <v>65</v>
      </c>
      <c r="Z32" s="733" t="str">
        <f>A32</f>
        <v>２時限（11：00～12：30）</v>
      </c>
      <c r="AA32" s="694" t="s">
        <v>121</v>
      </c>
      <c r="AB32" s="694"/>
      <c r="AC32" s="694"/>
      <c r="AD32" s="694" t="s">
        <v>104</v>
      </c>
      <c r="AE32" s="694"/>
      <c r="AF32" s="694"/>
      <c r="AG32" s="694" t="s">
        <v>122</v>
      </c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 t="s">
        <v>123</v>
      </c>
      <c r="AX32" s="694"/>
      <c r="AY32" s="694" t="s">
        <v>108</v>
      </c>
      <c r="AZ32" s="694"/>
      <c r="BA32" s="694"/>
      <c r="BB32" s="694"/>
      <c r="BC32" s="694"/>
      <c r="BD32" s="694" t="s">
        <v>109</v>
      </c>
      <c r="BE32" s="694"/>
      <c r="BF32" s="694"/>
      <c r="BG32" s="694"/>
      <c r="BH32" s="694"/>
      <c r="BI32" s="694"/>
      <c r="BJ32" s="694" t="s">
        <v>124</v>
      </c>
      <c r="BK32" s="783"/>
      <c r="BL32" s="783"/>
      <c r="BM32" s="783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33"/>
      <c r="B33" s="15" t="s">
        <v>58</v>
      </c>
      <c r="C33" s="714" t="str">
        <f>IFERROR(VLOOKUP(C32,科目・教員!$A$2:$B$349,2,0),"")</f>
        <v>本間　典子</v>
      </c>
      <c r="D33" s="715"/>
      <c r="E33" s="758" t="str">
        <f>IFERROR(VLOOKUP(E32,科目・教員!$A$2:$B$349,2,0),"")</f>
        <v>ﾊﾟｳﾗ･ﾍﾞﾙｳﾞｧﾝｹﾞﾙ</v>
      </c>
      <c r="F33" s="759"/>
      <c r="G33" s="716" t="str">
        <f>IFERROR(VLOOKUP(G32,科目・教員!$A$2:$B$349,2,0),"")</f>
        <v/>
      </c>
      <c r="H33" s="715"/>
      <c r="I33" s="716" t="str">
        <f>IFERROR(VLOOKUP(I32,科目・教員!$A$2:$B$349,2,0),"")</f>
        <v/>
      </c>
      <c r="J33" s="715"/>
      <c r="K33" s="735" t="str">
        <f>IFERROR(VLOOKUP(K32,科目・教員!$A$2:$B$349,2,0),"")</f>
        <v>池田　真弓</v>
      </c>
      <c r="L33" s="737"/>
      <c r="M33" s="714" t="str">
        <f>IFERROR(VLOOKUP(M32,科目・教員!$A$2:$B$349,2,0),"")</f>
        <v/>
      </c>
      <c r="N33" s="715"/>
      <c r="O33" s="735" t="str">
        <f>IFERROR(VLOOKUP(O32,科目・教員!$A$2:$B$349,2,0),"")</f>
        <v/>
      </c>
      <c r="P33" s="715"/>
      <c r="Q33" s="735" t="str">
        <f>IFERROR(VLOOKUP(Q32,科目・教員!$A$2:$B$349,2,0),"")</f>
        <v/>
      </c>
      <c r="R33" s="715"/>
      <c r="S33" s="735" t="str">
        <f>IFERROR(VLOOKUP(S32,科目・教員!$A$2:$B$349,2,0),"")</f>
        <v/>
      </c>
      <c r="T33" s="715"/>
      <c r="U33" s="583"/>
      <c r="V33" s="608" t="s">
        <v>59</v>
      </c>
      <c r="W33" s="658" t="s">
        <v>125</v>
      </c>
      <c r="Z33" s="73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784"/>
      <c r="BL33" s="784"/>
      <c r="BM33" s="784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33"/>
      <c r="B34" s="15" t="s">
        <v>60</v>
      </c>
      <c r="C34" s="714" t="str">
        <f>VLOOKUP($C27,'2025年度(1年後期)'!$B$5:$N$207,COLUMN('2025年度(1年後期)'!$E$5)+1,0)&amp;""</f>
        <v>101</v>
      </c>
      <c r="D34" s="715"/>
      <c r="E34" s="758" t="str">
        <f>VLOOKUP($C27,'2025年度(2年後期)'!$B$5:$N$207,COLUMN('2025年度(2年後期)'!$E$5)+1,0)&amp;""</f>
        <v>201</v>
      </c>
      <c r="F34" s="759"/>
      <c r="G34" s="716" t="str">
        <f>VLOOKUP($C27,'2025年度(3年後期)'!$B$5:$N$207,COLUMN('2025年度(3年後期)'!$E$5)+1,0)&amp;""</f>
        <v>在宅:在宅実</v>
      </c>
      <c r="H34" s="715"/>
      <c r="I34" s="716" t="str">
        <f>VLOOKUP($C27,'2025年度(4年後期)'!$B$5:$N$206,COLUMN('2025年度(4年後期)'!$E$5)+1,0)&amp;""</f>
        <v/>
      </c>
      <c r="J34" s="715"/>
      <c r="K34" s="735" t="str">
        <f>VLOOKUP($C27,'2025年度(助産後期)'!$B$5:$N$207,COLUMN('2025年度(助産後期)'!$E$5)+1,0)&amp;""</f>
        <v/>
      </c>
      <c r="L34" s="737"/>
      <c r="M34" s="714" t="str">
        <f>VLOOKUP($C27,'2025年度(M1後期)'!$B$5:$N$207,COLUMN('2025年度(M1後期)'!$E$5)+1,0)&amp;""</f>
        <v>がん:別途指定
感染特論:別途指定
感染演習:別途指定</v>
      </c>
      <c r="N34" s="715"/>
      <c r="O34" s="735" t="str">
        <f>VLOOKUP($C27,'2025年度(M2後期)'!$B$5:$N$207,COLUMN('2025年度(M2後期)'!$E$5)+1,0)&amp;""</f>
        <v/>
      </c>
      <c r="P34" s="715"/>
      <c r="Q34" s="735" t="str">
        <f>VLOOKUP($C27,'2025年度(D1後期)'!$B$5:$N$207,COLUMN('2025年度(D1後期)'!$E$5)+1,0)&amp;""</f>
        <v>情報:別途指定
長寿:別途指定</v>
      </c>
      <c r="R34" s="715"/>
      <c r="S34" s="735" t="str">
        <f>VLOOKUP($C27,'2025年度(D23後期)'!$B$5:$N$207,COLUMN('2025年度(D23後期)'!$E$5)+1,0)&amp;""</f>
        <v/>
      </c>
      <c r="T34" s="715"/>
      <c r="U34" s="583"/>
      <c r="V34" s="608" t="s">
        <v>126</v>
      </c>
      <c r="W34" s="658" t="s">
        <v>124</v>
      </c>
      <c r="Z34" s="73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784"/>
      <c r="BL34" s="784"/>
      <c r="BM34" s="784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47"/>
      <c r="B35" s="16" t="s">
        <v>62</v>
      </c>
      <c r="C35" s="738"/>
      <c r="D35" s="736"/>
      <c r="E35" s="760" t="s">
        <v>116</v>
      </c>
      <c r="F35" s="761"/>
      <c r="G35" s="710"/>
      <c r="H35" s="736"/>
      <c r="I35" s="710"/>
      <c r="J35" s="736"/>
      <c r="K35" s="712"/>
      <c r="L35" s="712"/>
      <c r="M35" s="738"/>
      <c r="N35" s="736"/>
      <c r="O35" s="712"/>
      <c r="P35" s="736"/>
      <c r="Q35" s="712"/>
      <c r="R35" s="736"/>
      <c r="S35" s="712"/>
      <c r="T35" s="736"/>
      <c r="U35" s="583"/>
      <c r="V35" s="608" t="s">
        <v>113</v>
      </c>
      <c r="W35" s="658" t="s">
        <v>69</v>
      </c>
      <c r="Z35" s="73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785"/>
      <c r="BL35" s="785"/>
      <c r="BM35" s="785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44" t="s">
        <v>70</v>
      </c>
      <c r="B36" s="17" t="s">
        <v>71</v>
      </c>
      <c r="C36" s="764"/>
      <c r="D36" s="765"/>
      <c r="E36" s="766"/>
      <c r="F36" s="765"/>
      <c r="G36" s="721"/>
      <c r="H36" s="722"/>
      <c r="I36" s="767" t="s">
        <v>127</v>
      </c>
      <c r="J36" s="768"/>
      <c r="K36" s="732"/>
      <c r="L36" s="720"/>
      <c r="M36" s="731"/>
      <c r="N36" s="722"/>
      <c r="O36" s="732"/>
      <c r="P36" s="722"/>
      <c r="Q36" s="732"/>
      <c r="R36" s="722"/>
      <c r="S36" s="732"/>
      <c r="T36" s="722"/>
      <c r="Z36" s="73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 t="s">
        <v>109</v>
      </c>
      <c r="BE36" s="694"/>
      <c r="BF36" s="694"/>
      <c r="BG36" s="694"/>
      <c r="BH36" s="694"/>
      <c r="BI36" s="694"/>
      <c r="BJ36" s="694"/>
      <c r="BK36" s="783"/>
      <c r="BL36" s="783"/>
      <c r="BM36" s="783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33"/>
      <c r="B37" s="17" t="s">
        <v>73</v>
      </c>
      <c r="C37" s="774"/>
      <c r="D37" s="775"/>
      <c r="E37" s="776"/>
      <c r="F37" s="775"/>
      <c r="G37" s="716"/>
      <c r="H37" s="715"/>
      <c r="I37" s="777"/>
      <c r="J37" s="778"/>
      <c r="K37" s="735"/>
      <c r="L37" s="737"/>
      <c r="M37" s="714"/>
      <c r="N37" s="715"/>
      <c r="O37" s="735"/>
      <c r="P37" s="715"/>
      <c r="Q37" s="735"/>
      <c r="R37" s="715"/>
      <c r="S37" s="735"/>
      <c r="T37" s="715"/>
      <c r="Z37" s="73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784"/>
      <c r="BL37" s="784"/>
      <c r="BM37" s="784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33"/>
      <c r="B38" s="17" t="s">
        <v>60</v>
      </c>
      <c r="C38" s="774"/>
      <c r="D38" s="775"/>
      <c r="E38" s="776"/>
      <c r="F38" s="775"/>
      <c r="G38" s="716"/>
      <c r="H38" s="715"/>
      <c r="I38" s="777" t="s">
        <v>128</v>
      </c>
      <c r="J38" s="778"/>
      <c r="K38" s="735"/>
      <c r="L38" s="737"/>
      <c r="M38" s="714"/>
      <c r="N38" s="715"/>
      <c r="O38" s="735"/>
      <c r="P38" s="715"/>
      <c r="Q38" s="735"/>
      <c r="R38" s="715"/>
      <c r="S38" s="735"/>
      <c r="T38" s="715"/>
      <c r="Z38" s="73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784"/>
      <c r="BL38" s="784"/>
      <c r="BM38" s="784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34"/>
      <c r="B39" s="18" t="s">
        <v>62</v>
      </c>
      <c r="C39" s="769"/>
      <c r="D39" s="770"/>
      <c r="E39" s="771"/>
      <c r="F39" s="770"/>
      <c r="G39" s="754"/>
      <c r="H39" s="753"/>
      <c r="I39" s="772"/>
      <c r="J39" s="773"/>
      <c r="K39" s="755"/>
      <c r="L39" s="755"/>
      <c r="M39" s="752"/>
      <c r="N39" s="753"/>
      <c r="O39" s="755"/>
      <c r="P39" s="753"/>
      <c r="Q39" s="755"/>
      <c r="R39" s="753"/>
      <c r="S39" s="755"/>
      <c r="T39" s="753"/>
      <c r="Z39" s="73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785"/>
      <c r="BL39" s="785"/>
      <c r="BM39" s="785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33" t="s">
        <v>74</v>
      </c>
      <c r="B40" s="15" t="s">
        <v>55</v>
      </c>
      <c r="C40" s="779" t="str">
        <f>VLOOKUP($C27,'2025年度(1年後期)'!$B$5:$N$207,COLUMN('2025年度(1年後期)'!$G$5),0)&amp;""</f>
        <v>英語Ⅰ(AC)</v>
      </c>
      <c r="D40" s="780"/>
      <c r="E40" s="749" t="str">
        <f>VLOOKUP($C27,'2025年度(2年後期)'!$B$5:$N$207,COLUMN('2025年度(2年後期)'!$G$5),0)&amp;""</f>
        <v>基礎看護学実習Ⅱ
オリエンテーション①</v>
      </c>
      <c r="F40" s="732"/>
      <c r="G40" s="749" t="str">
        <f>VLOOKUP($C27,'2025年度(3年後期)'!$B$5:$N$207,COLUMN('2025年度(3年後期)'!$G$5),0)&amp;""</f>
        <v>領域別実習</v>
      </c>
      <c r="H40" s="732"/>
      <c r="I40" s="749" t="str">
        <f>VLOOKUP($C27,'2025年度(4年後期)'!$B$5:$N$206,COLUMN('2025年度(4年後期)'!$G$5),0)&amp;""</f>
        <v>後期ガイダンス</v>
      </c>
      <c r="J40" s="732"/>
      <c r="K40" s="750" t="str">
        <f>VLOOKUP($C27,'2025年度(助産後期)'!$B$5:$N$207,COLUMN('2025年度(助産後期)'!$G$5),0)&amp;""</f>
        <v>助産学実習Ⅰ</v>
      </c>
      <c r="L40" s="750"/>
      <c r="M40" s="748" t="str">
        <f>VLOOKUP($C27,'2025年度(M1後期)'!$B$5:$N$207,COLUMN('2025年度(M1後期)'!$G$5),0)&amp;""</f>
        <v>感染症学特論
感染症学演習
成育看護学特論Ａ－Ⅲ</v>
      </c>
      <c r="N40" s="732"/>
      <c r="O40" s="750" t="str">
        <f>VLOOKUP($C27,'2025年度(M2後期)'!$B$5:$N$207,COLUMN('2025年度(M2後期)'!$G$5),0)&amp;""</f>
        <v>特別研究</v>
      </c>
      <c r="P40" s="732"/>
      <c r="Q40" s="750" t="str">
        <f>VLOOKUP($C27,'2025年度(D1後期)'!$B$5:$N$207,COLUMN('2025年度(D1後期)'!$G$5),0)&amp;""</f>
        <v/>
      </c>
      <c r="R40" s="732"/>
      <c r="S40" s="750" t="str">
        <f>VLOOKUP($C27,'2025年度(D23後期)'!$B$5:$N$207,COLUMN('2025年度(D23後期)'!$G$5),0)&amp;""</f>
        <v>特別研究</v>
      </c>
      <c r="T40" s="732"/>
      <c r="U40" s="608" t="s">
        <v>129</v>
      </c>
      <c r="W40" s="657" t="s">
        <v>130</v>
      </c>
      <c r="Z40" s="733" t="str">
        <f>A40</f>
        <v>３時限（13：30～15：00）</v>
      </c>
      <c r="AA40" s="694" t="s">
        <v>131</v>
      </c>
      <c r="AB40" s="694"/>
      <c r="AC40" s="694"/>
      <c r="AD40" s="694" t="s">
        <v>104</v>
      </c>
      <c r="AE40" s="694"/>
      <c r="AF40" s="694"/>
      <c r="AG40" s="694" t="s">
        <v>132</v>
      </c>
      <c r="AH40" s="694"/>
      <c r="AI40" s="694"/>
      <c r="AJ40" s="694"/>
      <c r="AK40" s="694"/>
      <c r="AL40" s="694"/>
      <c r="AM40" s="694"/>
      <c r="AN40" s="694"/>
      <c r="AO40" s="694"/>
      <c r="AP40" s="694"/>
      <c r="AQ40" s="694"/>
      <c r="AR40" s="694"/>
      <c r="AS40" s="694"/>
      <c r="AT40" s="694"/>
      <c r="AU40" s="694"/>
      <c r="AV40" s="694"/>
      <c r="AW40" s="694" t="s">
        <v>133</v>
      </c>
      <c r="AX40" s="694" t="s">
        <v>134</v>
      </c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 t="s">
        <v>67</v>
      </c>
      <c r="BK40" s="783"/>
      <c r="BL40" s="783"/>
      <c r="BM40" s="783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33"/>
      <c r="B41" s="15" t="s">
        <v>58</v>
      </c>
      <c r="C41" s="762" t="str">
        <f>IFERROR(VLOOKUP(C40,科目・教員!$A$2:$B$349,2,0),"")</f>
        <v>ﾊﾟｳﾗ･ﾍﾞﾙｳﾞｧﾝｹﾞﾙ</v>
      </c>
      <c r="D41" s="763"/>
      <c r="E41" s="739" t="str">
        <f>IFERROR(VLOOKUP(E40,科目・教員!$A$2:$B$349,2,0),"")</f>
        <v/>
      </c>
      <c r="F41" s="735"/>
      <c r="G41" s="739" t="str">
        <f>IFERROR(VLOOKUP(G40,科目・教員!$A$2:$B$349,2,0),"")</f>
        <v/>
      </c>
      <c r="H41" s="735"/>
      <c r="I41" s="739" t="str">
        <f>IFERROR(VLOOKUP(I40,科目・教員!$A$2:$B$349,2,0),"")</f>
        <v/>
      </c>
      <c r="J41" s="735"/>
      <c r="K41" s="740" t="str">
        <f>IFERROR(VLOOKUP(K40,科目・教員!$A$2:$B$349,2,0),"")</f>
        <v>池田　真弓</v>
      </c>
      <c r="L41" s="740"/>
      <c r="M41" s="751" t="str">
        <f>IFERROR(VLOOKUP(M40,科目・教員!$A$2:$B$349,2,0),"")</f>
        <v/>
      </c>
      <c r="N41" s="735"/>
      <c r="O41" s="740" t="str">
        <f>IFERROR(VLOOKUP(O40,科目・教員!$A$2:$B$349,2,0),"")</f>
        <v/>
      </c>
      <c r="P41" s="735"/>
      <c r="Q41" s="740" t="str">
        <f>IFERROR(VLOOKUP(Q40,科目・教員!$A$2:$B$349,2,0),"")</f>
        <v/>
      </c>
      <c r="R41" s="735"/>
      <c r="S41" s="740" t="str">
        <f>IFERROR(VLOOKUP(S40,科目・教員!$A$2:$B$349,2,0),"")</f>
        <v/>
      </c>
      <c r="T41" s="735"/>
      <c r="U41" s="608" t="s">
        <v>68</v>
      </c>
      <c r="W41" s="657" t="s">
        <v>135</v>
      </c>
      <c r="Z41" s="733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695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784"/>
      <c r="BL41" s="784"/>
      <c r="BM41" s="784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33"/>
      <c r="B42" s="15" t="s">
        <v>60</v>
      </c>
      <c r="C42" s="762" t="str">
        <f>VLOOKUP($C27,'2025年度(1年後期)'!$B$5:$N$207,COLUMN('2025年度(1年後期)'!$G$5)+1,0)&amp;""</f>
        <v>101</v>
      </c>
      <c r="D42" s="763"/>
      <c r="E42" s="739" t="str">
        <f>VLOOKUP($C27,'2025年度(2年後期)'!$B$5:$N$207,COLUMN('2025年度(2年後期)'!$G$5)+1,0)&amp;""</f>
        <v>201</v>
      </c>
      <c r="F42" s="735"/>
      <c r="G42" s="739" t="str">
        <f>VLOOKUP($C27,'2025年度(3年後期)'!$B$5:$N$207,COLUMN('2025年度(3年後期)'!$G$5)+1,0)&amp;""</f>
        <v>在宅:在宅実</v>
      </c>
      <c r="H42" s="735"/>
      <c r="I42" s="739" t="str">
        <f>VLOOKUP($C27,'2025年度(4年後期)'!$B$5:$N$206,COLUMN('2025年度(4年後期)'!$G$5)+1,0)&amp;""</f>
        <v>301</v>
      </c>
      <c r="J42" s="735"/>
      <c r="K42" s="740" t="str">
        <f>VLOOKUP($C27,'2025年度(助産後期)'!$B$5:$N$207,COLUMN('2025年度(助産後期)'!$G$5)+1,0)&amp;""</f>
        <v/>
      </c>
      <c r="L42" s="740"/>
      <c r="M42" s="751" t="str">
        <f>VLOOKUP($C27,'2025年度(M1後期)'!$B$5:$N$207,COLUMN('2025年度(M1後期)'!$G$5)+1,0)&amp;""</f>
        <v>感染特論:別途指定
感染演習:別途指定
成育:別途指定</v>
      </c>
      <c r="N42" s="735"/>
      <c r="O42" s="740" t="str">
        <f>VLOOKUP($C27,'2025年度(M2後期)'!$B$5:$N$207,COLUMN('2025年度(M2後期)'!$G$5)+1,0)&amp;""</f>
        <v/>
      </c>
      <c r="P42" s="735"/>
      <c r="Q42" s="740" t="str">
        <f>VLOOKUP($C27,'2025年度(D1後期)'!$B$5:$N$207,COLUMN('2025年度(D1後期)'!$G$5)+1,0)&amp;""</f>
        <v/>
      </c>
      <c r="R42" s="735"/>
      <c r="S42" s="740" t="str">
        <f>VLOOKUP($C27,'2025年度(D23後期)'!$B$5:$N$207,COLUMN('2025年度(D23後期)'!$G$5)+1,0)&amp;""</f>
        <v/>
      </c>
      <c r="T42" s="735"/>
      <c r="U42" s="608" t="s">
        <v>67</v>
      </c>
      <c r="W42" s="657" t="s">
        <v>136</v>
      </c>
      <c r="Z42" s="733"/>
      <c r="AA42" s="695"/>
      <c r="AB42" s="695"/>
      <c r="AC42" s="695"/>
      <c r="AD42" s="695"/>
      <c r="AE42" s="695"/>
      <c r="AF42" s="695"/>
      <c r="AG42" s="695"/>
      <c r="AH42" s="695"/>
      <c r="AI42" s="695"/>
      <c r="AJ42" s="695"/>
      <c r="AK42" s="695"/>
      <c r="AL42" s="695"/>
      <c r="AM42" s="695"/>
      <c r="AN42" s="695"/>
      <c r="AO42" s="695"/>
      <c r="AP42" s="695"/>
      <c r="AQ42" s="695"/>
      <c r="AR42" s="695"/>
      <c r="AS42" s="695"/>
      <c r="AT42" s="695"/>
      <c r="AU42" s="695"/>
      <c r="AV42" s="695"/>
      <c r="AW42" s="695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784"/>
      <c r="BL42" s="784"/>
      <c r="BM42" s="784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47"/>
      <c r="B43" s="16" t="s">
        <v>62</v>
      </c>
      <c r="C43" s="760" t="s">
        <v>116</v>
      </c>
      <c r="D43" s="761"/>
      <c r="E43" s="710"/>
      <c r="F43" s="736"/>
      <c r="G43" s="710"/>
      <c r="H43" s="736"/>
      <c r="I43" s="710"/>
      <c r="J43" s="736"/>
      <c r="K43" s="712"/>
      <c r="L43" s="712"/>
      <c r="M43" s="738"/>
      <c r="N43" s="736"/>
      <c r="O43" s="712"/>
      <c r="P43" s="736"/>
      <c r="Q43" s="712"/>
      <c r="R43" s="736"/>
      <c r="S43" s="712"/>
      <c r="T43" s="736"/>
      <c r="U43" s="608" t="s">
        <v>69</v>
      </c>
      <c r="W43" s="657" t="s">
        <v>119</v>
      </c>
      <c r="Z43" s="734"/>
      <c r="AA43" s="696"/>
      <c r="AB43" s="696"/>
      <c r="AC43" s="696"/>
      <c r="AD43" s="696"/>
      <c r="AE43" s="696"/>
      <c r="AF43" s="696"/>
      <c r="AG43" s="696"/>
      <c r="AH43" s="696"/>
      <c r="AI43" s="696"/>
      <c r="AJ43" s="696"/>
      <c r="AK43" s="696"/>
      <c r="AL43" s="696"/>
      <c r="AM43" s="696"/>
      <c r="AN43" s="696"/>
      <c r="AO43" s="696"/>
      <c r="AP43" s="696"/>
      <c r="AQ43" s="696"/>
      <c r="AR43" s="696"/>
      <c r="AS43" s="696"/>
      <c r="AT43" s="696"/>
      <c r="AU43" s="696"/>
      <c r="AV43" s="696"/>
      <c r="AW43" s="696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785"/>
      <c r="BL43" s="785"/>
      <c r="BM43" s="785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33" t="s">
        <v>80</v>
      </c>
      <c r="B44" s="15" t="s">
        <v>55</v>
      </c>
      <c r="C44" s="748" t="str">
        <f>VLOOKUP($C27,'2025年度(1年後期)'!$B$5:$N$207,COLUMN('2025年度(1年後期)'!$I$5),0)&amp;""</f>
        <v>法と社会</v>
      </c>
      <c r="D44" s="732"/>
      <c r="E44" s="749" t="str">
        <f>VLOOKUP($C27,'2025年度(2年後期)'!$B$5:$N$207,COLUMN('2025年度(2年後期)'!$I$5),0)&amp;""</f>
        <v>基礎看護学実習Ⅱ
オリエンテーション②</v>
      </c>
      <c r="F44" s="732"/>
      <c r="G44" s="749" t="str">
        <f>VLOOKUP($C27,'2025年度(3年後期)'!$B$5:$N$207,COLUMN('2025年度(3年後期)'!$I$5),0)&amp;""</f>
        <v>領域別実習</v>
      </c>
      <c r="H44" s="732"/>
      <c r="I44" s="749" t="str">
        <f>VLOOKUP($C27,'2025年度(4年後期)'!$B$5:$N$206,COLUMN('2025年度(4年後期)'!$I$5),0)&amp;""</f>
        <v/>
      </c>
      <c r="J44" s="732"/>
      <c r="K44" s="750" t="str">
        <f>VLOOKUP($C27,'2025年度(助産後期)'!$B$5:$N$207,COLUMN('2025年度(助産後期)'!$I$5),0)&amp;""</f>
        <v>助産学実習Ⅰ</v>
      </c>
      <c r="L44" s="750"/>
      <c r="M44" s="748" t="str">
        <f>VLOOKUP($C27,'2025年度(M1後期)'!$B$5:$N$207,COLUMN('2025年度(M1後期)'!$I$5),0)&amp;""</f>
        <v>感染症学特論
感染症学演習
成育看護学特論Ａ－Ⅲ</v>
      </c>
      <c r="N44" s="732"/>
      <c r="O44" s="750" t="str">
        <f>VLOOKUP($C27,'2025年度(M2後期)'!$B$5:$N$207,COLUMN('2025年度(M2後期)'!$I$5),0)&amp;""</f>
        <v>特別研究</v>
      </c>
      <c r="P44" s="732"/>
      <c r="Q44" s="750" t="str">
        <f>VLOOKUP($C27,'2025年度(D1後期)'!$B$5:$N$207,COLUMN('2025年度(D1後期)'!$I$5),0)&amp;""</f>
        <v/>
      </c>
      <c r="R44" s="732"/>
      <c r="S44" s="750" t="str">
        <f>VLOOKUP($C27,'2025年度(D23後期)'!$B$5:$N$207,COLUMN('2025年度(D23後期)'!$I$5),0)&amp;""</f>
        <v>特別研究</v>
      </c>
      <c r="T44" s="732"/>
      <c r="U44" s="635" t="s">
        <v>81</v>
      </c>
      <c r="V44" s="583" t="s">
        <v>81</v>
      </c>
      <c r="Z44" s="733" t="str">
        <f>A44</f>
        <v>４時限（15：10～16：40）</v>
      </c>
      <c r="AA44" s="694" t="s">
        <v>137</v>
      </c>
      <c r="AB44" s="694"/>
      <c r="AC44" s="694"/>
      <c r="AD44" s="694" t="s">
        <v>104</v>
      </c>
      <c r="AE44" s="694"/>
      <c r="AF44" s="694" t="s">
        <v>83</v>
      </c>
      <c r="AG44" s="694" t="s">
        <v>132</v>
      </c>
      <c r="AH44" s="694" t="s">
        <v>132</v>
      </c>
      <c r="AI44" s="694" t="s">
        <v>132</v>
      </c>
      <c r="AJ44" s="694" t="s">
        <v>132</v>
      </c>
      <c r="AK44" s="694"/>
      <c r="AL44" s="694"/>
      <c r="AM44" s="694"/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 t="s">
        <v>138</v>
      </c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783"/>
      <c r="BL44" s="783" t="s">
        <v>139</v>
      </c>
      <c r="BM44" s="783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33"/>
      <c r="B45" s="15" t="s">
        <v>58</v>
      </c>
      <c r="C45" s="751" t="str">
        <f>IFERROR(VLOOKUP(C44,科目・教員!$A$2:$B$349,2,0),"")</f>
        <v>渡辺　幹司</v>
      </c>
      <c r="D45" s="735"/>
      <c r="E45" s="739" t="str">
        <f>IFERROR(VLOOKUP(E44,科目・教員!$A$2:$B$349,2,0),"")</f>
        <v/>
      </c>
      <c r="F45" s="735"/>
      <c r="G45" s="739" t="str">
        <f>IFERROR(VLOOKUP(G44,科目・教員!$A$2:$B$349,2,0),"")</f>
        <v/>
      </c>
      <c r="H45" s="735"/>
      <c r="I45" s="739" t="str">
        <f>IFERROR(VLOOKUP(I44,科目・教員!$A$2:$B$349,2,0),"")</f>
        <v/>
      </c>
      <c r="J45" s="735"/>
      <c r="K45" s="740" t="str">
        <f>IFERROR(VLOOKUP(K44,科目・教員!$A$2:$B$349,2,0),"")</f>
        <v>池田　真弓</v>
      </c>
      <c r="L45" s="740"/>
      <c r="M45" s="751" t="str">
        <f>IFERROR(VLOOKUP(M44,科目・教員!$A$2:$B$349,2,0),"")</f>
        <v/>
      </c>
      <c r="N45" s="735"/>
      <c r="O45" s="740" t="str">
        <f>IFERROR(VLOOKUP(O44,科目・教員!$A$2:$B$349,2,0),"")</f>
        <v/>
      </c>
      <c r="P45" s="735"/>
      <c r="Q45" s="740" t="str">
        <f>IFERROR(VLOOKUP(Q44,科目・教員!$A$2:$B$349,2,0),"")</f>
        <v/>
      </c>
      <c r="R45" s="735"/>
      <c r="S45" s="740" t="str">
        <f>IFERROR(VLOOKUP(S44,科目・教員!$A$2:$B$349,2,0),"")</f>
        <v/>
      </c>
      <c r="T45" s="735"/>
      <c r="U45" s="635" t="s">
        <v>140</v>
      </c>
      <c r="V45" s="583" t="s">
        <v>141</v>
      </c>
      <c r="Z45" s="733"/>
      <c r="AA45" s="695"/>
      <c r="AB45" s="695"/>
      <c r="AC45" s="695"/>
      <c r="AD45" s="695"/>
      <c r="AE45" s="695"/>
      <c r="AF45" s="695"/>
      <c r="AG45" s="695"/>
      <c r="AH45" s="695"/>
      <c r="AI45" s="695"/>
      <c r="AJ45" s="695"/>
      <c r="AK45" s="695"/>
      <c r="AL45" s="695"/>
      <c r="AM45" s="695"/>
      <c r="AN45" s="695"/>
      <c r="AO45" s="695"/>
      <c r="AP45" s="695"/>
      <c r="AQ45" s="695"/>
      <c r="AR45" s="695"/>
      <c r="AS45" s="695"/>
      <c r="AT45" s="695"/>
      <c r="AU45" s="695"/>
      <c r="AV45" s="695"/>
      <c r="AW45" s="695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695"/>
      <c r="BK45" s="784"/>
      <c r="BL45" s="784"/>
      <c r="BM45" s="784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33"/>
      <c r="B46" s="15" t="s">
        <v>60</v>
      </c>
      <c r="C46" s="751" t="str">
        <f>VLOOKUP($C27,'2025年度(1年後期)'!$B$5:$N$207,COLUMN('2025年度(1年後期)'!$I$5)+1,0)&amp;""</f>
        <v>101</v>
      </c>
      <c r="D46" s="735"/>
      <c r="E46" s="739" t="str">
        <f>VLOOKUP($C27,'2025年度(2年後期)'!$B$5:$N$207,COLUMN('2025年度(2年後期)'!$I$5)+1,0)&amp;""</f>
        <v>201･202･203･204</v>
      </c>
      <c r="F46" s="735"/>
      <c r="G46" s="739" t="str">
        <f>VLOOKUP($C27,'2025年度(3年後期)'!$B$5:$N$207,COLUMN('2025年度(3年後期)'!$I$5)+1,0)&amp;""</f>
        <v>在宅:在宅実</v>
      </c>
      <c r="H46" s="735"/>
      <c r="I46" s="739" t="str">
        <f>VLOOKUP($C27,'2025年度(4年後期)'!$B$5:$N$206,COLUMN('2025年度(4年後期)'!$I$5)+1,0)&amp;""</f>
        <v/>
      </c>
      <c r="J46" s="735"/>
      <c r="K46" s="740" t="str">
        <f>VLOOKUP($C27,'2025年度(助産後期)'!$B$5:$N$207,COLUMN('2025年度(助産後期)'!$I$5)+1,0)&amp;""</f>
        <v/>
      </c>
      <c r="L46" s="740"/>
      <c r="M46" s="751" t="str">
        <f>VLOOKUP($C27,'2025年度(M1後期)'!$B$5:$N$207,COLUMN('2025年度(M1後期)'!$I$5)+1,0)&amp;""</f>
        <v>感染特論:別途指定
感染演習:別途指定
成育:別途指定</v>
      </c>
      <c r="N46" s="735"/>
      <c r="O46" s="740" t="str">
        <f>VLOOKUP($C27,'2025年度(M2後期)'!$B$5:$N$207,COLUMN('2025年度(M2後期)'!$I$5)+1,0)&amp;""</f>
        <v/>
      </c>
      <c r="P46" s="735"/>
      <c r="Q46" s="740" t="str">
        <f>VLOOKUP($C27,'2025年度(D1後期)'!$B$5:$N$207,COLUMN('2025年度(D1後期)'!$I$5)+1,0)&amp;""</f>
        <v/>
      </c>
      <c r="R46" s="735"/>
      <c r="S46" s="740" t="str">
        <f>VLOOKUP($C27,'2025年度(D23後期)'!$B$5:$N$207,COLUMN('2025年度(D23後期)'!$I$5)+1,0)&amp;""</f>
        <v/>
      </c>
      <c r="T46" s="735"/>
      <c r="U46" s="635" t="s">
        <v>142</v>
      </c>
      <c r="V46" s="583" t="s">
        <v>139</v>
      </c>
      <c r="Z46" s="733"/>
      <c r="AA46" s="695"/>
      <c r="AB46" s="695"/>
      <c r="AC46" s="695"/>
      <c r="AD46" s="695"/>
      <c r="AE46" s="695"/>
      <c r="AF46" s="695"/>
      <c r="AG46" s="695"/>
      <c r="AH46" s="695"/>
      <c r="AI46" s="695"/>
      <c r="AJ46" s="695"/>
      <c r="AK46" s="695"/>
      <c r="AL46" s="695"/>
      <c r="AM46" s="695"/>
      <c r="AN46" s="695"/>
      <c r="AO46" s="695"/>
      <c r="AP46" s="695"/>
      <c r="AQ46" s="695"/>
      <c r="AR46" s="695"/>
      <c r="AS46" s="695"/>
      <c r="AT46" s="695"/>
      <c r="AU46" s="695"/>
      <c r="AV46" s="695"/>
      <c r="AW46" s="695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695"/>
      <c r="BK46" s="784"/>
      <c r="BL46" s="784"/>
      <c r="BM46" s="784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34"/>
      <c r="B47" s="16" t="s">
        <v>62</v>
      </c>
      <c r="C47" s="781"/>
      <c r="D47" s="782"/>
      <c r="E47" s="710"/>
      <c r="F47" s="736"/>
      <c r="G47" s="710"/>
      <c r="H47" s="736"/>
      <c r="I47" s="710"/>
      <c r="J47" s="736"/>
      <c r="K47" s="712"/>
      <c r="L47" s="712"/>
      <c r="M47" s="738"/>
      <c r="N47" s="736"/>
      <c r="O47" s="712"/>
      <c r="P47" s="736"/>
      <c r="Q47" s="712"/>
      <c r="R47" s="736"/>
      <c r="S47" s="712"/>
      <c r="T47" s="736"/>
      <c r="U47" s="635" t="s">
        <v>143</v>
      </c>
      <c r="V47" s="583" t="s">
        <v>144</v>
      </c>
      <c r="Z47" s="734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  <c r="AM47" s="696"/>
      <c r="AN47" s="696"/>
      <c r="AO47" s="696"/>
      <c r="AP47" s="696"/>
      <c r="AQ47" s="696"/>
      <c r="AR47" s="696"/>
      <c r="AS47" s="696"/>
      <c r="AT47" s="696"/>
      <c r="AU47" s="696"/>
      <c r="AV47" s="696"/>
      <c r="AW47" s="696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696"/>
      <c r="BK47" s="785"/>
      <c r="BL47" s="785"/>
      <c r="BM47" s="785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33" t="s">
        <v>87</v>
      </c>
      <c r="B48" s="15" t="s">
        <v>55</v>
      </c>
      <c r="C48" s="748" t="str">
        <f>VLOOKUP($C27,'2025年度(1年後期)'!$B$5:$N$207,COLUMN('2025年度(1年後期)'!$K$5),0)&amp;""</f>
        <v>　</v>
      </c>
      <c r="D48" s="732"/>
      <c r="E48" s="749" t="str">
        <f>VLOOKUP($C27,'2025年度(2年後期)'!$B$5:$N$207,COLUMN('2025年度(2年後期)'!$K$5),0)&amp;""</f>
        <v/>
      </c>
      <c r="F48" s="732"/>
      <c r="G48" s="749" t="str">
        <f>VLOOKUP($C27,'2025年度(3年後期)'!$B$5:$N$207,COLUMN('2025年度(3年後期)'!$K$5),0)&amp;""</f>
        <v/>
      </c>
      <c r="H48" s="732"/>
      <c r="I48" s="749" t="str">
        <f>VLOOKUP($C27,'2025年度(4年後期)'!$B$5:$N$206,COLUMN('2025年度(4年後期)'!$K$5),0)&amp;""</f>
        <v/>
      </c>
      <c r="J48" s="732"/>
      <c r="K48" s="750" t="str">
        <f>VLOOKUP($C27,'2025年度(助産後期)'!$B$5:$N$207,COLUMN('2025年度(助産後期)'!$K$5),0)&amp;""</f>
        <v>助産学実習Ⅰ</v>
      </c>
      <c r="L48" s="750"/>
      <c r="M48" s="748" t="str">
        <f>VLOOKUP($C27,'2025年度(M1後期)'!$B$5:$N$207,COLUMN('2025年度(M1後期)'!$K$5),0)&amp;""</f>
        <v>感染症学特論
感染症学演習</v>
      </c>
      <c r="N48" s="732"/>
      <c r="O48" s="750" t="str">
        <f>VLOOKUP($C27,'2025年度(M2後期)'!$B$5:$N$207,COLUMN('2025年度(M2後期)'!$K$5),0)&amp;""</f>
        <v/>
      </c>
      <c r="P48" s="732"/>
      <c r="Q48" s="750" t="str">
        <f>VLOOKUP($C27,'2025年度(D1後期)'!$B$5:$N$207,COLUMN('2025年度(D1後期)'!$K$5),0)&amp;""</f>
        <v/>
      </c>
      <c r="R48" s="732"/>
      <c r="S48" s="750" t="str">
        <f>VLOOKUP($C27,'2025年度(D23後期)'!$B$5:$N$207,COLUMN('2025年度(D23後期)'!$K$5),0)&amp;""</f>
        <v/>
      </c>
      <c r="T48" s="732"/>
      <c r="X48" s="641" t="s">
        <v>88</v>
      </c>
      <c r="Y48" s="597" t="s">
        <v>83</v>
      </c>
      <c r="Z48" s="744" t="str">
        <f>A48</f>
        <v>５時限（16：50～18：20）</v>
      </c>
      <c r="AA48" s="694"/>
      <c r="AB48" s="694"/>
      <c r="AC48" s="694"/>
      <c r="AD48" s="694"/>
      <c r="AE48" s="694" t="s">
        <v>88</v>
      </c>
      <c r="AF48" s="694" t="s">
        <v>83</v>
      </c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783"/>
      <c r="BL48" s="783"/>
      <c r="BM48" s="783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33"/>
      <c r="B49" s="15" t="s">
        <v>58</v>
      </c>
      <c r="C49" s="751" t="str">
        <f>IFERROR(VLOOKUP(C48,科目・教員!$A$2:$B$349,2,0),"")</f>
        <v/>
      </c>
      <c r="D49" s="735"/>
      <c r="E49" s="739" t="str">
        <f>IFERROR(VLOOKUP(E48,科目・教員!$A$2:$B$349,2,0),"")</f>
        <v/>
      </c>
      <c r="F49" s="735"/>
      <c r="G49" s="739" t="str">
        <f>IFERROR(VLOOKUP(G48,科目・教員!$A$2:$B$349,2,0),"")</f>
        <v/>
      </c>
      <c r="H49" s="735"/>
      <c r="I49" s="739" t="str">
        <f>IFERROR(VLOOKUP(I48,科目・教員!$A$2:$B$349,2,0),"")</f>
        <v/>
      </c>
      <c r="J49" s="735"/>
      <c r="K49" s="740" t="str">
        <f>IFERROR(VLOOKUP(K48,科目・教員!$A$2:$B$349,2,0),"")</f>
        <v>池田　真弓</v>
      </c>
      <c r="L49" s="740"/>
      <c r="M49" s="751" t="str">
        <f>IFERROR(VLOOKUP(M48,科目・教員!$A$2:$B$349,2,0),"")</f>
        <v/>
      </c>
      <c r="N49" s="735"/>
      <c r="O49" s="740" t="str">
        <f>IFERROR(VLOOKUP(O48,科目・教員!$A$2:$B$349,2,0),"")</f>
        <v/>
      </c>
      <c r="P49" s="735"/>
      <c r="Q49" s="740" t="str">
        <f>IFERROR(VLOOKUP(Q48,科目・教員!$A$2:$B$349,2,0),"")</f>
        <v/>
      </c>
      <c r="R49" s="735"/>
      <c r="S49" s="740" t="str">
        <f>IFERROR(VLOOKUP(S48,科目・教員!$A$2:$B$349,2,0),"")</f>
        <v/>
      </c>
      <c r="T49" s="735"/>
      <c r="X49" s="641" t="s">
        <v>91</v>
      </c>
      <c r="Y49" s="597" t="s">
        <v>93</v>
      </c>
      <c r="Z49" s="733"/>
      <c r="AA49" s="695"/>
      <c r="AB49" s="695"/>
      <c r="AC49" s="695"/>
      <c r="AD49" s="695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695"/>
      <c r="BK49" s="784"/>
      <c r="BL49" s="784"/>
      <c r="BM49" s="784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33"/>
      <c r="B50" s="15" t="s">
        <v>60</v>
      </c>
      <c r="C50" s="751" t="str">
        <f>VLOOKUP($C27,'2025年度(1年後期)'!$B$5:$N$207,COLUMN('2025年度(1年後期)'!$K$5)+1,0)&amp;""</f>
        <v>　</v>
      </c>
      <c r="D50" s="735"/>
      <c r="E50" s="739" t="str">
        <f>VLOOKUP($C27,'2025年度(2年後期)'!$B$5:$N$207,COLUMN('2025年度(2年後期)'!$K$5)+1,0)&amp;""</f>
        <v/>
      </c>
      <c r="F50" s="735"/>
      <c r="G50" s="739" t="str">
        <f>VLOOKUP($C27,'2025年度(3年後期)'!$B$5:$N$207,COLUMN('2025年度(3年後期)'!$K$5)+1,0)&amp;""</f>
        <v/>
      </c>
      <c r="H50" s="735"/>
      <c r="I50" s="739" t="str">
        <f>VLOOKUP($C27,'2025年度(4年後期)'!$B$5:$N$206,COLUMN('2025年度(4年後期)'!$K$5)+1,0)&amp;""</f>
        <v/>
      </c>
      <c r="J50" s="735"/>
      <c r="K50" s="740" t="str">
        <f>VLOOKUP($C27,'2025年度(助産後期)'!$B$5:$N$207,COLUMN('2025年度(助産後期)'!$K$5)+1,0)&amp;""</f>
        <v/>
      </c>
      <c r="L50" s="740"/>
      <c r="M50" s="751" t="str">
        <f>VLOOKUP($C27,'2025年度(M1後期)'!$B$5:$N$207,COLUMN('2025年度(M1後期)'!$K$5)+1,0)&amp;""</f>
        <v>感染特論:別途指定
感染演習:別途指定</v>
      </c>
      <c r="N50" s="735"/>
      <c r="O50" s="740" t="str">
        <f>VLOOKUP($C27,'2025年度(M1後期)'!$B$5:$N$207,COLUMN('2025年度(M1後期)'!$K$5)+1,0)&amp;""</f>
        <v>感染特論:別途指定
感染演習:別途指定</v>
      </c>
      <c r="P50" s="735"/>
      <c r="Q50" s="740" t="str">
        <f>VLOOKUP($C27,'2025年度(D1後期)'!$B$5:$N$207,COLUMN('2025年度(D1後期)'!$K$5)+1,0)&amp;""</f>
        <v/>
      </c>
      <c r="R50" s="735"/>
      <c r="S50" s="740" t="str">
        <f>VLOOKUP($C27,'2025年度(D23後期)'!$B$5:$N$207,COLUMN('2025年度(D23後期)'!$K$5)+1,0)&amp;""</f>
        <v/>
      </c>
      <c r="T50" s="735"/>
      <c r="X50" s="641" t="s">
        <v>94</v>
      </c>
      <c r="Y50" s="597" t="s">
        <v>95</v>
      </c>
      <c r="Z50" s="733"/>
      <c r="AA50" s="695"/>
      <c r="AB50" s="695"/>
      <c r="AC50" s="695"/>
      <c r="AD50" s="695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695"/>
      <c r="BK50" s="784"/>
      <c r="BL50" s="784"/>
      <c r="BM50" s="784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34"/>
      <c r="B51" s="16" t="s">
        <v>62</v>
      </c>
      <c r="C51" s="738"/>
      <c r="D51" s="736"/>
      <c r="E51" s="710"/>
      <c r="F51" s="736"/>
      <c r="G51" s="710"/>
      <c r="H51" s="736"/>
      <c r="I51" s="710"/>
      <c r="J51" s="736"/>
      <c r="K51" s="712"/>
      <c r="L51" s="712"/>
      <c r="M51" s="738"/>
      <c r="N51" s="736"/>
      <c r="O51" s="712"/>
      <c r="P51" s="736"/>
      <c r="Q51" s="712"/>
      <c r="R51" s="736"/>
      <c r="S51" s="712"/>
      <c r="T51" s="736"/>
      <c r="U51" s="19"/>
      <c r="V51" s="19"/>
      <c r="W51" s="19"/>
      <c r="X51" s="642"/>
      <c r="Y51" s="610" t="s">
        <v>98</v>
      </c>
      <c r="Z51" s="734"/>
      <c r="AA51" s="696"/>
      <c r="AB51" s="696"/>
      <c r="AC51" s="696"/>
      <c r="AD51" s="696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696"/>
      <c r="BK51" s="785"/>
      <c r="BL51" s="785"/>
      <c r="BM51" s="785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5"/>
      <c r="B52" s="6"/>
      <c r="C52" s="717">
        <f>C27+1</f>
        <v>45933</v>
      </c>
      <c r="D52" s="717"/>
      <c r="E52" s="717"/>
      <c r="F52" s="717"/>
      <c r="G52" s="717"/>
      <c r="H52" s="717"/>
      <c r="I52" s="717"/>
      <c r="J52" s="717"/>
      <c r="K52" s="717"/>
      <c r="L52" s="717"/>
      <c r="M52" s="717"/>
      <c r="N52" s="717"/>
      <c r="O52" s="717"/>
      <c r="P52" s="717"/>
      <c r="Q52" s="717"/>
      <c r="R52" s="717"/>
      <c r="S52" s="717"/>
      <c r="T52" s="717"/>
      <c r="U52" s="697">
        <f>C52</f>
        <v>45933</v>
      </c>
      <c r="V52" s="698"/>
      <c r="W52" s="698"/>
      <c r="X52" s="698"/>
      <c r="Y52" s="698"/>
      <c r="Z52" s="69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3" t="s">
        <v>54</v>
      </c>
      <c r="B53" s="12" t="s">
        <v>55</v>
      </c>
      <c r="C53" s="731" t="str">
        <f>VLOOKUP($C52,'2025年度(1年後期)'!$B$5:$N$207,COLUMN('2025年度(1年後期)'!$C$5),0)&amp;""</f>
        <v>微生物と人間</v>
      </c>
      <c r="D53" s="722"/>
      <c r="E53" s="756" t="str">
        <f>VLOOKUP($C52,'2025年度(2年後期)'!$B$5:$N$207,COLUMN('2025年度(2年後期)'!$C$5),0)&amp;""</f>
        <v>英語Ⅳ(AB)</v>
      </c>
      <c r="F53" s="757"/>
      <c r="G53" s="721" t="str">
        <f>VLOOKUP($C52,'2025年度(3年後期)'!$B$5:$N$207,COLUMN('2025年度(3年後期)'!$C$5),0)&amp;""</f>
        <v>領域別実習</v>
      </c>
      <c r="H53" s="722"/>
      <c r="I53" s="721" t="str">
        <f>VLOOKUP($C52,'2025年度(4年後期)'!$B$5:$N$206,COLUMN('2025年度(4年後期)'!$C$5),0)&amp;""</f>
        <v/>
      </c>
      <c r="J53" s="722"/>
      <c r="K53" s="732" t="str">
        <f>VLOOKUP($C52,'2025年度(助産後期)'!$B$5:$N$207,COLUMN('2025年度(助産後期)'!$C$5),0)&amp;""</f>
        <v>助産学実習Ⅰ</v>
      </c>
      <c r="L53" s="720"/>
      <c r="M53" s="719" t="str">
        <f>VLOOKUP($C52,'2025年度(M1後期)'!$B$5:$N$207,COLUMN('2025年度(M1後期)'!$C$5),0)&amp;""</f>
        <v>看護継続教育
長寿看護学演習Ａ－Ⅰ</v>
      </c>
      <c r="N53" s="720"/>
      <c r="O53" s="721" t="str">
        <f>VLOOKUP($C52,'2025年度(M2後期)'!$B$5:$N$207,COLUMN('2025年度(M2後期)'!$C$5),0)&amp;""</f>
        <v>感染管理看護学演習Ａ－Ⅱ
特別研究</v>
      </c>
      <c r="P53" s="722"/>
      <c r="Q53" s="721" t="str">
        <f>VLOOKUP($C52,'2025年度(D1後期)'!$B$5:$N$207,COLUMN('2025年度(D1後期)'!$C$5),0)&amp;""</f>
        <v>精神看護学演習Ｂ</v>
      </c>
      <c r="R53" s="722"/>
      <c r="S53" s="732" t="str">
        <f>VLOOKUP($C52,'2025年度(D23後期)'!$B$5:$N$207,COLUMN('2025年度(D23後期)'!$C$5),0)&amp;""</f>
        <v>特別研究</v>
      </c>
      <c r="T53" s="722"/>
      <c r="U53" s="20"/>
      <c r="W53" s="640" t="s">
        <v>100</v>
      </c>
      <c r="Z53" s="744" t="str">
        <f>A53</f>
        <v xml:space="preserve">１時限（09：20～10：50） </v>
      </c>
      <c r="AA53" s="694" t="s">
        <v>146</v>
      </c>
      <c r="AB53" s="694"/>
      <c r="AC53" s="694"/>
      <c r="AD53" s="694"/>
      <c r="AE53" s="694"/>
      <c r="AF53" s="694"/>
      <c r="AG53" s="694" t="s">
        <v>147</v>
      </c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/>
      <c r="AX53" s="694"/>
      <c r="AY53" s="694"/>
      <c r="AZ53" s="694"/>
      <c r="BA53" s="694" t="s">
        <v>148</v>
      </c>
      <c r="BB53" s="694"/>
      <c r="BC53" s="694"/>
      <c r="BD53" s="694"/>
      <c r="BE53" s="694"/>
      <c r="BF53" s="694"/>
      <c r="BG53" s="694"/>
      <c r="BH53" s="694"/>
      <c r="BI53" s="694"/>
      <c r="BJ53" s="694"/>
      <c r="BK53" s="783" t="s">
        <v>149</v>
      </c>
      <c r="BL53" s="783"/>
      <c r="BM53" s="783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33"/>
      <c r="B54" s="15" t="s">
        <v>58</v>
      </c>
      <c r="C54" s="714" t="str">
        <f>IFERROR(VLOOKUP(C53,科目・教員!$A$2:$B$349,2,0),"")</f>
        <v>森　那美子</v>
      </c>
      <c r="D54" s="715"/>
      <c r="E54" s="758" t="str">
        <f>IFERROR(VLOOKUP(E53,科目・教員!$A$2:$B$349,2,0),"")</f>
        <v>ﾊﾟｳﾗ･ﾍﾞﾙｳﾞｧﾝｹﾞﾙ</v>
      </c>
      <c r="F54" s="759"/>
      <c r="G54" s="716" t="str">
        <f>IFERROR(VLOOKUP(G53,科目・教員!$A$2:$B$349,2,0),"")</f>
        <v/>
      </c>
      <c r="H54" s="715"/>
      <c r="I54" s="716" t="str">
        <f>IFERROR(VLOOKUP(I53,科目・教員!$A$2:$B$349,2,0),"")</f>
        <v/>
      </c>
      <c r="J54" s="715"/>
      <c r="K54" s="735" t="str">
        <f>IFERROR(VLOOKUP(K53,科目・教員!$A$2:$B$349,2,0),"")</f>
        <v>池田　真弓</v>
      </c>
      <c r="L54" s="737"/>
      <c r="M54" s="746" t="str">
        <f>IFERROR(VLOOKUP(M53,科目・教員!$A$2:$B$349,2,0),"")</f>
        <v/>
      </c>
      <c r="N54" s="715"/>
      <c r="O54" s="716" t="str">
        <f>IFERROR(VLOOKUP(O53,科目・教員!$A$2:$B$349,2,0),"")</f>
        <v/>
      </c>
      <c r="P54" s="715"/>
      <c r="Q54" s="716" t="str">
        <f>IFERROR(VLOOKUP(Q53,科目・教員!$A$2:$B$349,2,0),"")</f>
        <v/>
      </c>
      <c r="R54" s="715"/>
      <c r="S54" s="735" t="str">
        <f>IFERROR(VLOOKUP(S53,科目・教員!$A$2:$B$349,2,0),"")</f>
        <v/>
      </c>
      <c r="T54" s="715"/>
      <c r="U54" s="20"/>
      <c r="W54" s="640" t="s">
        <v>150</v>
      </c>
      <c r="Z54" s="733"/>
      <c r="AA54" s="695"/>
      <c r="AB54" s="695"/>
      <c r="AC54" s="695"/>
      <c r="AD54" s="695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784"/>
      <c r="BL54" s="784"/>
      <c r="BM54" s="784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33"/>
      <c r="B55" s="15" t="s">
        <v>60</v>
      </c>
      <c r="C55" s="714" t="str">
        <f>VLOOKUP($C52,'2025年度(1年後期)'!$B$5:$N$207,COLUMN('2025年度(1年後期)'!$C$5)+1,0)&amp;""</f>
        <v>101</v>
      </c>
      <c r="D55" s="715"/>
      <c r="E55" s="758" t="str">
        <f>VLOOKUP($C52,'2025年度(2年後期)'!$B$5:$N$207,COLUMN('2025年度(2年後期)'!$C$5)+1,0)&amp;""</f>
        <v>201</v>
      </c>
      <c r="F55" s="759"/>
      <c r="G55" s="716" t="str">
        <f>VLOOKUP($C52,'2025年度(3年後期)'!$B$5:$N$207,COLUMN('2025年度(3年後期)'!$C$5)+1,0)&amp;""</f>
        <v/>
      </c>
      <c r="H55" s="715"/>
      <c r="I55" s="716" t="str">
        <f>VLOOKUP($C52,'2025年度(4年後期)'!$B$5:$N$206,COLUMN('2025年度(4年後期)'!$C$5)+1,0)&amp;""</f>
        <v/>
      </c>
      <c r="J55" s="715"/>
      <c r="K55" s="735" t="str">
        <f>VLOOKUP($C52,'2025年度(助産後期)'!$B$5:$N$207,COLUMN('2025年度(助産後期)'!$C$5)+1,0)&amp;""</f>
        <v/>
      </c>
      <c r="L55" s="737"/>
      <c r="M55" s="746" t="str">
        <f>VLOOKUP($C52,'2025年度(M1後期)'!$B$5:$N$207,COLUMN('2025年度(M1後期)'!$C$5)+1,0)&amp;""</f>
        <v>教育:臨床講義室1
長寿:別途指定</v>
      </c>
      <c r="N55" s="715"/>
      <c r="O55" s="716" t="str">
        <f>VLOOKUP($C52,'2025年度(M2後期)'!$B$5:$N$207,COLUMN('2025年度(M2後期)'!$C$5)+1,0)&amp;""</f>
        <v>感染:別途指定</v>
      </c>
      <c r="P55" s="715"/>
      <c r="Q55" s="716" t="str">
        <f>VLOOKUP($C52,'2025年度(D1後期)'!$B$5:$N$207,COLUMN('2025年度(D1後期)'!$C$5)+1,0)&amp;""</f>
        <v>別途指定</v>
      </c>
      <c r="R55" s="715"/>
      <c r="S55" s="735" t="str">
        <f>VLOOKUP($C52,'2025年度(D23後期)'!$B$5:$N$207,COLUMN('2025年度(D23後期)'!$C$5)+1,0)&amp;""</f>
        <v/>
      </c>
      <c r="T55" s="715"/>
      <c r="U55" s="20"/>
      <c r="W55" s="640" t="s">
        <v>151</v>
      </c>
      <c r="Z55" s="733"/>
      <c r="AA55" s="695"/>
      <c r="AB55" s="695"/>
      <c r="AC55" s="695"/>
      <c r="AD55" s="695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784"/>
      <c r="BL55" s="784"/>
      <c r="BM55" s="784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34"/>
      <c r="B56" s="16" t="s">
        <v>62</v>
      </c>
      <c r="C56" s="738"/>
      <c r="D56" s="711"/>
      <c r="E56" s="786" t="s">
        <v>116</v>
      </c>
      <c r="F56" s="787"/>
      <c r="G56" s="710"/>
      <c r="H56" s="711"/>
      <c r="I56" s="710"/>
      <c r="J56" s="711"/>
      <c r="K56" s="712"/>
      <c r="L56" s="713"/>
      <c r="M56" s="745"/>
      <c r="N56" s="711"/>
      <c r="O56" s="710"/>
      <c r="P56" s="711"/>
      <c r="Q56" s="710"/>
      <c r="R56" s="711"/>
      <c r="S56" s="712"/>
      <c r="T56" s="711"/>
      <c r="U56" s="20"/>
      <c r="W56" s="640" t="s">
        <v>152</v>
      </c>
      <c r="Z56" s="734"/>
      <c r="AA56" s="696"/>
      <c r="AB56" s="696"/>
      <c r="AC56" s="696"/>
      <c r="AD56" s="696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785"/>
      <c r="BL56" s="785"/>
      <c r="BM56" s="785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33" t="s">
        <v>64</v>
      </c>
      <c r="B57" s="15" t="s">
        <v>55</v>
      </c>
      <c r="C57" s="731" t="str">
        <f>VLOOKUP($C52,'2025年度(1年後期)'!$B$5:$N$207,COLUMN('2025年度(1年後期)'!$E$5),0)&amp;""</f>
        <v>生活援助論Ⅱ</v>
      </c>
      <c r="D57" s="722"/>
      <c r="E57" s="756" t="str">
        <f>VLOOKUP($C52,'2025年度(2年後期)'!$B$5:$N$207,COLUMN('2025年度(2年後期)'!$E$5),0)&amp;""</f>
        <v>英語Ⅳ(AB)</v>
      </c>
      <c r="F57" s="757"/>
      <c r="G57" s="721" t="str">
        <f>VLOOKUP($C52,'2025年度(3年後期)'!$B$5:$N$207,COLUMN('2025年度(3年後期)'!$E$5),0)&amp;""</f>
        <v>領域別実習</v>
      </c>
      <c r="H57" s="722"/>
      <c r="I57" s="721" t="str">
        <f>VLOOKUP($C52,'2025年度(4年後期)'!$B$5:$N$206,COLUMN('2025年度(4年後期)'!$E$5),0)&amp;""</f>
        <v/>
      </c>
      <c r="J57" s="722"/>
      <c r="K57" s="732" t="str">
        <f>VLOOKUP($C52,'2025年度(助産後期)'!$B$5:$N$207,COLUMN('2025年度(助産後期)'!$E$5),0)&amp;""</f>
        <v>助産学実習Ⅰ</v>
      </c>
      <c r="L57" s="720"/>
      <c r="M57" s="731" t="str">
        <f>VLOOKUP($C52,'2025年度(M1後期)'!$B$5:$N$207,COLUMN('2025年度(M1後期)'!$E$5),0)&amp;""</f>
        <v>看護継続教育
長寿看護学演習Ａ－Ⅰ</v>
      </c>
      <c r="N57" s="722"/>
      <c r="O57" s="732" t="str">
        <f>VLOOKUP($C52,'2025年度(M2後期)'!$B$5:$N$207,COLUMN('2025年度(M2後期)'!$E$5),0)&amp;""</f>
        <v>感染管理看護学演習Ａ－Ⅱ
特別研究</v>
      </c>
      <c r="P57" s="722"/>
      <c r="Q57" s="732" t="str">
        <f>VLOOKUP($C52,'2025年度(D1後期)'!$B$5:$N$207,COLUMN('2025年度(D1後期)'!$E$5),0)&amp;""</f>
        <v>精神看護学演習Ｂ</v>
      </c>
      <c r="R57" s="722"/>
      <c r="S57" s="732" t="str">
        <f>VLOOKUP($C52,'2025年度(D23後期)'!$B$5:$N$207,COLUMN('2025年度(D23後期)'!$E$5),0)&amp;""</f>
        <v>特別研究</v>
      </c>
      <c r="T57" s="722"/>
      <c r="U57" s="21"/>
      <c r="Z57" s="733" t="str">
        <f>A57</f>
        <v>２時限（11：00～12：30）</v>
      </c>
      <c r="AA57" s="694" t="s">
        <v>153</v>
      </c>
      <c r="AB57" s="694"/>
      <c r="AC57" s="694"/>
      <c r="AD57" s="694"/>
      <c r="AE57" s="694"/>
      <c r="AF57" s="694"/>
      <c r="AG57" s="694" t="s">
        <v>147</v>
      </c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/>
      <c r="BA57" s="694" t="s">
        <v>148</v>
      </c>
      <c r="BB57" s="694"/>
      <c r="BC57" s="694"/>
      <c r="BD57" s="694"/>
      <c r="BE57" s="694"/>
      <c r="BF57" s="694"/>
      <c r="BG57" s="694"/>
      <c r="BH57" s="694"/>
      <c r="BI57" s="694"/>
      <c r="BJ57" s="694"/>
      <c r="BK57" s="783"/>
      <c r="BL57" s="783"/>
      <c r="BM57" s="783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33"/>
      <c r="B58" s="15" t="s">
        <v>58</v>
      </c>
      <c r="C58" s="714" t="str">
        <f>IFERROR(VLOOKUP(C57,科目・教員!$A$2:$B$349,2,0),"")</f>
        <v>森下　純子</v>
      </c>
      <c r="D58" s="715"/>
      <c r="E58" s="758" t="str">
        <f>IFERROR(VLOOKUP(E57,科目・教員!$A$2:$B$349,2,0),"")</f>
        <v>ﾊﾟｳﾗ･ﾍﾞﾙｳﾞｧﾝｹﾞﾙ</v>
      </c>
      <c r="F58" s="758"/>
      <c r="G58" s="716" t="str">
        <f>IFERROR(VLOOKUP(G57,科目・教員!$A$2:$B$349,2,0),"")</f>
        <v/>
      </c>
      <c r="H58" s="715"/>
      <c r="I58" s="716" t="str">
        <f>IFERROR(VLOOKUP(I57,科目・教員!$A$2:$B$349,2,0),"")</f>
        <v/>
      </c>
      <c r="J58" s="715"/>
      <c r="K58" s="735" t="str">
        <f>IFERROR(VLOOKUP(K57,科目・教員!$A$2:$B$349,2,0),"")</f>
        <v>池田　真弓</v>
      </c>
      <c r="L58" s="737"/>
      <c r="M58" s="714" t="str">
        <f>IFERROR(VLOOKUP(M57,科目・教員!$A$2:$B$349,2,0),"")</f>
        <v/>
      </c>
      <c r="N58" s="715"/>
      <c r="O58" s="735" t="str">
        <f>IFERROR(VLOOKUP(O57,科目・教員!$A$2:$B$349,2,0),"")</f>
        <v/>
      </c>
      <c r="P58" s="715"/>
      <c r="Q58" s="735" t="str">
        <f>IFERROR(VLOOKUP(Q57,科目・教員!$A$2:$B$349,2,0),"")</f>
        <v/>
      </c>
      <c r="R58" s="715"/>
      <c r="S58" s="735" t="str">
        <f>IFERROR(VLOOKUP(S57,科目・教員!$A$2:$B$349,2,0),"")</f>
        <v/>
      </c>
      <c r="T58" s="715"/>
      <c r="U58" s="21"/>
      <c r="Z58" s="733"/>
      <c r="AA58" s="695"/>
      <c r="AB58" s="695"/>
      <c r="AC58" s="695"/>
      <c r="AD58" s="695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784"/>
      <c r="BL58" s="784"/>
      <c r="BM58" s="784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33"/>
      <c r="B59" s="15" t="s">
        <v>60</v>
      </c>
      <c r="C59" s="714" t="str">
        <f>VLOOKUP($C52,'2025年度(1年後期)'!$B$5:$N$207,COLUMN('2025年度(1年後期)'!$E$5)+1,0)&amp;""</f>
        <v>101</v>
      </c>
      <c r="D59" s="715"/>
      <c r="E59" s="758" t="str">
        <f>VLOOKUP($C52,'2025年度(2年後期)'!$B$5:$N$207,COLUMN('2025年度(2年後期)'!$E$5)+1,0)&amp;""</f>
        <v>201</v>
      </c>
      <c r="F59" s="759"/>
      <c r="G59" s="716" t="str">
        <f>VLOOKUP($C52,'2025年度(3年後期)'!$B$5:$N$207,COLUMN('2025年度(3年後期)'!$E$5)+1,0)&amp;""</f>
        <v/>
      </c>
      <c r="H59" s="715"/>
      <c r="I59" s="716" t="str">
        <f>VLOOKUP($C52,'2025年度(4年後期)'!$B$5:$N$206,COLUMN('2025年度(4年後期)'!$E$5)+1,0)&amp;""</f>
        <v/>
      </c>
      <c r="J59" s="715"/>
      <c r="K59" s="735" t="str">
        <f>VLOOKUP($C52,'2025年度(助産後期)'!$B$5:$N$207,COLUMN('2025年度(助産後期)'!$E$5)+1,0)&amp;""</f>
        <v/>
      </c>
      <c r="L59" s="737"/>
      <c r="M59" s="714" t="str">
        <f>VLOOKUP($C52,'2025年度(M1後期)'!$B$5:$N$207,COLUMN('2025年度(M1後期)'!$E$5)+1,0)&amp;""</f>
        <v>教育:臨床講義室1
長寿:別途指定</v>
      </c>
      <c r="N59" s="715"/>
      <c r="O59" s="735" t="str">
        <f>VLOOKUP($C52,'2025年度(M2後期)'!$B$5:$N$207,COLUMN('2025年度(M2後期)'!$E$5)+1,0)&amp;""</f>
        <v>感染:別途指定</v>
      </c>
      <c r="P59" s="715"/>
      <c r="Q59" s="735" t="str">
        <f>VLOOKUP($C52,'2025年度(D1後期)'!$B$5:$N$207,COLUMN('2025年度(D1後期)'!$E$5)+1,0)&amp;""</f>
        <v>別途指定</v>
      </c>
      <c r="R59" s="715"/>
      <c r="S59" s="735" t="str">
        <f>VLOOKUP($C52,'2025年度(D23後期)'!$B$5:$N$207,COLUMN('2025年度(D23後期)'!$E$5)+1,0)&amp;""</f>
        <v/>
      </c>
      <c r="T59" s="715"/>
      <c r="U59" s="21"/>
      <c r="Z59" s="733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784"/>
      <c r="BL59" s="784"/>
      <c r="BM59" s="784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47"/>
      <c r="B60" s="16" t="s">
        <v>62</v>
      </c>
      <c r="C60" s="738"/>
      <c r="D60" s="736"/>
      <c r="E60" s="786" t="s">
        <v>116</v>
      </c>
      <c r="F60" s="787"/>
      <c r="G60" s="710"/>
      <c r="H60" s="736"/>
      <c r="I60" s="710"/>
      <c r="J60" s="736"/>
      <c r="K60" s="712"/>
      <c r="L60" s="712"/>
      <c r="M60" s="738"/>
      <c r="N60" s="736"/>
      <c r="O60" s="712"/>
      <c r="P60" s="736"/>
      <c r="Q60" s="712"/>
      <c r="R60" s="736"/>
      <c r="S60" s="712"/>
      <c r="T60" s="736"/>
      <c r="U60" s="21"/>
      <c r="Z60" s="734"/>
      <c r="AA60" s="696"/>
      <c r="AB60" s="696"/>
      <c r="AC60" s="696"/>
      <c r="AD60" s="696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785"/>
      <c r="BL60" s="785"/>
      <c r="BM60" s="785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44" t="s">
        <v>70</v>
      </c>
      <c r="B61" s="17" t="s">
        <v>71</v>
      </c>
      <c r="C61" s="731"/>
      <c r="D61" s="722"/>
      <c r="E61" s="721"/>
      <c r="F61" s="722"/>
      <c r="G61" s="721"/>
      <c r="H61" s="722"/>
      <c r="I61" s="721"/>
      <c r="J61" s="722"/>
      <c r="K61" s="732"/>
      <c r="L61" s="720"/>
      <c r="M61" s="731"/>
      <c r="N61" s="722"/>
      <c r="O61" s="732"/>
      <c r="P61" s="722"/>
      <c r="Q61" s="732"/>
      <c r="R61" s="722"/>
      <c r="S61" s="732"/>
      <c r="T61" s="722"/>
      <c r="U61" s="21"/>
      <c r="Z61" s="733" t="str">
        <f>A61</f>
        <v>昼休み（12：30～13：30）</v>
      </c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783"/>
      <c r="BL61" s="783"/>
      <c r="BM61" s="783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33"/>
      <c r="B62" s="17" t="s">
        <v>73</v>
      </c>
      <c r="C62" s="714"/>
      <c r="D62" s="715"/>
      <c r="E62" s="716"/>
      <c r="F62" s="715"/>
      <c r="G62" s="716"/>
      <c r="H62" s="715"/>
      <c r="I62" s="716"/>
      <c r="J62" s="715"/>
      <c r="K62" s="735"/>
      <c r="L62" s="737"/>
      <c r="M62" s="714"/>
      <c r="N62" s="715"/>
      <c r="O62" s="735"/>
      <c r="P62" s="715"/>
      <c r="Q62" s="735"/>
      <c r="R62" s="715"/>
      <c r="S62" s="735"/>
      <c r="T62" s="715"/>
      <c r="U62" s="21"/>
      <c r="Z62" s="733"/>
      <c r="AA62" s="695"/>
      <c r="AB62" s="695"/>
      <c r="AC62" s="695"/>
      <c r="AD62" s="695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784"/>
      <c r="BL62" s="784"/>
      <c r="BM62" s="784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33"/>
      <c r="B63" s="17" t="s">
        <v>60</v>
      </c>
      <c r="C63" s="714"/>
      <c r="D63" s="715"/>
      <c r="E63" s="716"/>
      <c r="F63" s="715"/>
      <c r="G63" s="716"/>
      <c r="H63" s="715"/>
      <c r="I63" s="716"/>
      <c r="J63" s="715"/>
      <c r="K63" s="735"/>
      <c r="L63" s="737"/>
      <c r="M63" s="714"/>
      <c r="N63" s="715"/>
      <c r="O63" s="735"/>
      <c r="P63" s="715"/>
      <c r="Q63" s="735"/>
      <c r="R63" s="715"/>
      <c r="S63" s="735"/>
      <c r="T63" s="715"/>
      <c r="U63" s="21"/>
      <c r="Z63" s="733"/>
      <c r="AA63" s="695"/>
      <c r="AB63" s="695"/>
      <c r="AC63" s="695"/>
      <c r="AD63" s="695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784"/>
      <c r="BL63" s="784"/>
      <c r="BM63" s="784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34"/>
      <c r="B64" s="18" t="s">
        <v>62</v>
      </c>
      <c r="C64" s="752"/>
      <c r="D64" s="753"/>
      <c r="E64" s="754"/>
      <c r="F64" s="753"/>
      <c r="G64" s="754"/>
      <c r="H64" s="753"/>
      <c r="I64" s="754"/>
      <c r="J64" s="753"/>
      <c r="K64" s="755"/>
      <c r="L64" s="755"/>
      <c r="M64" s="752"/>
      <c r="N64" s="753"/>
      <c r="O64" s="755"/>
      <c r="P64" s="753"/>
      <c r="Q64" s="755"/>
      <c r="R64" s="753"/>
      <c r="S64" s="755"/>
      <c r="T64" s="753"/>
      <c r="U64" s="21"/>
      <c r="Z64" s="734"/>
      <c r="AA64" s="696"/>
      <c r="AB64" s="696"/>
      <c r="AC64" s="696"/>
      <c r="AD64" s="696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785"/>
      <c r="BL64" s="785"/>
      <c r="BM64" s="785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33" t="s">
        <v>74</v>
      </c>
      <c r="B65" s="15" t="s">
        <v>55</v>
      </c>
      <c r="C65" s="779" t="str">
        <f>VLOOKUP($C52,'2025年度(1年後期)'!$B$5:$N$207,COLUMN('2025年度(1年後期)'!$G$5),0)&amp;""</f>
        <v>スポーツと健康</v>
      </c>
      <c r="D65" s="780"/>
      <c r="E65" s="749" t="str">
        <f>VLOOKUP($C52,'2025年度(2年後期)'!$B$5:$N$207,COLUMN('2025年度(2年後期)'!$G$5),0)&amp;""</f>
        <v>看護基礎理論</v>
      </c>
      <c r="F65" s="732"/>
      <c r="G65" s="749" t="str">
        <f>VLOOKUP($C52,'2025年度(3年後期)'!$B$5:$N$207,COLUMN('2025年度(3年後期)'!$G$5),0)&amp;""</f>
        <v>領域別実習</v>
      </c>
      <c r="H65" s="732"/>
      <c r="I65" s="749" t="str">
        <f>VLOOKUP($C52,'2025年度(4年後期)'!$B$5:$N$206,COLUMN('2025年度(4年後期)'!$G$5),0)&amp;""</f>
        <v/>
      </c>
      <c r="J65" s="732"/>
      <c r="K65" s="750" t="str">
        <f>VLOOKUP($C52,'2025年度(助産後期)'!$B$5:$N$207,COLUMN('2025年度(助産後期)'!$G$5),0)&amp;""</f>
        <v>助産学実習Ⅰ</v>
      </c>
      <c r="L65" s="750"/>
      <c r="M65" s="748" t="str">
        <f>VLOOKUP($C52,'2025年度(M1後期)'!$B$5:$N$207,COLUMN('2025年度(M1後期)'!$G$5),0)&amp;""</f>
        <v>看護統計学</v>
      </c>
      <c r="N65" s="732"/>
      <c r="O65" s="750" t="str">
        <f>VLOOKUP($C52,'2025年度(M2後期)'!$B$5:$N$207,COLUMN('2025年度(M2後期)'!$G$5),0)&amp;""</f>
        <v>特別研究</v>
      </c>
      <c r="P65" s="732"/>
      <c r="Q65" s="750" t="str">
        <f>VLOOKUP($C52,'2025年度(D1後期)'!$B$5:$N$207,COLUMN('2025年度(D1後期)'!$G$5),0)&amp;""</f>
        <v/>
      </c>
      <c r="R65" s="732"/>
      <c r="S65" s="750" t="str">
        <f>VLOOKUP($C52,'2025年度(D23後期)'!$B$5:$N$207,COLUMN('2025年度(D23後期)'!$G$5),0)&amp;""</f>
        <v>特別研究</v>
      </c>
      <c r="T65" s="732"/>
      <c r="U65" s="638" t="s">
        <v>129</v>
      </c>
      <c r="Z65" s="733" t="str">
        <f>A65</f>
        <v>３時限（13：30～15：00）</v>
      </c>
      <c r="AA65" s="694"/>
      <c r="AB65" s="694"/>
      <c r="AC65" s="694"/>
      <c r="AD65" s="694"/>
      <c r="AE65" s="694"/>
      <c r="AF65" s="694"/>
      <c r="AG65" s="694" t="s">
        <v>154</v>
      </c>
      <c r="AH65" s="694"/>
      <c r="AI65" s="694"/>
      <c r="AJ65" s="694"/>
      <c r="AK65" s="694"/>
      <c r="AL65" s="694"/>
      <c r="AM65" s="694"/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/>
      <c r="BA65" s="694"/>
      <c r="BB65" s="694"/>
      <c r="BC65" s="694"/>
      <c r="BD65" s="694"/>
      <c r="BE65" s="694"/>
      <c r="BF65" s="694" t="s">
        <v>155</v>
      </c>
      <c r="BG65" s="694"/>
      <c r="BH65" s="694"/>
      <c r="BI65" s="694" t="s">
        <v>84</v>
      </c>
      <c r="BJ65" s="694"/>
      <c r="BK65" s="783"/>
      <c r="BL65" s="783"/>
      <c r="BM65" s="783"/>
      <c r="BN65" s="694" t="s">
        <v>156</v>
      </c>
      <c r="BO65" s="694" t="s">
        <v>156</v>
      </c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33"/>
      <c r="B66" s="15" t="s">
        <v>58</v>
      </c>
      <c r="C66" s="762" t="str">
        <f>IFERROR(VLOOKUP(C65,科目・教員!$A$2:$B$349,2,0),"")</f>
        <v>有賀　雅史</v>
      </c>
      <c r="D66" s="763"/>
      <c r="E66" s="739" t="str">
        <f>IFERROR(VLOOKUP(E65,科目・教員!$A$2:$B$349,2,0),"")</f>
        <v>水野　正之</v>
      </c>
      <c r="F66" s="735"/>
      <c r="G66" s="739" t="str">
        <f>IFERROR(VLOOKUP(G65,科目・教員!$A$2:$B$349,2,0),"")</f>
        <v/>
      </c>
      <c r="H66" s="735"/>
      <c r="I66" s="739" t="str">
        <f>IFERROR(VLOOKUP(I65,科目・教員!$A$2:$B$349,2,0),"")</f>
        <v/>
      </c>
      <c r="J66" s="735"/>
      <c r="K66" s="740" t="str">
        <f>IFERROR(VLOOKUP(K65,科目・教員!$A$2:$B$349,2,0),"")</f>
        <v>池田　真弓</v>
      </c>
      <c r="L66" s="740"/>
      <c r="M66" s="751" t="str">
        <f>IFERROR(VLOOKUP(M65,科目・教員!$A$2:$B$349,2,0),"")</f>
        <v>柏木　公一</v>
      </c>
      <c r="N66" s="735"/>
      <c r="O66" s="740" t="str">
        <f>IFERROR(VLOOKUP(O65,科目・教員!$A$2:$B$349,2,0),"")</f>
        <v/>
      </c>
      <c r="P66" s="735"/>
      <c r="Q66" s="740" t="str">
        <f>IFERROR(VLOOKUP(Q65,科目・教員!$A$2:$B$349,2,0),"")</f>
        <v/>
      </c>
      <c r="R66" s="735"/>
      <c r="S66" s="740" t="str">
        <f>IFERROR(VLOOKUP(S65,科目・教員!$A$2:$B$349,2,0),"")</f>
        <v/>
      </c>
      <c r="T66" s="735"/>
      <c r="U66" s="638" t="s">
        <v>85</v>
      </c>
      <c r="Z66" s="733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695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784"/>
      <c r="BL66" s="784"/>
      <c r="BM66" s="784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33"/>
      <c r="B67" s="15" t="s">
        <v>60</v>
      </c>
      <c r="C67" s="762" t="str">
        <f>VLOOKUP($C52,'2025年度(1年後期)'!$B$5:$N$207,COLUMN('2025年度(1年後期)'!$G$5)+1,0)&amp;""</f>
        <v>グラウンド･アリーナ･大講義室</v>
      </c>
      <c r="D67" s="763"/>
      <c r="E67" s="739" t="str">
        <f>VLOOKUP($C52,'2025年度(2年後期)'!$B$5:$N$207,COLUMN('2025年度(2年後期)'!$G$5)+1,0)&amp;""</f>
        <v>201</v>
      </c>
      <c r="F67" s="735"/>
      <c r="G67" s="739" t="str">
        <f>VLOOKUP($C52,'2025年度(3年後期)'!$B$5:$N$207,COLUMN('2025年度(3年後期)'!$G$5)+1,0)&amp;""</f>
        <v/>
      </c>
      <c r="H67" s="735"/>
      <c r="I67" s="739" t="str">
        <f>VLOOKUP($C52,'2025年度(4年後期)'!$B$5:$N$206,COLUMN('2025年度(4年後期)'!$G$5)+1,0)&amp;""</f>
        <v/>
      </c>
      <c r="J67" s="735"/>
      <c r="K67" s="740" t="str">
        <f>VLOOKUP($C52,'2025年度(助産後期)'!$B$5:$N$207,COLUMN('2025年度(助産後期)'!$G$5)+1,0)&amp;""</f>
        <v/>
      </c>
      <c r="L67" s="740"/>
      <c r="M67" s="751" t="str">
        <f>VLOOKUP($C52,'2025年度(M1後期)'!$B$5:$N$207,COLUMN('2025年度(M1後期)'!$G$5)+1,0)&amp;""</f>
        <v>情報処理室</v>
      </c>
      <c r="N67" s="735"/>
      <c r="O67" s="740" t="str">
        <f>VLOOKUP($C52,'2025年度(M2後期)'!$B$5:$N$207,COLUMN('2025年度(M2後期)'!$G$5)+1,0)&amp;""</f>
        <v/>
      </c>
      <c r="P67" s="735"/>
      <c r="Q67" s="740" t="str">
        <f>VLOOKUP($C52,'2025年度(D1後期)'!$B$5:$N$207,COLUMN('2025年度(D1後期)'!$G$5)+1,0)&amp;""</f>
        <v/>
      </c>
      <c r="R67" s="735"/>
      <c r="S67" s="740" t="str">
        <f>VLOOKUP($C52,'2025年度(D23後期)'!$B$5:$N$207,COLUMN('2025年度(D23後期)'!$G$5)+1,0)&amp;""</f>
        <v/>
      </c>
      <c r="T67" s="735"/>
      <c r="U67" s="638" t="s">
        <v>84</v>
      </c>
      <c r="Z67" s="733"/>
      <c r="AA67" s="695"/>
      <c r="AB67" s="695"/>
      <c r="AC67" s="695"/>
      <c r="AD67" s="695"/>
      <c r="AE67" s="695"/>
      <c r="AF67" s="695"/>
      <c r="AG67" s="695"/>
      <c r="AH67" s="695"/>
      <c r="AI67" s="695"/>
      <c r="AJ67" s="695"/>
      <c r="AK67" s="695"/>
      <c r="AL67" s="695"/>
      <c r="AM67" s="695"/>
      <c r="AN67" s="695"/>
      <c r="AO67" s="695"/>
      <c r="AP67" s="695"/>
      <c r="AQ67" s="695"/>
      <c r="AR67" s="695"/>
      <c r="AS67" s="695"/>
      <c r="AT67" s="695"/>
      <c r="AU67" s="695"/>
      <c r="AV67" s="695"/>
      <c r="AW67" s="695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784"/>
      <c r="BL67" s="784"/>
      <c r="BM67" s="784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47"/>
      <c r="B68" s="16" t="s">
        <v>62</v>
      </c>
      <c r="C68" s="760" t="s">
        <v>157</v>
      </c>
      <c r="D68" s="761"/>
      <c r="E68" s="710"/>
      <c r="F68" s="736"/>
      <c r="G68" s="710"/>
      <c r="H68" s="736"/>
      <c r="I68" s="710"/>
      <c r="J68" s="736"/>
      <c r="K68" s="712"/>
      <c r="L68" s="712"/>
      <c r="M68" s="738"/>
      <c r="N68" s="736"/>
      <c r="O68" s="712"/>
      <c r="P68" s="736"/>
      <c r="Q68" s="712"/>
      <c r="R68" s="736"/>
      <c r="S68" s="712"/>
      <c r="T68" s="736"/>
      <c r="U68" s="638" t="s">
        <v>86</v>
      </c>
      <c r="Z68" s="734"/>
      <c r="AA68" s="696"/>
      <c r="AB68" s="696"/>
      <c r="AC68" s="696"/>
      <c r="AD68" s="696"/>
      <c r="AE68" s="696"/>
      <c r="AF68" s="696"/>
      <c r="AG68" s="696"/>
      <c r="AH68" s="696"/>
      <c r="AI68" s="696"/>
      <c r="AJ68" s="696"/>
      <c r="AK68" s="696"/>
      <c r="AL68" s="696"/>
      <c r="AM68" s="696"/>
      <c r="AN68" s="696"/>
      <c r="AO68" s="696"/>
      <c r="AP68" s="696"/>
      <c r="AQ68" s="696"/>
      <c r="AR68" s="696"/>
      <c r="AS68" s="696"/>
      <c r="AT68" s="696"/>
      <c r="AU68" s="696"/>
      <c r="AV68" s="696"/>
      <c r="AW68" s="696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785"/>
      <c r="BL68" s="785"/>
      <c r="BM68" s="785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33" t="s">
        <v>80</v>
      </c>
      <c r="B69" s="15" t="s">
        <v>55</v>
      </c>
      <c r="C69" s="779" t="str">
        <f>VLOOKUP($C52,'2025年度(1年後期)'!$B$5:$N$207,COLUMN('2025年度(1年後期)'!$I$5),0)&amp;""</f>
        <v>スポーツと健康</v>
      </c>
      <c r="D69" s="780"/>
      <c r="E69" s="749" t="str">
        <f>VLOOKUP($C52,'2025年度(2年後期)'!$B$5:$N$207,COLUMN('2025年度(2年後期)'!$I$5),0)&amp;""</f>
        <v>看護基礎理論</v>
      </c>
      <c r="F69" s="732"/>
      <c r="G69" s="749" t="str">
        <f>VLOOKUP($C52,'2025年度(3年後期)'!$B$5:$N$207,COLUMN('2025年度(3年後期)'!$I$5),0)&amp;""</f>
        <v>領域別実習</v>
      </c>
      <c r="H69" s="732"/>
      <c r="I69" s="749" t="str">
        <f>VLOOKUP($C52,'2025年度(4年後期)'!$B$5:$N$206,COLUMN('2025年度(4年後期)'!$I$5),0)&amp;""</f>
        <v/>
      </c>
      <c r="J69" s="732"/>
      <c r="K69" s="750" t="str">
        <f>VLOOKUP($C52,'2025年度(助産後期)'!$B$5:$N$207,COLUMN('2025年度(助産後期)'!$I$5),0)&amp;""</f>
        <v>助産学実習Ⅰ</v>
      </c>
      <c r="L69" s="750"/>
      <c r="M69" s="748" t="str">
        <f>VLOOKUP($C52,'2025年度(M1後期)'!$B$5:$N$207,COLUMN('2025年度(M1後期)'!$I$5),0)&amp;""</f>
        <v>看護統計学</v>
      </c>
      <c r="N69" s="732"/>
      <c r="O69" s="750" t="str">
        <f>VLOOKUP($C52,'2025年度(M2後期)'!$B$5:$N$207,COLUMN('2025年度(M2後期)'!$I$5),0)&amp;""</f>
        <v>特別研究</v>
      </c>
      <c r="P69" s="732"/>
      <c r="Q69" s="750" t="str">
        <f>VLOOKUP($C52,'2025年度(D1後期)'!$B$5:$N$207,COLUMN('2025年度(D1後期)'!$I$5),0)&amp;""</f>
        <v/>
      </c>
      <c r="R69" s="732"/>
      <c r="S69" s="750" t="str">
        <f>VLOOKUP($C52,'2025年度(D23後期)'!$B$5:$N$207,COLUMN('2025年度(D23後期)'!$I$5),0)&amp;""</f>
        <v>特別研究</v>
      </c>
      <c r="T69" s="732"/>
      <c r="U69" s="21"/>
      <c r="Z69" s="733" t="str">
        <f>A69</f>
        <v>４時限（15：10～16：40）</v>
      </c>
      <c r="AA69" s="694"/>
      <c r="AB69" s="694"/>
      <c r="AC69" s="694"/>
      <c r="AD69" s="694"/>
      <c r="AE69" s="694"/>
      <c r="AF69" s="694" t="s">
        <v>83</v>
      </c>
      <c r="AG69" s="694" t="s">
        <v>154</v>
      </c>
      <c r="AH69" s="694"/>
      <c r="AI69" s="694"/>
      <c r="AJ69" s="694"/>
      <c r="AK69" s="694"/>
      <c r="AL69" s="694"/>
      <c r="AM69" s="694"/>
      <c r="AN69" s="694"/>
      <c r="AO69" s="694"/>
      <c r="AP69" s="694"/>
      <c r="AQ69" s="694"/>
      <c r="AR69" s="694"/>
      <c r="AS69" s="694"/>
      <c r="AT69" s="694"/>
      <c r="AU69" s="694"/>
      <c r="AV69" s="694"/>
      <c r="AW69" s="694"/>
      <c r="AX69" s="694"/>
      <c r="AY69" s="694"/>
      <c r="AZ69" s="694"/>
      <c r="BA69" s="694"/>
      <c r="BB69" s="694"/>
      <c r="BC69" s="694"/>
      <c r="BD69" s="694"/>
      <c r="BE69" s="694"/>
      <c r="BF69" s="694" t="s">
        <v>155</v>
      </c>
      <c r="BG69" s="694"/>
      <c r="BH69" s="694"/>
      <c r="BI69" s="694"/>
      <c r="BJ69" s="694"/>
      <c r="BK69" s="783"/>
      <c r="BL69" s="783"/>
      <c r="BM69" s="783"/>
      <c r="BN69" s="694" t="s">
        <v>156</v>
      </c>
      <c r="BO69" s="694" t="s">
        <v>156</v>
      </c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33"/>
      <c r="B70" s="15" t="s">
        <v>58</v>
      </c>
      <c r="C70" s="762" t="str">
        <f>IFERROR(VLOOKUP(C69,科目・教員!$A$2:$B$349,2,0),"")</f>
        <v>有賀　雅史</v>
      </c>
      <c r="D70" s="763"/>
      <c r="E70" s="739" t="str">
        <f>IFERROR(VLOOKUP(E69,科目・教員!$A$2:$B$349,2,0),"")</f>
        <v>水野　正之</v>
      </c>
      <c r="F70" s="735"/>
      <c r="G70" s="739" t="str">
        <f>IFERROR(VLOOKUP(G69,科目・教員!$A$2:$B$349,2,0),"")</f>
        <v/>
      </c>
      <c r="H70" s="735"/>
      <c r="I70" s="739" t="str">
        <f>IFERROR(VLOOKUP(I69,科目・教員!$A$2:$B$349,2,0),"")</f>
        <v/>
      </c>
      <c r="J70" s="735"/>
      <c r="K70" s="740" t="str">
        <f>IFERROR(VLOOKUP(K69,科目・教員!$A$2:$B$349,2,0),"")</f>
        <v>池田　真弓</v>
      </c>
      <c r="L70" s="740"/>
      <c r="M70" s="751" t="str">
        <f>IFERROR(VLOOKUP(M69,科目・教員!$A$2:$B$349,2,0),"")</f>
        <v>柏木　公一</v>
      </c>
      <c r="N70" s="735"/>
      <c r="O70" s="740" t="str">
        <f>IFERROR(VLOOKUP(O69,科目・教員!$A$2:$B$349,2,0),"")</f>
        <v/>
      </c>
      <c r="P70" s="735"/>
      <c r="Q70" s="740" t="str">
        <f>IFERROR(VLOOKUP(Q69,科目・教員!$A$2:$B$349,2,0),"")</f>
        <v/>
      </c>
      <c r="R70" s="735"/>
      <c r="S70" s="740" t="str">
        <f>IFERROR(VLOOKUP(S69,科目・教員!$A$2:$B$349,2,0),"")</f>
        <v/>
      </c>
      <c r="T70" s="735"/>
      <c r="U70" s="21"/>
      <c r="Z70" s="733"/>
      <c r="AA70" s="695"/>
      <c r="AB70" s="695"/>
      <c r="AC70" s="695"/>
      <c r="AD70" s="695"/>
      <c r="AE70" s="695"/>
      <c r="AF70" s="695"/>
      <c r="AG70" s="695"/>
      <c r="AH70" s="695"/>
      <c r="AI70" s="695"/>
      <c r="AJ70" s="695"/>
      <c r="AK70" s="695"/>
      <c r="AL70" s="695"/>
      <c r="AM70" s="695"/>
      <c r="AN70" s="695"/>
      <c r="AO70" s="695"/>
      <c r="AP70" s="695"/>
      <c r="AQ70" s="695"/>
      <c r="AR70" s="695"/>
      <c r="AS70" s="695"/>
      <c r="AT70" s="695"/>
      <c r="AU70" s="695"/>
      <c r="AV70" s="695"/>
      <c r="AW70" s="695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784"/>
      <c r="BL70" s="784"/>
      <c r="BM70" s="784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33"/>
      <c r="B71" s="15" t="s">
        <v>60</v>
      </c>
      <c r="C71" s="762" t="str">
        <f>VLOOKUP($C52,'2025年度(1年後期)'!$B$5:$N$207,COLUMN('2025年度(1年後期)'!$I$5)+1,0)&amp;""</f>
        <v>グラウンド･アリーナ･大講義室</v>
      </c>
      <c r="D71" s="763"/>
      <c r="E71" s="739" t="str">
        <f>VLOOKUP($C52,'2025年度(2年後期)'!$B$5:$N$207,COLUMN('2025年度(2年後期)'!$I$5)+1,0)&amp;""</f>
        <v>201</v>
      </c>
      <c r="F71" s="735"/>
      <c r="G71" s="739" t="str">
        <f>VLOOKUP($C52,'2025年度(3年後期)'!$B$5:$N$207,COLUMN('2025年度(3年後期)'!$I$5)+1,0)&amp;""</f>
        <v/>
      </c>
      <c r="H71" s="735"/>
      <c r="I71" s="739" t="str">
        <f>VLOOKUP($C52,'2025年度(4年後期)'!$B$5:$N$206,COLUMN('2025年度(4年後期)'!$I$5)+1,0)&amp;""</f>
        <v/>
      </c>
      <c r="J71" s="735"/>
      <c r="K71" s="740" t="str">
        <f>VLOOKUP($C52,'2025年度(助産後期)'!$B$5:$N$207,COLUMN('2025年度(助産後期)'!$I$5)+1,0)&amp;""</f>
        <v/>
      </c>
      <c r="L71" s="740"/>
      <c r="M71" s="751" t="str">
        <f>VLOOKUP($C52,'2025年度(M1後期)'!$B$5:$N$207,COLUMN('2025年度(M1後期)'!$I$5)+1,0)&amp;""</f>
        <v>情報処理室</v>
      </c>
      <c r="N71" s="735"/>
      <c r="O71" s="740" t="str">
        <f>VLOOKUP($C52,'2025年度(M2後期)'!$B$5:$N$207,COLUMN('2025年度(M2後期)'!$I$5)+1,0)&amp;""</f>
        <v/>
      </c>
      <c r="P71" s="735"/>
      <c r="Q71" s="740" t="str">
        <f>VLOOKUP($C52,'2025年度(D1後期)'!$B$5:$N$207,COLUMN('2025年度(D1後期)'!$I$5)+1,0)&amp;""</f>
        <v/>
      </c>
      <c r="R71" s="735"/>
      <c r="S71" s="740" t="str">
        <f>VLOOKUP($C52,'2025年度(D23後期)'!$B$5:$N$207,COLUMN('2025年度(D23後期)'!$I$5)+1,0)&amp;""</f>
        <v/>
      </c>
      <c r="T71" s="735"/>
      <c r="U71" s="21"/>
      <c r="Z71" s="733"/>
      <c r="AA71" s="695"/>
      <c r="AB71" s="695"/>
      <c r="AC71" s="695"/>
      <c r="AD71" s="695"/>
      <c r="AE71" s="695"/>
      <c r="AF71" s="695"/>
      <c r="AG71" s="695"/>
      <c r="AH71" s="695"/>
      <c r="AI71" s="695"/>
      <c r="AJ71" s="695"/>
      <c r="AK71" s="695"/>
      <c r="AL71" s="695"/>
      <c r="AM71" s="695"/>
      <c r="AN71" s="695"/>
      <c r="AO71" s="695"/>
      <c r="AP71" s="695"/>
      <c r="AQ71" s="695"/>
      <c r="AR71" s="695"/>
      <c r="AS71" s="695"/>
      <c r="AT71" s="695"/>
      <c r="AU71" s="695"/>
      <c r="AV71" s="695"/>
      <c r="AW71" s="695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784"/>
      <c r="BL71" s="784"/>
      <c r="BM71" s="784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34"/>
      <c r="B72" s="16" t="s">
        <v>62</v>
      </c>
      <c r="C72" s="760" t="s">
        <v>157</v>
      </c>
      <c r="D72" s="761"/>
      <c r="E72" s="710"/>
      <c r="F72" s="736"/>
      <c r="G72" s="710"/>
      <c r="H72" s="736"/>
      <c r="I72" s="710"/>
      <c r="J72" s="736"/>
      <c r="K72" s="712"/>
      <c r="L72" s="712"/>
      <c r="M72" s="738"/>
      <c r="N72" s="736"/>
      <c r="O72" s="712"/>
      <c r="P72" s="736"/>
      <c r="Q72" s="712"/>
      <c r="R72" s="736"/>
      <c r="S72" s="712"/>
      <c r="T72" s="736"/>
      <c r="U72" s="21"/>
      <c r="Z72" s="734"/>
      <c r="AA72" s="696"/>
      <c r="AB72" s="696"/>
      <c r="AC72" s="696"/>
      <c r="AD72" s="696"/>
      <c r="AE72" s="696"/>
      <c r="AF72" s="696"/>
      <c r="AG72" s="696"/>
      <c r="AH72" s="696"/>
      <c r="AI72" s="696"/>
      <c r="AJ72" s="696"/>
      <c r="AK72" s="696"/>
      <c r="AL72" s="696"/>
      <c r="AM72" s="696"/>
      <c r="AN72" s="696"/>
      <c r="AO72" s="696"/>
      <c r="AP72" s="696"/>
      <c r="AQ72" s="696"/>
      <c r="AR72" s="696"/>
      <c r="AS72" s="696"/>
      <c r="AT72" s="696"/>
      <c r="AU72" s="696"/>
      <c r="AV72" s="696"/>
      <c r="AW72" s="696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785"/>
      <c r="BL72" s="785"/>
      <c r="BM72" s="785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33" t="s">
        <v>87</v>
      </c>
      <c r="B73" s="15" t="s">
        <v>55</v>
      </c>
      <c r="C73" s="748" t="str">
        <f>VLOOKUP($C52,'2025年度(1年後期)'!$B$5:$N$207,COLUMN('2025年度(1年後期)'!$K$5),0)&amp;""</f>
        <v>　</v>
      </c>
      <c r="D73" s="732"/>
      <c r="E73" s="749" t="str">
        <f>VLOOKUP($C52,'2025年度(2年後期)'!$B$5:$N$207,COLUMN('2025年度(2年後期)'!$K$5),0)&amp;""</f>
        <v/>
      </c>
      <c r="F73" s="732"/>
      <c r="G73" s="749" t="str">
        <f>VLOOKUP($C52,'2025年度(3年後期)'!$B$5:$N$207,COLUMN('2025年度(3年後期)'!$K$5),0)&amp;""</f>
        <v/>
      </c>
      <c r="H73" s="732"/>
      <c r="I73" s="749" t="str">
        <f>VLOOKUP($C52,'2025年度(4年後期)'!$B$5:$N$206,COLUMN('2025年度(4年後期)'!$K$5),0)&amp;""</f>
        <v/>
      </c>
      <c r="J73" s="732"/>
      <c r="K73" s="750" t="str">
        <f>VLOOKUP($C52,'2025年度(助産後期)'!$B$5:$N$207,COLUMN('2025年度(助産後期)'!$K$5),0)&amp;""</f>
        <v>助産学実習Ⅰ</v>
      </c>
      <c r="L73" s="750"/>
      <c r="M73" s="748" t="str">
        <f>VLOOKUP($C52,'2025年度(M1後期)'!$B$5:$N$207,COLUMN('2025年度(M1後期)'!$K$5),0)&amp;""</f>
        <v/>
      </c>
      <c r="N73" s="732"/>
      <c r="O73" s="750" t="str">
        <f>VLOOKUP($C52,'2025年度(M2後期)'!$B$5:$N$207,COLUMN('2025年度(M2後期)'!$K$5),0)&amp;""</f>
        <v/>
      </c>
      <c r="P73" s="732"/>
      <c r="Q73" s="750" t="str">
        <f>VLOOKUP($C52,'2025年度(D1後期)'!$B$5:$N$207,COLUMN('2025年度(D1後期)'!$K$5),0)&amp;""</f>
        <v/>
      </c>
      <c r="R73" s="732"/>
      <c r="S73" s="750" t="str">
        <f>VLOOKUP($C52,'2025年度(D23後期)'!$B$5:$N$207,COLUMN('2025年度(D23後期)'!$K$5),0)&amp;""</f>
        <v/>
      </c>
      <c r="T73" s="732"/>
      <c r="U73" s="468" t="s">
        <v>158</v>
      </c>
      <c r="Y73" s="597" t="s">
        <v>83</v>
      </c>
      <c r="Z73" s="744" t="str">
        <f>A73</f>
        <v>５時限（16：50～18：20）</v>
      </c>
      <c r="AA73" s="694" t="s">
        <v>159</v>
      </c>
      <c r="AB73" s="694"/>
      <c r="AC73" s="694"/>
      <c r="AD73" s="694"/>
      <c r="AE73" s="694"/>
      <c r="AF73" s="694" t="s">
        <v>83</v>
      </c>
      <c r="AG73" s="694"/>
      <c r="AH73" s="694"/>
      <c r="AI73" s="694"/>
      <c r="AJ73" s="694"/>
      <c r="AK73" s="694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783"/>
      <c r="BL73" s="783"/>
      <c r="BM73" s="783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33"/>
      <c r="B74" s="15" t="s">
        <v>58</v>
      </c>
      <c r="C74" s="751" t="str">
        <f>IFERROR(VLOOKUP(C73,科目・教員!$A$2:$B$349,2,0),"")</f>
        <v/>
      </c>
      <c r="D74" s="735"/>
      <c r="E74" s="739" t="str">
        <f>IFERROR(VLOOKUP(E73,科目・教員!$A$2:$B$349,2,0),"")</f>
        <v/>
      </c>
      <c r="F74" s="735"/>
      <c r="G74" s="739" t="str">
        <f>IFERROR(VLOOKUP(G73,科目・教員!$A$2:$B$349,2,0),"")</f>
        <v/>
      </c>
      <c r="H74" s="735"/>
      <c r="I74" s="739" t="str">
        <f>IFERROR(VLOOKUP(I73,科目・教員!$A$2:$B$349,2,0),"")</f>
        <v/>
      </c>
      <c r="J74" s="735"/>
      <c r="K74" s="740" t="str">
        <f>IFERROR(VLOOKUP(K73,科目・教員!$A$2:$B$349,2,0),"")</f>
        <v>池田　真弓</v>
      </c>
      <c r="L74" s="740"/>
      <c r="M74" s="751" t="str">
        <f>IFERROR(VLOOKUP(M73,科目・教員!$A$2:$B$349,2,0),"")</f>
        <v/>
      </c>
      <c r="N74" s="735"/>
      <c r="O74" s="740" t="str">
        <f>IFERROR(VLOOKUP(O73,科目・教員!$A$2:$B$349,2,0),"")</f>
        <v/>
      </c>
      <c r="P74" s="735"/>
      <c r="Q74" s="740" t="str">
        <f>IFERROR(VLOOKUP(Q73,科目・教員!$A$2:$B$349,2,0),"")</f>
        <v/>
      </c>
      <c r="R74" s="735"/>
      <c r="S74" s="740" t="str">
        <f>IFERROR(VLOOKUP(S73,科目・教員!$A$2:$B$349,2,0),"")</f>
        <v/>
      </c>
      <c r="T74" s="735"/>
      <c r="U74" s="468" t="s">
        <v>78</v>
      </c>
      <c r="Y74" s="597" t="s">
        <v>93</v>
      </c>
      <c r="Z74" s="733"/>
      <c r="AA74" s="695"/>
      <c r="AB74" s="695"/>
      <c r="AC74" s="695"/>
      <c r="AD74" s="695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784"/>
      <c r="BL74" s="784"/>
      <c r="BM74" s="784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33"/>
      <c r="B75" s="15" t="s">
        <v>60</v>
      </c>
      <c r="C75" s="751" t="str">
        <f>VLOOKUP($C52,'2025年度(1年後期)'!$B$5:$N$207,COLUMN('2025年度(1年後期)'!$K$5)+1,0)&amp;""</f>
        <v>　</v>
      </c>
      <c r="D75" s="735"/>
      <c r="E75" s="739" t="str">
        <f>VLOOKUP($C52,'2025年度(2年後期)'!$B$5:$N$207,COLUMN('2025年度(2年後期)'!$K$5)+1,0)&amp;""</f>
        <v/>
      </c>
      <c r="F75" s="735"/>
      <c r="G75" s="739" t="str">
        <f>VLOOKUP($C52,'2025年度(3年後期)'!$B$5:$N$207,COLUMN('2025年度(3年後期)'!$K$5)+1,0)&amp;""</f>
        <v/>
      </c>
      <c r="H75" s="735"/>
      <c r="I75" s="739" t="str">
        <f>VLOOKUP($C52,'2025年度(4年後期)'!$B$5:$N$206,COLUMN('2025年度(4年後期)'!$K$5)+1,0)&amp;""</f>
        <v/>
      </c>
      <c r="J75" s="735"/>
      <c r="K75" s="740" t="str">
        <f>VLOOKUP($C52,'2025年度(助産後期)'!$B$5:$N$207,COLUMN('2025年度(助産後期)'!$K$5)+1,0)&amp;""</f>
        <v/>
      </c>
      <c r="L75" s="740"/>
      <c r="M75" s="751" t="str">
        <f>VLOOKUP($C52,'2025年度(M1後期)'!$B$5:$N$207,COLUMN('2025年度(M1後期)'!$K$5)+1,0)&amp;""</f>
        <v/>
      </c>
      <c r="N75" s="735"/>
      <c r="O75" s="740" t="str">
        <f>VLOOKUP($C52,'2025年度(M1後期)'!$B$5:$N$207,COLUMN('2025年度(M1後期)'!$K$5)+1,0)&amp;""</f>
        <v/>
      </c>
      <c r="P75" s="735"/>
      <c r="Q75" s="740" t="str">
        <f>VLOOKUP($C52,'2025年度(D1後期)'!$B$5:$N$207,COLUMN('2025年度(D1後期)'!$K$5)+1,0)&amp;""</f>
        <v/>
      </c>
      <c r="R75" s="735"/>
      <c r="S75" s="740" t="str">
        <f>VLOOKUP($C52,'2025年度(D23後期)'!$B$5:$N$207,COLUMN('2025年度(D23後期)'!$K$5)+1,0)&amp;""</f>
        <v/>
      </c>
      <c r="T75" s="735"/>
      <c r="U75" s="468" t="s">
        <v>160</v>
      </c>
      <c r="Y75" s="597" t="s">
        <v>95</v>
      </c>
      <c r="Z75" s="733"/>
      <c r="AA75" s="695"/>
      <c r="AB75" s="695"/>
      <c r="AC75" s="695"/>
      <c r="AD75" s="695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784"/>
      <c r="BL75" s="784"/>
      <c r="BM75" s="784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34"/>
      <c r="B76" s="16" t="s">
        <v>62</v>
      </c>
      <c r="C76" s="738"/>
      <c r="D76" s="736"/>
      <c r="E76" s="710"/>
      <c r="F76" s="736"/>
      <c r="G76" s="710"/>
      <c r="H76" s="736"/>
      <c r="I76" s="710"/>
      <c r="J76" s="736"/>
      <c r="K76" s="712"/>
      <c r="L76" s="712"/>
      <c r="M76" s="738"/>
      <c r="N76" s="736"/>
      <c r="O76" s="712"/>
      <c r="P76" s="736"/>
      <c r="Q76" s="712"/>
      <c r="R76" s="736"/>
      <c r="S76" s="712"/>
      <c r="T76" s="736"/>
      <c r="U76" s="469"/>
      <c r="V76" s="19"/>
      <c r="W76" s="19"/>
      <c r="X76" s="19"/>
      <c r="Y76" s="610" t="s">
        <v>98</v>
      </c>
      <c r="Z76" s="734"/>
      <c r="AA76" s="696"/>
      <c r="AB76" s="696"/>
      <c r="AC76" s="696"/>
      <c r="AD76" s="696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785"/>
      <c r="BL76" s="785"/>
      <c r="BM76" s="785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23"/>
      <c r="B77" s="24"/>
      <c r="C77" s="788">
        <f>C52+1</f>
        <v>45934</v>
      </c>
      <c r="D77" s="788"/>
      <c r="E77" s="788"/>
      <c r="F77" s="788"/>
      <c r="G77" s="788"/>
      <c r="H77" s="788"/>
      <c r="I77" s="788"/>
      <c r="J77" s="788"/>
      <c r="K77" s="788"/>
      <c r="L77" s="788"/>
      <c r="M77" s="788"/>
      <c r="N77" s="788"/>
      <c r="O77" s="788"/>
      <c r="P77" s="788"/>
      <c r="Q77" s="788"/>
      <c r="R77" s="788"/>
      <c r="S77" s="788"/>
      <c r="T77" s="788"/>
      <c r="U77" s="703">
        <f>C77</f>
        <v>45934</v>
      </c>
      <c r="V77" s="704"/>
      <c r="W77" s="704"/>
      <c r="X77" s="704"/>
      <c r="Y77" s="704"/>
      <c r="Z77" s="70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3" t="s">
        <v>54</v>
      </c>
      <c r="B78" s="12" t="s">
        <v>55</v>
      </c>
      <c r="C78" s="731" t="str">
        <f>VLOOKUP($C77,'2025年度(1年後期)'!$B$5:$N$207,COLUMN('2025年度(1年後期)'!$C$5),0)&amp;""</f>
        <v>　</v>
      </c>
      <c r="D78" s="722"/>
      <c r="E78" s="721" t="str">
        <f>VLOOKUP($C77,'2025年度(2年後期)'!$B$5:$N$207,COLUMN('2025年度(2年後期)'!$C$5),0)&amp;""</f>
        <v/>
      </c>
      <c r="F78" s="722"/>
      <c r="G78" s="721" t="str">
        <f>VLOOKUP($C77,'2025年度(3年後期)'!$B$5:$N$207,COLUMN('2025年度(3年後期)'!$C$5),0)&amp;""</f>
        <v/>
      </c>
      <c r="H78" s="722"/>
      <c r="I78" s="721" t="str">
        <f>VLOOKUP($C77,'2025年度(4年後期)'!$B$5:$N$206,COLUMN('2025年度(4年後期)'!$C$5),0)&amp;""</f>
        <v/>
      </c>
      <c r="J78" s="722"/>
      <c r="K78" s="732" t="str">
        <f>VLOOKUP($C77,'2025年度(助産後期)'!$B$5:$N$207,COLUMN('2025年度(助産後期)'!$C$5),0)&amp;""</f>
        <v/>
      </c>
      <c r="L78" s="720"/>
      <c r="M78" s="719" t="str">
        <f>VLOOKUP($C77,'2025年度(M1後期)'!$B$5:$N$207,COLUMN('2025年度(M1後期)'!$C$5),0)&amp;""</f>
        <v/>
      </c>
      <c r="N78" s="720"/>
      <c r="O78" s="721" t="str">
        <f>VLOOKUP($C77,'2025年度(M2後期)'!$B$5:$N$207,COLUMN('2025年度(M2後期)'!$C$5),0)&amp;""</f>
        <v/>
      </c>
      <c r="P78" s="722"/>
      <c r="Q78" s="721" t="str">
        <f>VLOOKUP($C77,'2025年度(D1後期)'!$B$5:$N$207,COLUMN('2025年度(D1後期)'!$C$5),0)&amp;""</f>
        <v/>
      </c>
      <c r="R78" s="722"/>
      <c r="S78" s="732" t="str">
        <f>VLOOKUP($C77,'2025年度(D23後期)'!$B$5:$N$207,COLUMN('2025年度(D23後期)'!$C$5),0)&amp;""</f>
        <v/>
      </c>
      <c r="T78" s="722"/>
      <c r="U78" s="25"/>
      <c r="Z78" s="744" t="str">
        <f>A78</f>
        <v xml:space="preserve">１時限（09：20～10：50） </v>
      </c>
      <c r="AA78" s="694"/>
      <c r="AB78" s="694"/>
      <c r="AC78" s="694"/>
      <c r="AD78" s="694"/>
      <c r="AE78" s="694"/>
      <c r="AF78" s="694"/>
      <c r="AG78" s="694"/>
      <c r="AH78" s="694"/>
      <c r="AI78" s="694"/>
      <c r="AJ78" s="694"/>
      <c r="AK78" s="694"/>
      <c r="AL78" s="694"/>
      <c r="AM78" s="694"/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/>
      <c r="BK78" s="783"/>
      <c r="BL78" s="783"/>
      <c r="BM78" s="783"/>
      <c r="BN78" s="694"/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33"/>
      <c r="B79" s="15" t="s">
        <v>58</v>
      </c>
      <c r="C79" s="714" t="str">
        <f>IFERROR(VLOOKUP(C78,科目・教員!$A$2:$B$349,2,0),"")</f>
        <v/>
      </c>
      <c r="D79" s="715"/>
      <c r="E79" s="716" t="str">
        <f>IFERROR(VLOOKUP(E78,科目・教員!$A$2:$B$349,2,0),"")</f>
        <v/>
      </c>
      <c r="F79" s="715"/>
      <c r="G79" s="716" t="str">
        <f>IFERROR(VLOOKUP(G78,科目・教員!$A$2:$B$349,2,0),"")</f>
        <v/>
      </c>
      <c r="H79" s="715"/>
      <c r="I79" s="716" t="str">
        <f>IFERROR(VLOOKUP(I78,科目・教員!$A$2:$B$349,2,0),"")</f>
        <v/>
      </c>
      <c r="J79" s="715"/>
      <c r="K79" s="735" t="str">
        <f>IFERROR(VLOOKUP(K78,科目・教員!$A$2:$B$349,2,0),"")</f>
        <v/>
      </c>
      <c r="L79" s="737"/>
      <c r="M79" s="746" t="str">
        <f>IFERROR(VLOOKUP(M78,科目・教員!$A$2:$B$349,2,0),"")</f>
        <v/>
      </c>
      <c r="N79" s="715"/>
      <c r="O79" s="716" t="str">
        <f>IFERROR(VLOOKUP(O78,科目・教員!$A$2:$B$349,2,0),"")</f>
        <v/>
      </c>
      <c r="P79" s="715"/>
      <c r="Q79" s="716" t="str">
        <f>IFERROR(VLOOKUP(Q78,科目・教員!$A$2:$B$349,2,0),"")</f>
        <v/>
      </c>
      <c r="R79" s="715"/>
      <c r="S79" s="735" t="str">
        <f>IFERROR(VLOOKUP(S78,科目・教員!$A$2:$B$349,2,0),"")</f>
        <v/>
      </c>
      <c r="T79" s="715"/>
      <c r="U79" s="25"/>
      <c r="Z79" s="733"/>
      <c r="AA79" s="695"/>
      <c r="AB79" s="695"/>
      <c r="AC79" s="695"/>
      <c r="AD79" s="695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784"/>
      <c r="BL79" s="784"/>
      <c r="BM79" s="784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33"/>
      <c r="B80" s="15" t="s">
        <v>60</v>
      </c>
      <c r="C80" s="714" t="str">
        <f>VLOOKUP($C77,'2025年度(1年後期)'!$B$5:$N$207,COLUMN('2025年度(1年後期)'!$C$5)+1,0)&amp;""</f>
        <v>　</v>
      </c>
      <c r="D80" s="715"/>
      <c r="E80" s="716" t="str">
        <f>VLOOKUP($C77,'2025年度(2年後期)'!$B$5:$N$207,COLUMN('2025年度(2年後期)'!$C$5)+1,0)&amp;""</f>
        <v/>
      </c>
      <c r="F80" s="715"/>
      <c r="G80" s="716" t="str">
        <f>VLOOKUP($C77,'2025年度(3年後期)'!$B$5:$N$207,COLUMN('2025年度(3年後期)'!$C$5)+1,0)&amp;""</f>
        <v/>
      </c>
      <c r="H80" s="715"/>
      <c r="I80" s="716" t="str">
        <f>VLOOKUP($C77,'2025年度(4年後期)'!$B$5:$N$206,COLUMN('2025年度(4年後期)'!$C$5)+1,0)&amp;""</f>
        <v/>
      </c>
      <c r="J80" s="715"/>
      <c r="K80" s="735" t="str">
        <f>VLOOKUP($C77,'2025年度(助産後期)'!$B$5:$N$207,COLUMN('2025年度(助産後期)'!$C$5)+1,0)&amp;""</f>
        <v/>
      </c>
      <c r="L80" s="737"/>
      <c r="M80" s="746" t="str">
        <f>VLOOKUP($C77,'2025年度(M1後期)'!$B$5:$N$207,COLUMN('2025年度(M1後期)'!$C$5)+1,0)&amp;""</f>
        <v/>
      </c>
      <c r="N80" s="715"/>
      <c r="O80" s="716" t="str">
        <f>VLOOKUP($C77,'2025年度(M2後期)'!$B$5:$N$207,COLUMN('2025年度(M2後期)'!$C$5)+1,0)&amp;""</f>
        <v/>
      </c>
      <c r="P80" s="715"/>
      <c r="Q80" s="716" t="str">
        <f>VLOOKUP($C77,'2025年度(D1後期)'!$B$5:$N$207,COLUMN('2025年度(D1後期)'!$C$5)+1,0)&amp;""</f>
        <v/>
      </c>
      <c r="R80" s="715"/>
      <c r="S80" s="735" t="str">
        <f>VLOOKUP($C77,'2025年度(D23後期)'!$B$5:$N$207,COLUMN('2025年度(D23後期)'!$C$5)+1,0)&amp;""</f>
        <v/>
      </c>
      <c r="T80" s="715"/>
      <c r="U80" s="25"/>
      <c r="Z80" s="733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784"/>
      <c r="BL80" s="784"/>
      <c r="BM80" s="784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34"/>
      <c r="B81" s="16" t="s">
        <v>62</v>
      </c>
      <c r="C81" s="738"/>
      <c r="D81" s="711"/>
      <c r="E81" s="710"/>
      <c r="F81" s="711"/>
      <c r="G81" s="710"/>
      <c r="H81" s="711"/>
      <c r="I81" s="710"/>
      <c r="J81" s="711"/>
      <c r="K81" s="712"/>
      <c r="L81" s="713"/>
      <c r="M81" s="745"/>
      <c r="N81" s="711"/>
      <c r="O81" s="710"/>
      <c r="P81" s="711"/>
      <c r="Q81" s="710"/>
      <c r="R81" s="711"/>
      <c r="S81" s="712"/>
      <c r="T81" s="711"/>
      <c r="U81" s="25"/>
      <c r="Z81" s="734"/>
      <c r="AA81" s="696"/>
      <c r="AB81" s="696"/>
      <c r="AC81" s="696"/>
      <c r="AD81" s="696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785"/>
      <c r="BL81" s="785"/>
      <c r="BM81" s="785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33" t="s">
        <v>64</v>
      </c>
      <c r="B82" s="15" t="s">
        <v>55</v>
      </c>
      <c r="C82" s="731" t="str">
        <f>VLOOKUP($C77,'2025年度(1年後期)'!$B$5:$N$207,COLUMN('2025年度(1年後期)'!$E$5),0)&amp;""</f>
        <v>　</v>
      </c>
      <c r="D82" s="722"/>
      <c r="E82" s="721" t="str">
        <f>VLOOKUP($C77,'2025年度(2年後期)'!$B$5:$N$207,COLUMN('2025年度(2年後期)'!$E$5),0)&amp;""</f>
        <v/>
      </c>
      <c r="F82" s="722"/>
      <c r="G82" s="721" t="str">
        <f>VLOOKUP($C77,'2025年度(3年後期)'!$B$5:$N$207,COLUMN('2025年度(3年後期)'!$E$5),0)&amp;""</f>
        <v/>
      </c>
      <c r="H82" s="722"/>
      <c r="I82" s="721" t="str">
        <f>VLOOKUP($C77,'2025年度(4年後期)'!$B$5:$N$206,COLUMN('2025年度(4年後期)'!$E$5),0)&amp;""</f>
        <v/>
      </c>
      <c r="J82" s="722"/>
      <c r="K82" s="732" t="str">
        <f>VLOOKUP($C77,'2025年度(助産後期)'!$B$5:$N$207,COLUMN('2025年度(助産後期)'!$E$5),0)&amp;""</f>
        <v/>
      </c>
      <c r="L82" s="720"/>
      <c r="M82" s="731" t="str">
        <f>VLOOKUP($C77,'2025年度(M1後期)'!$B$5:$N$207,COLUMN('2025年度(M1後期)'!$E$5),0)&amp;""</f>
        <v/>
      </c>
      <c r="N82" s="722"/>
      <c r="O82" s="732" t="str">
        <f>VLOOKUP($C77,'2025年度(M2後期)'!$B$5:$N$207,COLUMN('2025年度(M2後期)'!$E$5),0)&amp;""</f>
        <v/>
      </c>
      <c r="P82" s="722"/>
      <c r="Q82" s="732" t="str">
        <f>VLOOKUP($C77,'2025年度(D1後期)'!$B$5:$N$207,COLUMN('2025年度(D1後期)'!$E$5),0)&amp;""</f>
        <v/>
      </c>
      <c r="R82" s="722"/>
      <c r="S82" s="732" t="str">
        <f>VLOOKUP($C77,'2025年度(D23後期)'!$B$5:$N$207,COLUMN('2025年度(D23後期)'!$E$5),0)&amp;""</f>
        <v/>
      </c>
      <c r="T82" s="722"/>
      <c r="U82" s="21"/>
      <c r="Z82" s="733" t="str">
        <f>A82</f>
        <v>２時限（11：00～12：30）</v>
      </c>
      <c r="AA82" s="694"/>
      <c r="AB82" s="694"/>
      <c r="AC82" s="694"/>
      <c r="AD82" s="694"/>
      <c r="AE82" s="694"/>
      <c r="AF82" s="694"/>
      <c r="AG82" s="694"/>
      <c r="AH82" s="694"/>
      <c r="AI82" s="694"/>
      <c r="AJ82" s="694"/>
      <c r="AK82" s="694"/>
      <c r="AL82" s="694"/>
      <c r="AM82" s="694"/>
      <c r="AN82" s="694"/>
      <c r="AO82" s="694"/>
      <c r="AP82" s="694"/>
      <c r="AQ82" s="694"/>
      <c r="AR82" s="694"/>
      <c r="AS82" s="694"/>
      <c r="AT82" s="694"/>
      <c r="AU82" s="694"/>
      <c r="AV82" s="694"/>
      <c r="AW82" s="694"/>
      <c r="AX82" s="694"/>
      <c r="AY82" s="694"/>
      <c r="AZ82" s="694"/>
      <c r="BA82" s="694"/>
      <c r="BB82" s="694"/>
      <c r="BC82" s="694"/>
      <c r="BD82" s="694"/>
      <c r="BE82" s="694"/>
      <c r="BF82" s="694"/>
      <c r="BG82" s="694"/>
      <c r="BH82" s="694"/>
      <c r="BI82" s="694"/>
      <c r="BJ82" s="694"/>
      <c r="BK82" s="783"/>
      <c r="BL82" s="783"/>
      <c r="BM82" s="783"/>
      <c r="BN82" s="694"/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33"/>
      <c r="B83" s="15" t="s">
        <v>58</v>
      </c>
      <c r="C83" s="714" t="str">
        <f>IFERROR(VLOOKUP(C82,科目・教員!$A$2:$B$349,2,0),"")</f>
        <v/>
      </c>
      <c r="D83" s="715"/>
      <c r="E83" s="716" t="str">
        <f>IFERROR(VLOOKUP(E82,科目・教員!$A$2:$B$349,2,0),"")</f>
        <v/>
      </c>
      <c r="F83" s="715"/>
      <c r="G83" s="716" t="str">
        <f>IFERROR(VLOOKUP(G82,科目・教員!$A$2:$B$349,2,0),"")</f>
        <v/>
      </c>
      <c r="H83" s="715"/>
      <c r="I83" s="716" t="str">
        <f>IFERROR(VLOOKUP(I82,科目・教員!$A$2:$B$349,2,0),"")</f>
        <v/>
      </c>
      <c r="J83" s="715"/>
      <c r="K83" s="735" t="str">
        <f>IFERROR(VLOOKUP(K82,科目・教員!$A$2:$B$349,2,0),"")</f>
        <v/>
      </c>
      <c r="L83" s="737"/>
      <c r="M83" s="714" t="str">
        <f>IFERROR(VLOOKUP(M82,科目・教員!$A$2:$B$349,2,0),"")</f>
        <v/>
      </c>
      <c r="N83" s="715"/>
      <c r="O83" s="735" t="str">
        <f>IFERROR(VLOOKUP(O82,科目・教員!$A$2:$B$349,2,0),"")</f>
        <v/>
      </c>
      <c r="P83" s="715"/>
      <c r="Q83" s="735" t="str">
        <f>IFERROR(VLOOKUP(Q82,科目・教員!$A$2:$B$349,2,0),"")</f>
        <v/>
      </c>
      <c r="R83" s="715"/>
      <c r="S83" s="735" t="str">
        <f>IFERROR(VLOOKUP(S82,科目・教員!$A$2:$B$349,2,0),"")</f>
        <v/>
      </c>
      <c r="T83" s="715"/>
      <c r="U83" s="21"/>
      <c r="Z83" s="733"/>
      <c r="AA83" s="695"/>
      <c r="AB83" s="695"/>
      <c r="AC83" s="695"/>
      <c r="AD83" s="695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784"/>
      <c r="BL83" s="784"/>
      <c r="BM83" s="784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33"/>
      <c r="B84" s="15" t="s">
        <v>60</v>
      </c>
      <c r="C84" s="714" t="str">
        <f>VLOOKUP($C77,'2025年度(1年後期)'!$B$5:$N$207,COLUMN('2025年度(1年後期)'!$E$5)+1,0)&amp;""</f>
        <v>　</v>
      </c>
      <c r="D84" s="715"/>
      <c r="E84" s="716" t="str">
        <f>VLOOKUP($C77,'2025年度(2年後期)'!$B$5:$N$207,COLUMN('2025年度(2年後期)'!$E$5)+1,0)&amp;""</f>
        <v/>
      </c>
      <c r="F84" s="715"/>
      <c r="G84" s="716" t="str">
        <f>VLOOKUP($C77,'2025年度(3年後期)'!$B$5:$N$207,COLUMN('2025年度(3年後期)'!$E$5)+1,0)&amp;""</f>
        <v/>
      </c>
      <c r="H84" s="715"/>
      <c r="I84" s="716" t="str">
        <f>VLOOKUP($C77,'2025年度(4年後期)'!$B$5:$N$206,COLUMN('2025年度(4年後期)'!$E$5)+1,0)&amp;""</f>
        <v/>
      </c>
      <c r="J84" s="715"/>
      <c r="K84" s="735" t="str">
        <f>VLOOKUP($C77,'2025年度(助産後期)'!$B$5:$N$207,COLUMN('2025年度(助産後期)'!$E$5)+1,0)&amp;""</f>
        <v/>
      </c>
      <c r="L84" s="737"/>
      <c r="M84" s="714" t="str">
        <f>VLOOKUP($C77,'2025年度(M1後期)'!$B$5:$N$207,COLUMN('2025年度(M1後期)'!$E$5)+1,0)&amp;""</f>
        <v/>
      </c>
      <c r="N84" s="715"/>
      <c r="O84" s="735" t="str">
        <f>VLOOKUP($C77,'2025年度(M2後期)'!$B$5:$N$207,COLUMN('2025年度(M2後期)'!$E$5)+1,0)&amp;""</f>
        <v/>
      </c>
      <c r="P84" s="715"/>
      <c r="Q84" s="735" t="str">
        <f>VLOOKUP($C77,'2025年度(D1後期)'!$B$5:$N$207,COLUMN('2025年度(D1後期)'!$E$5)+1,0)&amp;""</f>
        <v/>
      </c>
      <c r="R84" s="715"/>
      <c r="S84" s="735" t="str">
        <f>VLOOKUP($C77,'2025年度(D23後期)'!$B$5:$N$207,COLUMN('2025年度(D23後期)'!$E$5)+1,0)&amp;""</f>
        <v/>
      </c>
      <c r="T84" s="715"/>
      <c r="U84" s="21"/>
      <c r="Z84" s="733"/>
      <c r="AA84" s="695"/>
      <c r="AB84" s="695"/>
      <c r="AC84" s="695"/>
      <c r="AD84" s="695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784"/>
      <c r="BL84" s="784"/>
      <c r="BM84" s="784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47"/>
      <c r="B85" s="16" t="s">
        <v>62</v>
      </c>
      <c r="C85" s="738"/>
      <c r="D85" s="736"/>
      <c r="E85" s="710"/>
      <c r="F85" s="736"/>
      <c r="G85" s="710"/>
      <c r="H85" s="736"/>
      <c r="I85" s="710"/>
      <c r="J85" s="736"/>
      <c r="K85" s="712"/>
      <c r="L85" s="712"/>
      <c r="M85" s="738"/>
      <c r="N85" s="736"/>
      <c r="O85" s="712"/>
      <c r="P85" s="736"/>
      <c r="Q85" s="712"/>
      <c r="R85" s="736"/>
      <c r="S85" s="712"/>
      <c r="T85" s="736"/>
      <c r="U85" s="21"/>
      <c r="Z85" s="734"/>
      <c r="AA85" s="696"/>
      <c r="AB85" s="696"/>
      <c r="AC85" s="696"/>
      <c r="AD85" s="696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785"/>
      <c r="BL85" s="785"/>
      <c r="BM85" s="785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44" t="s">
        <v>70</v>
      </c>
      <c r="B86" s="17" t="s">
        <v>71</v>
      </c>
      <c r="C86" s="731"/>
      <c r="D86" s="722"/>
      <c r="E86" s="721"/>
      <c r="F86" s="722"/>
      <c r="G86" s="721"/>
      <c r="H86" s="722"/>
      <c r="I86" s="721"/>
      <c r="J86" s="722"/>
      <c r="K86" s="732"/>
      <c r="L86" s="720"/>
      <c r="M86" s="731"/>
      <c r="N86" s="722"/>
      <c r="O86" s="732"/>
      <c r="P86" s="722"/>
      <c r="Q86" s="732"/>
      <c r="R86" s="722"/>
      <c r="S86" s="732"/>
      <c r="T86" s="722"/>
      <c r="U86" s="21"/>
      <c r="Z86" s="733" t="str">
        <f>A86</f>
        <v>昼休み（12：30～13：30）</v>
      </c>
      <c r="AA86" s="694"/>
      <c r="AB86" s="694"/>
      <c r="AC86" s="694"/>
      <c r="AD86" s="694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783"/>
      <c r="BL86" s="783"/>
      <c r="BM86" s="783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33"/>
      <c r="B87" s="17" t="s">
        <v>73</v>
      </c>
      <c r="C87" s="714"/>
      <c r="D87" s="715"/>
      <c r="E87" s="716"/>
      <c r="F87" s="715"/>
      <c r="G87" s="716"/>
      <c r="H87" s="715"/>
      <c r="I87" s="716"/>
      <c r="J87" s="715"/>
      <c r="K87" s="735"/>
      <c r="L87" s="737"/>
      <c r="M87" s="714"/>
      <c r="N87" s="715"/>
      <c r="O87" s="735"/>
      <c r="P87" s="715"/>
      <c r="Q87" s="735"/>
      <c r="R87" s="715"/>
      <c r="S87" s="735"/>
      <c r="T87" s="715"/>
      <c r="U87" s="21"/>
      <c r="Z87" s="733"/>
      <c r="AA87" s="695"/>
      <c r="AB87" s="695"/>
      <c r="AC87" s="695"/>
      <c r="AD87" s="695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784"/>
      <c r="BL87" s="784"/>
      <c r="BM87" s="784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33"/>
      <c r="B88" s="17" t="s">
        <v>60</v>
      </c>
      <c r="C88" s="714"/>
      <c r="D88" s="715"/>
      <c r="E88" s="716"/>
      <c r="F88" s="715"/>
      <c r="G88" s="716"/>
      <c r="H88" s="715"/>
      <c r="I88" s="716"/>
      <c r="J88" s="715"/>
      <c r="K88" s="735"/>
      <c r="L88" s="737"/>
      <c r="M88" s="714"/>
      <c r="N88" s="715"/>
      <c r="O88" s="735"/>
      <c r="P88" s="715"/>
      <c r="Q88" s="735"/>
      <c r="R88" s="715"/>
      <c r="S88" s="735"/>
      <c r="T88" s="715"/>
      <c r="U88" s="21"/>
      <c r="Z88" s="733"/>
      <c r="AA88" s="695"/>
      <c r="AB88" s="695"/>
      <c r="AC88" s="695"/>
      <c r="AD88" s="695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784"/>
      <c r="BL88" s="784"/>
      <c r="BM88" s="784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34"/>
      <c r="B89" s="18" t="s">
        <v>62</v>
      </c>
      <c r="C89" s="752"/>
      <c r="D89" s="753"/>
      <c r="E89" s="754"/>
      <c r="F89" s="753"/>
      <c r="G89" s="754"/>
      <c r="H89" s="753"/>
      <c r="I89" s="754"/>
      <c r="J89" s="753"/>
      <c r="K89" s="755"/>
      <c r="L89" s="755"/>
      <c r="M89" s="752"/>
      <c r="N89" s="753"/>
      <c r="O89" s="755"/>
      <c r="P89" s="753"/>
      <c r="Q89" s="755"/>
      <c r="R89" s="753"/>
      <c r="S89" s="755"/>
      <c r="T89" s="753"/>
      <c r="U89" s="21"/>
      <c r="Z89" s="734"/>
      <c r="AA89" s="696"/>
      <c r="AB89" s="696"/>
      <c r="AC89" s="696"/>
      <c r="AD89" s="696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785"/>
      <c r="BL89" s="785"/>
      <c r="BM89" s="785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33" t="s">
        <v>74</v>
      </c>
      <c r="B90" s="15" t="s">
        <v>55</v>
      </c>
      <c r="C90" s="748" t="str">
        <f>VLOOKUP($C77,'2025年度(1年後期)'!$B$5:$N$207,COLUMN('2025年度(1年後期)'!$G$5),0)&amp;""</f>
        <v>　</v>
      </c>
      <c r="D90" s="732"/>
      <c r="E90" s="749" t="str">
        <f>VLOOKUP($C77,'2025年度(2年後期)'!$B$5:$N$207,COLUMN('2025年度(2年後期)'!$G$5),0)&amp;""</f>
        <v/>
      </c>
      <c r="F90" s="732"/>
      <c r="G90" s="749" t="str">
        <f>VLOOKUP($C77,'2025年度(3年後期)'!$B$5:$N$207,COLUMN('2025年度(3年後期)'!$G$5),0)&amp;""</f>
        <v/>
      </c>
      <c r="H90" s="732"/>
      <c r="I90" s="749" t="str">
        <f>VLOOKUP($C77,'2025年度(4年後期)'!$B$5:$N$206,COLUMN('2025年度(4年後期)'!$G$5),0)&amp;""</f>
        <v/>
      </c>
      <c r="J90" s="732"/>
      <c r="K90" s="750" t="str">
        <f>VLOOKUP($C77,'2025年度(助産後期)'!$B$5:$N$207,COLUMN('2025年度(助産後期)'!$G$5),0)&amp;""</f>
        <v/>
      </c>
      <c r="L90" s="750"/>
      <c r="M90" s="748" t="str">
        <f>VLOOKUP($C77,'2025年度(M1後期)'!$B$5:$N$207,COLUMN('2025年度(M1後期)'!$G$5),0)&amp;""</f>
        <v/>
      </c>
      <c r="N90" s="732"/>
      <c r="O90" s="750" t="str">
        <f>VLOOKUP($C77,'2025年度(M2後期)'!$B$5:$N$207,COLUMN('2025年度(M2後期)'!$G$5),0)&amp;""</f>
        <v/>
      </c>
      <c r="P90" s="732"/>
      <c r="Q90" s="750" t="str">
        <f>VLOOKUP($C77,'2025年度(D1後期)'!$B$5:$N$207,COLUMN('2025年度(D1後期)'!$G$5),0)&amp;""</f>
        <v/>
      </c>
      <c r="R90" s="732"/>
      <c r="S90" s="750" t="str">
        <f>VLOOKUP($C77,'2025年度(D23後期)'!$B$5:$N$207,COLUMN('2025年度(D23後期)'!$G$5),0)&amp;""</f>
        <v/>
      </c>
      <c r="T90" s="732"/>
      <c r="U90" s="21"/>
      <c r="Z90" s="733" t="str">
        <f>A90</f>
        <v>３時限（13：30～15：00）</v>
      </c>
      <c r="AA90" s="694"/>
      <c r="AB90" s="694"/>
      <c r="AC90" s="694"/>
      <c r="AD90" s="694"/>
      <c r="AE90" s="694"/>
      <c r="AF90" s="694"/>
      <c r="AG90" s="694"/>
      <c r="AH90" s="694"/>
      <c r="AI90" s="694"/>
      <c r="AJ90" s="694"/>
      <c r="AK90" s="694"/>
      <c r="AL90" s="694"/>
      <c r="AM90" s="694"/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/>
      <c r="BA90" s="694"/>
      <c r="BB90" s="694"/>
      <c r="BC90" s="694"/>
      <c r="BD90" s="694"/>
      <c r="BE90" s="694"/>
      <c r="BF90" s="694"/>
      <c r="BG90" s="694"/>
      <c r="BH90" s="694"/>
      <c r="BI90" s="694"/>
      <c r="BJ90" s="694"/>
      <c r="BK90" s="783"/>
      <c r="BL90" s="783"/>
      <c r="BM90" s="783"/>
      <c r="BN90" s="694"/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33"/>
      <c r="B91" s="26" t="s">
        <v>58</v>
      </c>
      <c r="C91" s="751" t="str">
        <f>IFERROR(VLOOKUP(C90,科目・教員!$A$2:$B$349,2,0),"")</f>
        <v/>
      </c>
      <c r="D91" s="735"/>
      <c r="E91" s="739" t="str">
        <f>IFERROR(VLOOKUP(E90,科目・教員!$A$2:$B$349,2,0),"")</f>
        <v/>
      </c>
      <c r="F91" s="735"/>
      <c r="G91" s="739" t="str">
        <f>IFERROR(VLOOKUP(G90,科目・教員!$A$2:$B$349,2,0),"")</f>
        <v/>
      </c>
      <c r="H91" s="735"/>
      <c r="I91" s="739" t="str">
        <f>IFERROR(VLOOKUP(I90,科目・教員!$A$2:$B$349,2,0),"")</f>
        <v/>
      </c>
      <c r="J91" s="735"/>
      <c r="K91" s="740" t="str">
        <f>IFERROR(VLOOKUP(K90,科目・教員!$A$2:$B$349,2,0),"")</f>
        <v/>
      </c>
      <c r="L91" s="740"/>
      <c r="M91" s="751" t="str">
        <f>IFERROR(VLOOKUP(M90,科目・教員!$A$2:$B$349,2,0),"")</f>
        <v/>
      </c>
      <c r="N91" s="735"/>
      <c r="O91" s="740" t="str">
        <f>IFERROR(VLOOKUP(O90,科目・教員!$A$2:$B$349,2,0),"")</f>
        <v/>
      </c>
      <c r="P91" s="735"/>
      <c r="Q91" s="740" t="str">
        <f>IFERROR(VLOOKUP(Q90,科目・教員!$A$2:$B$349,2,0),"")</f>
        <v/>
      </c>
      <c r="R91" s="735"/>
      <c r="S91" s="740" t="str">
        <f>IFERROR(VLOOKUP(S90,科目・教員!$A$2:$B$349,2,0),"")</f>
        <v/>
      </c>
      <c r="T91" s="735"/>
      <c r="U91" s="21"/>
      <c r="Z91" s="733"/>
      <c r="AA91" s="695"/>
      <c r="AB91" s="695"/>
      <c r="AC91" s="695"/>
      <c r="AD91" s="695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784"/>
      <c r="BL91" s="784"/>
      <c r="BM91" s="784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33"/>
      <c r="B92" s="26" t="s">
        <v>60</v>
      </c>
      <c r="C92" s="751" t="str">
        <f>VLOOKUP($C77,'2025年度(1年後期)'!$B$5:$N$207,COLUMN('2025年度(1年後期)'!$G$5)+1,0)&amp;""</f>
        <v>　</v>
      </c>
      <c r="D92" s="735"/>
      <c r="E92" s="739" t="str">
        <f>VLOOKUP($C77,'2025年度(2年後期)'!$B$5:$N$207,COLUMN('2025年度(2年後期)'!$G$5)+1,0)&amp;""</f>
        <v/>
      </c>
      <c r="F92" s="735"/>
      <c r="G92" s="739" t="str">
        <f>VLOOKUP($C77,'2025年度(3年後期)'!$B$5:$N$207,COLUMN('2025年度(3年後期)'!$G$5)+1,0)&amp;""</f>
        <v/>
      </c>
      <c r="H92" s="735"/>
      <c r="I92" s="739" t="str">
        <f>VLOOKUP($C77,'2025年度(4年後期)'!$B$5:$N$206,COLUMN('2025年度(4年後期)'!$G$5)+1,0)&amp;""</f>
        <v/>
      </c>
      <c r="J92" s="735"/>
      <c r="K92" s="740" t="str">
        <f>VLOOKUP($C77,'2025年度(助産後期)'!$B$5:$N$207,COLUMN('2025年度(助産後期)'!$G$5)+1,0)&amp;""</f>
        <v/>
      </c>
      <c r="L92" s="740"/>
      <c r="M92" s="751" t="str">
        <f>VLOOKUP($C77,'2025年度(M1後期)'!$B$5:$N$207,COLUMN('2025年度(M1後期)'!$G$5)+1,0)&amp;""</f>
        <v/>
      </c>
      <c r="N92" s="735"/>
      <c r="O92" s="740" t="str">
        <f>VLOOKUP($C77,'2025年度(M2後期)'!$B$5:$N$207,COLUMN('2025年度(M2後期)'!$G$5)+1,0)&amp;""</f>
        <v/>
      </c>
      <c r="P92" s="735"/>
      <c r="Q92" s="740" t="str">
        <f>VLOOKUP($C77,'2025年度(D1後期)'!$B$5:$N$207,COLUMN('2025年度(D1後期)'!$G$5)+1,0)&amp;""</f>
        <v/>
      </c>
      <c r="R92" s="735"/>
      <c r="S92" s="740" t="str">
        <f>VLOOKUP($C77,'2025年度(D23後期)'!$B$5:$N$207,COLUMN('2025年度(D23後期)'!$G$5)+1,0)&amp;""</f>
        <v/>
      </c>
      <c r="T92" s="735"/>
      <c r="U92" s="21"/>
      <c r="Z92" s="733"/>
      <c r="AA92" s="695"/>
      <c r="AB92" s="695"/>
      <c r="AC92" s="695"/>
      <c r="AD92" s="695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784"/>
      <c r="BL92" s="784"/>
      <c r="BM92" s="784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47"/>
      <c r="B93" s="16" t="s">
        <v>62</v>
      </c>
      <c r="C93" s="738"/>
      <c r="D93" s="736"/>
      <c r="E93" s="710"/>
      <c r="F93" s="736"/>
      <c r="G93" s="710"/>
      <c r="H93" s="736"/>
      <c r="I93" s="710"/>
      <c r="J93" s="736"/>
      <c r="K93" s="712"/>
      <c r="L93" s="712"/>
      <c r="M93" s="738"/>
      <c r="N93" s="736"/>
      <c r="O93" s="712"/>
      <c r="P93" s="736"/>
      <c r="Q93" s="712"/>
      <c r="R93" s="736"/>
      <c r="S93" s="712"/>
      <c r="T93" s="736"/>
      <c r="U93" s="21"/>
      <c r="Z93" s="734"/>
      <c r="AA93" s="696"/>
      <c r="AB93" s="696"/>
      <c r="AC93" s="696"/>
      <c r="AD93" s="696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785"/>
      <c r="BL93" s="785"/>
      <c r="BM93" s="785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33" t="s">
        <v>80</v>
      </c>
      <c r="B94" s="27" t="s">
        <v>55</v>
      </c>
      <c r="C94" s="748" t="str">
        <f>VLOOKUP($C77,'2025年度(1年後期)'!$B$5:$N$207,COLUMN('2025年度(1年後期)'!$I$5),0)&amp;""</f>
        <v>　</v>
      </c>
      <c r="D94" s="732"/>
      <c r="E94" s="749" t="str">
        <f>VLOOKUP($C77,'2025年度(2年後期)'!$B$5:$N$207,COLUMN('2025年度(2年後期)'!$I$5),0)&amp;""</f>
        <v/>
      </c>
      <c r="F94" s="732"/>
      <c r="G94" s="749" t="str">
        <f>VLOOKUP($C77,'2025年度(3年後期)'!$B$5:$N$207,COLUMN('2025年度(3年後期)'!$I$5),0)&amp;""</f>
        <v/>
      </c>
      <c r="H94" s="732"/>
      <c r="I94" s="749" t="str">
        <f>VLOOKUP($C77,'2025年度(4年後期)'!$B$5:$N$206,COLUMN('2025年度(4年後期)'!$I$5),0)&amp;""</f>
        <v/>
      </c>
      <c r="J94" s="732"/>
      <c r="K94" s="750" t="str">
        <f>VLOOKUP($C77,'2025年度(助産後期)'!$B$5:$N$207,COLUMN('2025年度(助産後期)'!$I$5),0)&amp;""</f>
        <v/>
      </c>
      <c r="L94" s="750"/>
      <c r="M94" s="748" t="str">
        <f>VLOOKUP($C77,'2025年度(M1後期)'!$B$5:$N$207,COLUMN('2025年度(M1後期)'!$I$5),0)&amp;""</f>
        <v/>
      </c>
      <c r="N94" s="732"/>
      <c r="O94" s="750" t="str">
        <f>VLOOKUP($C77,'2025年度(M2後期)'!$B$5:$N$207,COLUMN('2025年度(M2後期)'!$I$5),0)&amp;""</f>
        <v/>
      </c>
      <c r="P94" s="732"/>
      <c r="Q94" s="750" t="str">
        <f>VLOOKUP($C77,'2025年度(D1後期)'!$B$5:$N$207,COLUMN('2025年度(D1後期)'!$I$5),0)&amp;""</f>
        <v/>
      </c>
      <c r="R94" s="732"/>
      <c r="S94" s="750" t="str">
        <f>VLOOKUP($C77,'2025年度(D23後期)'!$B$5:$N$207,COLUMN('2025年度(D23後期)'!$I$5),0)&amp;""</f>
        <v/>
      </c>
      <c r="T94" s="732"/>
      <c r="U94" s="21"/>
      <c r="Z94" s="733" t="str">
        <f>A94</f>
        <v>４時限（15：10～16：40）</v>
      </c>
      <c r="AA94" s="694"/>
      <c r="AB94" s="694"/>
      <c r="AC94" s="694"/>
      <c r="AD94" s="694"/>
      <c r="AE94" s="694"/>
      <c r="AF94" s="694"/>
      <c r="AG94" s="694"/>
      <c r="AH94" s="694"/>
      <c r="AI94" s="694"/>
      <c r="AJ94" s="694"/>
      <c r="AK94" s="694"/>
      <c r="AL94" s="694"/>
      <c r="AM94" s="694"/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/>
      <c r="BA94" s="694"/>
      <c r="BB94" s="694"/>
      <c r="BC94" s="694"/>
      <c r="BD94" s="694"/>
      <c r="BE94" s="694"/>
      <c r="BF94" s="694"/>
      <c r="BG94" s="694"/>
      <c r="BH94" s="694"/>
      <c r="BI94" s="694"/>
      <c r="BJ94" s="694"/>
      <c r="BK94" s="783"/>
      <c r="BL94" s="783"/>
      <c r="BM94" s="783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33"/>
      <c r="B95" s="26" t="s">
        <v>58</v>
      </c>
      <c r="C95" s="751" t="str">
        <f>IFERROR(VLOOKUP(C94,科目・教員!$A$2:$B$349,2,0),"")</f>
        <v/>
      </c>
      <c r="D95" s="735"/>
      <c r="E95" s="739" t="str">
        <f>IFERROR(VLOOKUP(E94,科目・教員!$A$2:$B$349,2,0),"")</f>
        <v/>
      </c>
      <c r="F95" s="735"/>
      <c r="G95" s="739" t="str">
        <f>IFERROR(VLOOKUP(G94,科目・教員!$A$2:$B$349,2,0),"")</f>
        <v/>
      </c>
      <c r="H95" s="735"/>
      <c r="I95" s="739" t="str">
        <f>IFERROR(VLOOKUP(I94,科目・教員!$A$2:$B$349,2,0),"")</f>
        <v/>
      </c>
      <c r="J95" s="735"/>
      <c r="K95" s="740" t="str">
        <f>IFERROR(VLOOKUP(K94,科目・教員!$A$2:$B$349,2,0),"")</f>
        <v/>
      </c>
      <c r="L95" s="740"/>
      <c r="M95" s="751" t="str">
        <f>IFERROR(VLOOKUP(M94,科目・教員!$A$2:$B$349,2,0),"")</f>
        <v/>
      </c>
      <c r="N95" s="735"/>
      <c r="O95" s="740" t="str">
        <f>IFERROR(VLOOKUP(O94,科目・教員!$A$2:$B$349,2,0),"")</f>
        <v/>
      </c>
      <c r="P95" s="735"/>
      <c r="Q95" s="740" t="str">
        <f>IFERROR(VLOOKUP(Q94,科目・教員!$A$2:$B$349,2,0),"")</f>
        <v/>
      </c>
      <c r="R95" s="735"/>
      <c r="S95" s="740" t="str">
        <f>IFERROR(VLOOKUP(S94,科目・教員!$A$2:$B$349,2,0),"")</f>
        <v/>
      </c>
      <c r="T95" s="735"/>
      <c r="U95" s="21"/>
      <c r="Z95" s="733"/>
      <c r="AA95" s="695"/>
      <c r="AB95" s="695"/>
      <c r="AC95" s="695"/>
      <c r="AD95" s="695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784"/>
      <c r="BL95" s="784"/>
      <c r="BM95" s="784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33"/>
      <c r="B96" s="26" t="s">
        <v>60</v>
      </c>
      <c r="C96" s="751" t="str">
        <f>VLOOKUP($C77,'2025年度(1年後期)'!$B$5:$N$207,COLUMN('2025年度(1年後期)'!$I$5)+1,0)&amp;""</f>
        <v>　</v>
      </c>
      <c r="D96" s="735"/>
      <c r="E96" s="739" t="str">
        <f>VLOOKUP($C77,'2025年度(2年後期)'!$B$5:$N$207,COLUMN('2025年度(2年後期)'!$I$5)+1,0)&amp;""</f>
        <v/>
      </c>
      <c r="F96" s="735"/>
      <c r="G96" s="739" t="str">
        <f>VLOOKUP($C77,'2025年度(3年後期)'!$B$5:$N$207,COLUMN('2025年度(3年後期)'!$I$5)+1,0)&amp;""</f>
        <v/>
      </c>
      <c r="H96" s="735"/>
      <c r="I96" s="739" t="str">
        <f>VLOOKUP($C77,'2025年度(4年後期)'!$B$5:$N$206,COLUMN('2025年度(4年後期)'!$I$5)+1,0)&amp;""</f>
        <v/>
      </c>
      <c r="J96" s="735"/>
      <c r="K96" s="740" t="str">
        <f>VLOOKUP($C77,'2025年度(助産後期)'!$B$5:$N$207,COLUMN('2025年度(助産後期)'!$I$5)+1,0)&amp;""</f>
        <v/>
      </c>
      <c r="L96" s="740"/>
      <c r="M96" s="751" t="str">
        <f>VLOOKUP($C77,'2025年度(M1後期)'!$B$5:$N$207,COLUMN('2025年度(M1後期)'!$I$5)+1,0)&amp;""</f>
        <v/>
      </c>
      <c r="N96" s="735"/>
      <c r="O96" s="740" t="str">
        <f>VLOOKUP($C77,'2025年度(M2後期)'!$B$5:$N$207,COLUMN('2025年度(M2後期)'!$I$5)+1,0)&amp;""</f>
        <v/>
      </c>
      <c r="P96" s="735"/>
      <c r="Q96" s="740" t="str">
        <f>VLOOKUP($C77,'2025年度(D1後期)'!$B$5:$N$207,COLUMN('2025年度(D1後期)'!$I$5)+1,0)&amp;""</f>
        <v/>
      </c>
      <c r="R96" s="735"/>
      <c r="S96" s="740" t="str">
        <f>VLOOKUP($C77,'2025年度(D23後期)'!$B$5:$N$207,COLUMN('2025年度(D23後期)'!$I$5)+1,0)&amp;""</f>
        <v/>
      </c>
      <c r="T96" s="735"/>
      <c r="U96" s="21"/>
      <c r="Z96" s="733"/>
      <c r="AA96" s="695"/>
      <c r="AB96" s="695"/>
      <c r="AC96" s="695"/>
      <c r="AD96" s="695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784"/>
      <c r="BL96" s="784"/>
      <c r="BM96" s="784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34"/>
      <c r="B97" s="28" t="s">
        <v>62</v>
      </c>
      <c r="C97" s="738"/>
      <c r="D97" s="736"/>
      <c r="E97" s="710"/>
      <c r="F97" s="736"/>
      <c r="G97" s="710"/>
      <c r="H97" s="736"/>
      <c r="I97" s="710"/>
      <c r="J97" s="736"/>
      <c r="K97" s="712"/>
      <c r="L97" s="712"/>
      <c r="M97" s="738"/>
      <c r="N97" s="736"/>
      <c r="O97" s="712"/>
      <c r="P97" s="736"/>
      <c r="Q97" s="712"/>
      <c r="R97" s="736"/>
      <c r="S97" s="712"/>
      <c r="T97" s="736"/>
      <c r="U97" s="21"/>
      <c r="Z97" s="734"/>
      <c r="AA97" s="696"/>
      <c r="AB97" s="696"/>
      <c r="AC97" s="696"/>
      <c r="AD97" s="696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785"/>
      <c r="BL97" s="785"/>
      <c r="BM97" s="785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33" t="s">
        <v>87</v>
      </c>
      <c r="B98" s="15" t="s">
        <v>55</v>
      </c>
      <c r="C98" s="748" t="str">
        <f>VLOOKUP($C77,'2025年度(1年後期)'!$B$5:$N$207,COLUMN('2025年度(1年後期)'!$K$5),0)&amp;""</f>
        <v>　</v>
      </c>
      <c r="D98" s="732"/>
      <c r="E98" s="749" t="str">
        <f>VLOOKUP($C77,'2025年度(2年後期)'!$B$5:$N$207,COLUMN('2025年度(2年後期)'!$K$5),0)&amp;""</f>
        <v/>
      </c>
      <c r="F98" s="732"/>
      <c r="G98" s="749" t="str">
        <f>VLOOKUP($C77,'2025年度(3年後期)'!$B$5:$N$207,COLUMN('2025年度(3年後期)'!$K$5),0)&amp;""</f>
        <v/>
      </c>
      <c r="H98" s="732"/>
      <c r="I98" s="749" t="str">
        <f>VLOOKUP($C77,'2025年度(4年後期)'!$B$5:$N$206,COLUMN('2025年度(4年後期)'!$K$5),0)&amp;""</f>
        <v/>
      </c>
      <c r="J98" s="732"/>
      <c r="K98" s="750" t="str">
        <f>VLOOKUP($C77,'2025年度(助産後期)'!$B$5:$N$207,COLUMN('2025年度(助産後期)'!$K$5),0)&amp;""</f>
        <v/>
      </c>
      <c r="L98" s="750"/>
      <c r="M98" s="748" t="str">
        <f>VLOOKUP($C77,'2025年度(M1後期)'!$B$5:$N$207,COLUMN('2025年度(M1後期)'!$K$5),0)&amp;""</f>
        <v/>
      </c>
      <c r="N98" s="732"/>
      <c r="O98" s="750" t="str">
        <f>VLOOKUP($C77,'2025年度(M2後期)'!$B$5:$N$207,COLUMN('2025年度(M2後期)'!$K$5),0)&amp;""</f>
        <v/>
      </c>
      <c r="P98" s="732"/>
      <c r="Q98" s="750" t="str">
        <f>VLOOKUP($C77,'2025年度(D1後期)'!$B$5:$N$207,COLUMN('2025年度(D1後期)'!$K$5),0)&amp;""</f>
        <v/>
      </c>
      <c r="R98" s="732"/>
      <c r="S98" s="750" t="str">
        <f>VLOOKUP($C77,'2025年度(D23後期)'!$B$5:$N$207,COLUMN('2025年度(D23後期)'!$K$5),0)&amp;""</f>
        <v/>
      </c>
      <c r="T98" s="732"/>
      <c r="U98" s="21"/>
      <c r="Z98" s="744" t="str">
        <f>A98</f>
        <v>５時限（16：50～18：20）</v>
      </c>
      <c r="AA98" s="694"/>
      <c r="AB98" s="694"/>
      <c r="AC98" s="694"/>
      <c r="AD98" s="694"/>
      <c r="AE98" s="694"/>
      <c r="AF98" s="694"/>
      <c r="AG98" s="694"/>
      <c r="AH98" s="694"/>
      <c r="AI98" s="694"/>
      <c r="AJ98" s="694"/>
      <c r="AK98" s="694"/>
      <c r="AL98" s="694"/>
      <c r="AM98" s="694"/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783"/>
      <c r="BL98" s="783"/>
      <c r="BM98" s="783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33"/>
      <c r="B99" s="15" t="s">
        <v>58</v>
      </c>
      <c r="C99" s="751" t="str">
        <f>IFERROR(VLOOKUP(C98,科目・教員!$A$2:$B$349,2,0),"")</f>
        <v/>
      </c>
      <c r="D99" s="735"/>
      <c r="E99" s="739" t="str">
        <f>IFERROR(VLOOKUP(E98,科目・教員!$A$2:$B$349,2,0),"")</f>
        <v/>
      </c>
      <c r="F99" s="735"/>
      <c r="G99" s="739" t="str">
        <f>IFERROR(VLOOKUP(G98,科目・教員!$A$2:$B$349,2,0),"")</f>
        <v/>
      </c>
      <c r="H99" s="735"/>
      <c r="I99" s="739" t="str">
        <f>IFERROR(VLOOKUP(I98,科目・教員!$A$2:$B$349,2,0),"")</f>
        <v/>
      </c>
      <c r="J99" s="735"/>
      <c r="K99" s="740" t="str">
        <f>IFERROR(VLOOKUP(K98,科目・教員!$A$2:$B$349,2,0),"")</f>
        <v/>
      </c>
      <c r="L99" s="740"/>
      <c r="M99" s="751" t="str">
        <f>IFERROR(VLOOKUP(M98,科目・教員!$A$2:$B$349,2,0),"")</f>
        <v/>
      </c>
      <c r="N99" s="735"/>
      <c r="O99" s="740" t="str">
        <f>IFERROR(VLOOKUP(O98,科目・教員!$A$2:$B$349,2,0),"")</f>
        <v/>
      </c>
      <c r="P99" s="735"/>
      <c r="Q99" s="740" t="str">
        <f>IFERROR(VLOOKUP(Q98,科目・教員!$A$2:$B$349,2,0),"")</f>
        <v/>
      </c>
      <c r="R99" s="735"/>
      <c r="S99" s="740" t="str">
        <f>IFERROR(VLOOKUP(S98,科目・教員!$A$2:$B$349,2,0),"")</f>
        <v/>
      </c>
      <c r="T99" s="735"/>
      <c r="U99" s="21"/>
      <c r="Z99" s="733"/>
      <c r="AA99" s="695"/>
      <c r="AB99" s="695"/>
      <c r="AC99" s="695"/>
      <c r="AD99" s="695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784"/>
      <c r="BL99" s="784"/>
      <c r="BM99" s="784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33"/>
      <c r="B100" s="15" t="s">
        <v>60</v>
      </c>
      <c r="C100" s="751" t="str">
        <f>VLOOKUP($C77,'2025年度(1年後期)'!$B$5:$N$207,COLUMN('2025年度(1年後期)'!$K$5)+1,0)&amp;""</f>
        <v>　</v>
      </c>
      <c r="D100" s="735"/>
      <c r="E100" s="739" t="str">
        <f>VLOOKUP($C77,'2025年度(2年後期)'!$B$5:$N$207,COLUMN('2025年度(2年後期)'!$K$5)+1,0)&amp;""</f>
        <v/>
      </c>
      <c r="F100" s="735"/>
      <c r="G100" s="739" t="str">
        <f>VLOOKUP($C77,'2025年度(3年後期)'!$B$5:$N$207,COLUMN('2025年度(3年後期)'!$K$5)+1,0)&amp;""</f>
        <v/>
      </c>
      <c r="H100" s="735"/>
      <c r="I100" s="739" t="str">
        <f>VLOOKUP($C77,'2025年度(4年後期)'!$B$5:$N$206,COLUMN('2025年度(4年後期)'!$K$5)+1,0)&amp;""</f>
        <v/>
      </c>
      <c r="J100" s="735"/>
      <c r="K100" s="740" t="str">
        <f>VLOOKUP($C77,'2025年度(助産後期)'!$B$5:$N$207,COLUMN('2025年度(助産後期)'!$K$5)+1,0)&amp;""</f>
        <v/>
      </c>
      <c r="L100" s="740"/>
      <c r="M100" s="751" t="str">
        <f>VLOOKUP($C77,'2025年度(M1後期)'!$B$5:$N$207,COLUMN('2025年度(M1後期)'!$K$5)+1,0)&amp;""</f>
        <v/>
      </c>
      <c r="N100" s="735"/>
      <c r="O100" s="740" t="str">
        <f>VLOOKUP($C77,'2025年度(M1後期)'!$B$5:$N$207,COLUMN('2025年度(M1後期)'!$K$5)+1,0)&amp;""</f>
        <v/>
      </c>
      <c r="P100" s="735"/>
      <c r="Q100" s="740" t="str">
        <f>VLOOKUP($C77,'2025年度(D1後期)'!$B$5:$N$207,COLUMN('2025年度(D1後期)'!$K$5)+1,0)&amp;""</f>
        <v/>
      </c>
      <c r="R100" s="735"/>
      <c r="S100" s="740" t="str">
        <f>VLOOKUP($C77,'2025年度(D23後期)'!$B$5:$N$207,COLUMN('2025年度(D23後期)'!$K$5)+1,0)&amp;""</f>
        <v/>
      </c>
      <c r="T100" s="735"/>
      <c r="U100" s="21"/>
      <c r="Z100" s="733"/>
      <c r="AA100" s="695"/>
      <c r="AB100" s="695"/>
      <c r="AC100" s="695"/>
      <c r="AD100" s="695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784"/>
      <c r="BL100" s="784"/>
      <c r="BM100" s="784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34"/>
      <c r="B101" s="16" t="s">
        <v>62</v>
      </c>
      <c r="C101" s="738"/>
      <c r="D101" s="736"/>
      <c r="E101" s="710"/>
      <c r="F101" s="736"/>
      <c r="G101" s="710"/>
      <c r="H101" s="736"/>
      <c r="I101" s="710"/>
      <c r="J101" s="736"/>
      <c r="K101" s="712"/>
      <c r="L101" s="712"/>
      <c r="M101" s="738"/>
      <c r="N101" s="736"/>
      <c r="O101" s="712"/>
      <c r="P101" s="736"/>
      <c r="Q101" s="712"/>
      <c r="R101" s="736"/>
      <c r="S101" s="712"/>
      <c r="T101" s="736"/>
      <c r="U101" s="22"/>
      <c r="V101" s="19"/>
      <c r="W101" s="19"/>
      <c r="X101" s="19"/>
      <c r="Y101" s="19"/>
      <c r="Z101" s="734"/>
      <c r="AA101" s="696"/>
      <c r="AB101" s="696"/>
      <c r="AC101" s="696"/>
      <c r="AD101" s="696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785"/>
      <c r="BL101" s="785"/>
      <c r="BM101" s="785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23"/>
      <c r="B102" s="24"/>
      <c r="C102" s="788">
        <f>C77+1</f>
        <v>45935</v>
      </c>
      <c r="D102" s="788"/>
      <c r="E102" s="788"/>
      <c r="F102" s="788"/>
      <c r="G102" s="788"/>
      <c r="H102" s="788"/>
      <c r="I102" s="788"/>
      <c r="J102" s="788"/>
      <c r="K102" s="788"/>
      <c r="L102" s="788"/>
      <c r="M102" s="788"/>
      <c r="N102" s="788"/>
      <c r="O102" s="788"/>
      <c r="P102" s="788"/>
      <c r="Q102" s="788"/>
      <c r="R102" s="788"/>
      <c r="S102" s="788"/>
      <c r="T102" s="788"/>
      <c r="U102" s="703">
        <f>C102</f>
        <v>45935</v>
      </c>
      <c r="V102" s="704"/>
      <c r="W102" s="704"/>
      <c r="X102" s="704"/>
      <c r="Y102" s="704"/>
      <c r="Z102" s="70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3" t="s">
        <v>54</v>
      </c>
      <c r="B103" s="12" t="s">
        <v>55</v>
      </c>
      <c r="C103" s="731" t="str">
        <f>VLOOKUP($C102,'2025年度(1年後期)'!$B$5:$N$207,COLUMN('2025年度(1年後期)'!$C$5),0)&amp;""</f>
        <v>　</v>
      </c>
      <c r="D103" s="722"/>
      <c r="E103" s="721" t="str">
        <f>VLOOKUP($C102,'2025年度(2年後期)'!$B$5:$N$207,COLUMN('2025年度(2年後期)'!$C$5),0)&amp;""</f>
        <v/>
      </c>
      <c r="F103" s="722"/>
      <c r="G103" s="721" t="str">
        <f>VLOOKUP($C102,'2025年度(3年後期)'!$B$5:$N$207,COLUMN('2025年度(3年後期)'!$C$5),0)&amp;""</f>
        <v/>
      </c>
      <c r="H103" s="722"/>
      <c r="I103" s="721" t="str">
        <f>VLOOKUP($C102,'2025年度(4年後期)'!$B$5:$N$206,COLUMN('2025年度(4年後期)'!$C$5),0)&amp;""</f>
        <v/>
      </c>
      <c r="J103" s="722"/>
      <c r="K103" s="732" t="str">
        <f>VLOOKUP($C102,'2025年度(助産後期)'!$B$5:$N$207,COLUMN('2025年度(助産後期)'!$C$5),0)&amp;""</f>
        <v/>
      </c>
      <c r="L103" s="720"/>
      <c r="M103" s="719" t="str">
        <f>VLOOKUP($C102,'2025年度(M1後期)'!$B$5:$N$207,COLUMN('2025年度(M1後期)'!$C$5),0)&amp;""</f>
        <v/>
      </c>
      <c r="N103" s="720"/>
      <c r="O103" s="721" t="str">
        <f>VLOOKUP($C102,'2025年度(M2後期)'!$B$5:$N$207,COLUMN('2025年度(M2後期)'!$C$5),0)&amp;""</f>
        <v/>
      </c>
      <c r="P103" s="722"/>
      <c r="Q103" s="721" t="str">
        <f>VLOOKUP($C102,'2025年度(D1後期)'!$B$5:$N$207,COLUMN('2025年度(D1後期)'!$C$5),0)&amp;""</f>
        <v/>
      </c>
      <c r="R103" s="722"/>
      <c r="S103" s="732" t="str">
        <f>VLOOKUP($C102,'2025年度(D23後期)'!$B$5:$N$207,COLUMN('2025年度(D23後期)'!$C$5),0)&amp;""</f>
        <v/>
      </c>
      <c r="T103" s="722"/>
      <c r="U103" s="25"/>
      <c r="Z103" s="744" t="str">
        <f>A103</f>
        <v xml:space="preserve">１時限（09：20～10：50） </v>
      </c>
      <c r="AA103" s="694"/>
      <c r="AB103" s="694"/>
      <c r="AC103" s="694"/>
      <c r="AD103" s="694"/>
      <c r="AE103" s="694"/>
      <c r="AF103" s="694"/>
      <c r="AG103" s="694"/>
      <c r="AH103" s="694"/>
      <c r="AI103" s="694"/>
      <c r="AJ103" s="694"/>
      <c r="AK103" s="694"/>
      <c r="AL103" s="694"/>
      <c r="AM103" s="694"/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/>
      <c r="AX103" s="694"/>
      <c r="AY103" s="694"/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783"/>
      <c r="BL103" s="783"/>
      <c r="BM103" s="783"/>
      <c r="BN103" s="694"/>
      <c r="BO103" s="694"/>
      <c r="BP103" s="694"/>
      <c r="BQ103" s="694"/>
      <c r="BR103" s="694"/>
      <c r="BS103" s="694"/>
      <c r="BT103" s="694"/>
      <c r="BU103" s="694"/>
      <c r="BV103" s="694"/>
      <c r="BW103" s="694"/>
    </row>
    <row r="104" spans="1:75" ht="13.5" customHeight="1">
      <c r="A104" s="733"/>
      <c r="B104" s="15" t="s">
        <v>58</v>
      </c>
      <c r="C104" s="714" t="str">
        <f>IFERROR(VLOOKUP(C103,科目・教員!$A$2:$B$349,2,0),"")</f>
        <v/>
      </c>
      <c r="D104" s="715"/>
      <c r="E104" s="716" t="str">
        <f>IFERROR(VLOOKUP(E103,科目・教員!$A$2:$B$349,2,0),"")</f>
        <v/>
      </c>
      <c r="F104" s="715"/>
      <c r="G104" s="716" t="str">
        <f>IFERROR(VLOOKUP(G103,科目・教員!$A$2:$B$349,2,0),"")</f>
        <v/>
      </c>
      <c r="H104" s="715"/>
      <c r="I104" s="716" t="str">
        <f>IFERROR(VLOOKUP(I103,科目・教員!$A$2:$B$349,2,0),"")</f>
        <v/>
      </c>
      <c r="J104" s="715"/>
      <c r="K104" s="735" t="str">
        <f>IFERROR(VLOOKUP(K103,科目・教員!$A$2:$B$349,2,0),"")</f>
        <v/>
      </c>
      <c r="L104" s="737"/>
      <c r="M104" s="746" t="str">
        <f>IFERROR(VLOOKUP(M103,科目・教員!$A$2:$B$349,2,0),"")</f>
        <v/>
      </c>
      <c r="N104" s="715"/>
      <c r="O104" s="716" t="str">
        <f>IFERROR(VLOOKUP(O103,科目・教員!$A$2:$B$349,2,0),"")</f>
        <v/>
      </c>
      <c r="P104" s="715"/>
      <c r="Q104" s="716" t="str">
        <f>IFERROR(VLOOKUP(Q103,科目・教員!$A$2:$B$349,2,0),"")</f>
        <v/>
      </c>
      <c r="R104" s="715"/>
      <c r="S104" s="735" t="str">
        <f>IFERROR(VLOOKUP(S103,科目・教員!$A$2:$B$349,2,0),"")</f>
        <v/>
      </c>
      <c r="T104" s="715"/>
      <c r="U104" s="25"/>
      <c r="Z104" s="73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784"/>
      <c r="BL104" s="784"/>
      <c r="BM104" s="784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33"/>
      <c r="B105" s="15" t="s">
        <v>60</v>
      </c>
      <c r="C105" s="714" t="str">
        <f>VLOOKUP($C102,'2025年度(1年後期)'!$B$5:$N$207,COLUMN('2025年度(1年後期)'!$C$5)+1,0)&amp;""</f>
        <v>　</v>
      </c>
      <c r="D105" s="715"/>
      <c r="E105" s="716" t="str">
        <f>VLOOKUP($C102,'2025年度(2年後期)'!$B$5:$N$207,COLUMN('2025年度(2年後期)'!$C$5)+1,0)&amp;""</f>
        <v/>
      </c>
      <c r="F105" s="715"/>
      <c r="G105" s="716" t="str">
        <f>VLOOKUP($C102,'2025年度(3年後期)'!$B$5:$N$207,COLUMN('2025年度(3年後期)'!$C$5)+1,0)&amp;""</f>
        <v/>
      </c>
      <c r="H105" s="715"/>
      <c r="I105" s="716" t="str">
        <f>VLOOKUP($C102,'2025年度(4年後期)'!$B$5:$N$206,COLUMN('2025年度(4年後期)'!$C$5)+1,0)&amp;""</f>
        <v/>
      </c>
      <c r="J105" s="715"/>
      <c r="K105" s="735" t="str">
        <f>VLOOKUP($C102,'2025年度(助産後期)'!$B$5:$N$207,COLUMN('2025年度(助産後期)'!$C$5)+1,0)&amp;""</f>
        <v/>
      </c>
      <c r="L105" s="737"/>
      <c r="M105" s="746" t="str">
        <f>VLOOKUP($C102,'2025年度(M1後期)'!$B$5:$N$207,COLUMN('2025年度(M1後期)'!$C$5)+1,0)&amp;""</f>
        <v/>
      </c>
      <c r="N105" s="715"/>
      <c r="O105" s="716" t="str">
        <f>VLOOKUP($C102,'2025年度(M2後期)'!$B$5:$N$207,COLUMN('2025年度(M2後期)'!$C$5)+1,0)&amp;""</f>
        <v/>
      </c>
      <c r="P105" s="715"/>
      <c r="Q105" s="716" t="str">
        <f>VLOOKUP($C102,'2025年度(D1後期)'!$B$5:$N$207,COLUMN('2025年度(D1後期)'!$C$5)+1,0)&amp;""</f>
        <v/>
      </c>
      <c r="R105" s="715"/>
      <c r="S105" s="735" t="str">
        <f>VLOOKUP($C102,'2025年度(D23後期)'!$B$5:$N$207,COLUMN('2025年度(D23後期)'!$C$5)+1,0)&amp;""</f>
        <v/>
      </c>
      <c r="T105" s="715"/>
      <c r="U105" s="25"/>
      <c r="Z105" s="73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784"/>
      <c r="BL105" s="784"/>
      <c r="BM105" s="784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34"/>
      <c r="B106" s="16" t="s">
        <v>62</v>
      </c>
      <c r="C106" s="738"/>
      <c r="D106" s="711"/>
      <c r="E106" s="710"/>
      <c r="F106" s="711"/>
      <c r="G106" s="710"/>
      <c r="H106" s="711"/>
      <c r="I106" s="710"/>
      <c r="J106" s="711"/>
      <c r="K106" s="712"/>
      <c r="L106" s="713"/>
      <c r="M106" s="745"/>
      <c r="N106" s="711"/>
      <c r="O106" s="710"/>
      <c r="P106" s="711"/>
      <c r="Q106" s="710"/>
      <c r="R106" s="711"/>
      <c r="S106" s="712"/>
      <c r="T106" s="711"/>
      <c r="U106" s="25"/>
      <c r="Z106" s="73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785"/>
      <c r="BL106" s="785"/>
      <c r="BM106" s="785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33" t="s">
        <v>64</v>
      </c>
      <c r="B107" s="27" t="s">
        <v>55</v>
      </c>
      <c r="C107" s="731" t="str">
        <f>VLOOKUP($C102,'2025年度(1年後期)'!$B$5:$N$207,COLUMN('2025年度(1年後期)'!$E$5),0)&amp;""</f>
        <v>　</v>
      </c>
      <c r="D107" s="722"/>
      <c r="E107" s="721" t="str">
        <f>VLOOKUP($C102,'2025年度(2年後期)'!$B$5:$N$207,COLUMN('2025年度(2年後期)'!$E$5),0)&amp;""</f>
        <v/>
      </c>
      <c r="F107" s="722"/>
      <c r="G107" s="721" t="str">
        <f>VLOOKUP($C102,'2025年度(3年後期)'!$B$5:$N$207,COLUMN('2025年度(3年後期)'!$E$5),0)&amp;""</f>
        <v/>
      </c>
      <c r="H107" s="722"/>
      <c r="I107" s="721" t="str">
        <f>VLOOKUP($C102,'2025年度(4年後期)'!$B$5:$N$206,COLUMN('2025年度(4年後期)'!$E$5),0)&amp;""</f>
        <v/>
      </c>
      <c r="J107" s="722"/>
      <c r="K107" s="732" t="str">
        <f>VLOOKUP($C102,'2025年度(助産後期)'!$B$5:$N$207,COLUMN('2025年度(助産後期)'!$E$5),0)&amp;""</f>
        <v/>
      </c>
      <c r="L107" s="720"/>
      <c r="M107" s="731" t="str">
        <f>VLOOKUP($C102,'2025年度(M1後期)'!$B$5:$N$207,COLUMN('2025年度(M1後期)'!$E$5),0)&amp;""</f>
        <v/>
      </c>
      <c r="N107" s="722"/>
      <c r="O107" s="732" t="str">
        <f>VLOOKUP($C102,'2025年度(M2後期)'!$B$5:$N$207,COLUMN('2025年度(M2後期)'!$E$5),0)&amp;""</f>
        <v/>
      </c>
      <c r="P107" s="722"/>
      <c r="Q107" s="732" t="str">
        <f>VLOOKUP($C102,'2025年度(D1後期)'!$B$5:$N$207,COLUMN('2025年度(D1後期)'!$E$5),0)&amp;""</f>
        <v/>
      </c>
      <c r="R107" s="722"/>
      <c r="S107" s="732" t="str">
        <f>VLOOKUP($C102,'2025年度(D23後期)'!$B$5:$N$207,COLUMN('2025年度(D23後期)'!$E$5),0)&amp;""</f>
        <v/>
      </c>
      <c r="T107" s="722"/>
      <c r="U107" s="21"/>
      <c r="Z107" s="733" t="str">
        <f>A107</f>
        <v>２時限（11：00～12：30）</v>
      </c>
      <c r="AA107" s="694"/>
      <c r="AB107" s="694"/>
      <c r="AC107" s="694"/>
      <c r="AD107" s="694"/>
      <c r="AE107" s="694"/>
      <c r="AF107" s="694"/>
      <c r="AG107" s="694"/>
      <c r="AH107" s="694"/>
      <c r="AI107" s="694"/>
      <c r="AJ107" s="694"/>
      <c r="AK107" s="694"/>
      <c r="AL107" s="694"/>
      <c r="AM107" s="694"/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/>
      <c r="AX107" s="694"/>
      <c r="AY107" s="694"/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783"/>
      <c r="BL107" s="783"/>
      <c r="BM107" s="783"/>
      <c r="BN107" s="694"/>
      <c r="BO107" s="694"/>
      <c r="BP107" s="694"/>
      <c r="BQ107" s="694"/>
      <c r="BR107" s="694"/>
      <c r="BS107" s="694"/>
      <c r="BT107" s="694"/>
      <c r="BU107" s="694"/>
      <c r="BV107" s="694"/>
      <c r="BW107" s="694"/>
    </row>
    <row r="108" spans="1:75" ht="13.5" customHeight="1">
      <c r="A108" s="733"/>
      <c r="B108" s="26" t="s">
        <v>58</v>
      </c>
      <c r="C108" s="714" t="str">
        <f>IFERROR(VLOOKUP(C107,科目・教員!$A$2:$B$349,2,0),"")</f>
        <v/>
      </c>
      <c r="D108" s="715"/>
      <c r="E108" s="716" t="str">
        <f>IFERROR(VLOOKUP(E107,科目・教員!$A$2:$B$349,2,0),"")</f>
        <v/>
      </c>
      <c r="F108" s="715"/>
      <c r="G108" s="716" t="str">
        <f>IFERROR(VLOOKUP(G107,科目・教員!$A$2:$B$349,2,0),"")</f>
        <v/>
      </c>
      <c r="H108" s="715"/>
      <c r="I108" s="716" t="str">
        <f>IFERROR(VLOOKUP(I107,科目・教員!$A$2:$B$349,2,0),"")</f>
        <v/>
      </c>
      <c r="J108" s="715"/>
      <c r="K108" s="735" t="str">
        <f>IFERROR(VLOOKUP(K107,科目・教員!$A$2:$B$349,2,0),"")</f>
        <v/>
      </c>
      <c r="L108" s="737"/>
      <c r="M108" s="714" t="str">
        <f>IFERROR(VLOOKUP(M107,科目・教員!$A$2:$B$349,2,0),"")</f>
        <v/>
      </c>
      <c r="N108" s="715"/>
      <c r="O108" s="735" t="str">
        <f>IFERROR(VLOOKUP(O107,科目・教員!$A$2:$B$349,2,0),"")</f>
        <v/>
      </c>
      <c r="P108" s="715"/>
      <c r="Q108" s="735" t="str">
        <f>IFERROR(VLOOKUP(Q107,科目・教員!$A$2:$B$349,2,0),"")</f>
        <v/>
      </c>
      <c r="R108" s="715"/>
      <c r="S108" s="735" t="str">
        <f>IFERROR(VLOOKUP(S107,科目・教員!$A$2:$B$349,2,0),"")</f>
        <v/>
      </c>
      <c r="T108" s="715"/>
      <c r="U108" s="21"/>
      <c r="Z108" s="73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784"/>
      <c r="BL108" s="784"/>
      <c r="BM108" s="784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33"/>
      <c r="B109" s="26" t="s">
        <v>60</v>
      </c>
      <c r="C109" s="714" t="str">
        <f>VLOOKUP($C102,'2025年度(1年後期)'!$B$5:$N$207,COLUMN('2025年度(1年後期)'!$E$5)+1,0)&amp;""</f>
        <v>　</v>
      </c>
      <c r="D109" s="715"/>
      <c r="E109" s="716" t="str">
        <f>VLOOKUP($C102,'2025年度(2年後期)'!$B$5:$N$207,COLUMN('2025年度(2年後期)'!$E$5)+1,0)&amp;""</f>
        <v/>
      </c>
      <c r="F109" s="715"/>
      <c r="G109" s="716" t="str">
        <f>VLOOKUP($C102,'2025年度(3年後期)'!$B$5:$N$207,COLUMN('2025年度(3年後期)'!$E$5)+1,0)&amp;""</f>
        <v/>
      </c>
      <c r="H109" s="715"/>
      <c r="I109" s="716" t="str">
        <f>VLOOKUP($C102,'2025年度(4年後期)'!$B$5:$N$206,COLUMN('2025年度(4年後期)'!$E$5)+1,0)&amp;""</f>
        <v/>
      </c>
      <c r="J109" s="715"/>
      <c r="K109" s="735" t="str">
        <f>VLOOKUP($C102,'2025年度(助産後期)'!$B$5:$N$207,COLUMN('2025年度(助産後期)'!$E$5)+1,0)&amp;""</f>
        <v/>
      </c>
      <c r="L109" s="737"/>
      <c r="M109" s="714" t="str">
        <f>VLOOKUP($C102,'2025年度(M1後期)'!$B$5:$N$207,COLUMN('2025年度(M1後期)'!$E$5)+1,0)&amp;""</f>
        <v/>
      </c>
      <c r="N109" s="715"/>
      <c r="O109" s="735" t="str">
        <f>VLOOKUP($C102,'2025年度(M2後期)'!$B$5:$N$207,COLUMN('2025年度(M2後期)'!$E$5)+1,0)&amp;""</f>
        <v/>
      </c>
      <c r="P109" s="715"/>
      <c r="Q109" s="735" t="str">
        <f>VLOOKUP($C102,'2025年度(D1後期)'!$B$5:$N$207,COLUMN('2025年度(D1後期)'!$E$5)+1,0)&amp;""</f>
        <v/>
      </c>
      <c r="R109" s="715"/>
      <c r="S109" s="735" t="str">
        <f>VLOOKUP($C102,'2025年度(D23後期)'!$B$5:$N$207,COLUMN('2025年度(D23後期)'!$E$5)+1,0)&amp;""</f>
        <v/>
      </c>
      <c r="T109" s="715"/>
      <c r="U109" s="21"/>
      <c r="Z109" s="73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784"/>
      <c r="BL109" s="784"/>
      <c r="BM109" s="784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47"/>
      <c r="B110" s="28" t="s">
        <v>62</v>
      </c>
      <c r="C110" s="738"/>
      <c r="D110" s="736"/>
      <c r="E110" s="710"/>
      <c r="F110" s="736"/>
      <c r="G110" s="710"/>
      <c r="H110" s="736"/>
      <c r="I110" s="710"/>
      <c r="J110" s="736"/>
      <c r="K110" s="712"/>
      <c r="L110" s="712"/>
      <c r="M110" s="738"/>
      <c r="N110" s="736"/>
      <c r="O110" s="712"/>
      <c r="P110" s="736"/>
      <c r="Q110" s="712"/>
      <c r="R110" s="736"/>
      <c r="S110" s="712"/>
      <c r="T110" s="736"/>
      <c r="U110" s="21"/>
      <c r="Z110" s="73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785"/>
      <c r="BL110" s="785"/>
      <c r="BM110" s="785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44" t="s">
        <v>70</v>
      </c>
      <c r="B111" s="17" t="s">
        <v>71</v>
      </c>
      <c r="C111" s="731"/>
      <c r="D111" s="722"/>
      <c r="E111" s="721"/>
      <c r="F111" s="722"/>
      <c r="G111" s="721"/>
      <c r="H111" s="722"/>
      <c r="I111" s="721"/>
      <c r="J111" s="722"/>
      <c r="K111" s="732"/>
      <c r="L111" s="720"/>
      <c r="M111" s="731"/>
      <c r="N111" s="722"/>
      <c r="O111" s="732"/>
      <c r="P111" s="722"/>
      <c r="Q111" s="732"/>
      <c r="R111" s="722"/>
      <c r="S111" s="732"/>
      <c r="T111" s="722"/>
      <c r="U111" s="21"/>
      <c r="Z111" s="73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783"/>
      <c r="BL111" s="783"/>
      <c r="BM111" s="783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33"/>
      <c r="B112" s="17" t="s">
        <v>73</v>
      </c>
      <c r="C112" s="714"/>
      <c r="D112" s="715"/>
      <c r="E112" s="716"/>
      <c r="F112" s="715"/>
      <c r="G112" s="716"/>
      <c r="H112" s="715"/>
      <c r="I112" s="716"/>
      <c r="J112" s="715"/>
      <c r="K112" s="735"/>
      <c r="L112" s="737"/>
      <c r="M112" s="714"/>
      <c r="N112" s="715"/>
      <c r="O112" s="735"/>
      <c r="P112" s="715"/>
      <c r="Q112" s="735"/>
      <c r="R112" s="715"/>
      <c r="S112" s="735"/>
      <c r="T112" s="715"/>
      <c r="U112" s="21"/>
      <c r="Z112" s="73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784"/>
      <c r="BL112" s="784"/>
      <c r="BM112" s="784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33"/>
      <c r="B113" s="17" t="s">
        <v>60</v>
      </c>
      <c r="C113" s="714"/>
      <c r="D113" s="715"/>
      <c r="E113" s="716"/>
      <c r="F113" s="715"/>
      <c r="G113" s="716"/>
      <c r="H113" s="715"/>
      <c r="I113" s="716"/>
      <c r="J113" s="715"/>
      <c r="K113" s="735"/>
      <c r="L113" s="737"/>
      <c r="M113" s="714"/>
      <c r="N113" s="715"/>
      <c r="O113" s="735"/>
      <c r="P113" s="715"/>
      <c r="Q113" s="735"/>
      <c r="R113" s="715"/>
      <c r="S113" s="735"/>
      <c r="T113" s="715"/>
      <c r="U113" s="21"/>
      <c r="Z113" s="73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784"/>
      <c r="BL113" s="784"/>
      <c r="BM113" s="784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34"/>
      <c r="B114" s="18" t="s">
        <v>62</v>
      </c>
      <c r="C114" s="752"/>
      <c r="D114" s="753"/>
      <c r="E114" s="754"/>
      <c r="F114" s="753"/>
      <c r="G114" s="754"/>
      <c r="H114" s="753"/>
      <c r="I114" s="754"/>
      <c r="J114" s="753"/>
      <c r="K114" s="755"/>
      <c r="L114" s="755"/>
      <c r="M114" s="752"/>
      <c r="N114" s="753"/>
      <c r="O114" s="755"/>
      <c r="P114" s="753"/>
      <c r="Q114" s="755"/>
      <c r="R114" s="753"/>
      <c r="S114" s="755"/>
      <c r="T114" s="753"/>
      <c r="U114" s="21"/>
      <c r="Z114" s="73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785"/>
      <c r="BL114" s="785"/>
      <c r="BM114" s="785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33" t="s">
        <v>74</v>
      </c>
      <c r="B115" s="15" t="s">
        <v>55</v>
      </c>
      <c r="C115" s="748" t="str">
        <f>VLOOKUP($C102,'2025年度(1年後期)'!$B$5:$N$207,COLUMN('2025年度(1年後期)'!$G$5),0)&amp;""</f>
        <v>　</v>
      </c>
      <c r="D115" s="732"/>
      <c r="E115" s="749" t="str">
        <f>VLOOKUP($C102,'2025年度(2年後期)'!$B$5:$N$207,COLUMN('2025年度(2年後期)'!$G$5),0)&amp;""</f>
        <v/>
      </c>
      <c r="F115" s="732"/>
      <c r="G115" s="749" t="str">
        <f>VLOOKUP($C102,'2025年度(3年後期)'!$B$5:$N$207,COLUMN('2025年度(3年後期)'!$G$5),0)&amp;""</f>
        <v/>
      </c>
      <c r="H115" s="732"/>
      <c r="I115" s="749" t="str">
        <f>VLOOKUP($C102,'2025年度(4年後期)'!$B$5:$N$206,COLUMN('2025年度(4年後期)'!$G$5),0)&amp;""</f>
        <v/>
      </c>
      <c r="J115" s="732"/>
      <c r="K115" s="750" t="str">
        <f>VLOOKUP($C102,'2025年度(助産後期)'!$B$5:$N$207,COLUMN('2025年度(助産後期)'!$G$5),0)&amp;""</f>
        <v/>
      </c>
      <c r="L115" s="750"/>
      <c r="M115" s="748" t="str">
        <f>VLOOKUP($C102,'2025年度(M1後期)'!$B$5:$N$207,COLUMN('2025年度(M1後期)'!$G$5),0)&amp;""</f>
        <v/>
      </c>
      <c r="N115" s="732"/>
      <c r="O115" s="750" t="str">
        <f>VLOOKUP($C102,'2025年度(M2後期)'!$B$5:$N$207,COLUMN('2025年度(M2後期)'!$G$5),0)&amp;""</f>
        <v/>
      </c>
      <c r="P115" s="732"/>
      <c r="Q115" s="750" t="str">
        <f>VLOOKUP($C102,'2025年度(D1後期)'!$B$5:$N$207,COLUMN('2025年度(D1後期)'!$G$5),0)&amp;""</f>
        <v/>
      </c>
      <c r="R115" s="732"/>
      <c r="S115" s="750" t="str">
        <f>VLOOKUP($C102,'2025年度(D23後期)'!$B$5:$N$207,COLUMN('2025年度(D23後期)'!$G$5),0)&amp;""</f>
        <v/>
      </c>
      <c r="T115" s="732"/>
      <c r="U115" s="21"/>
      <c r="Z115" s="733" t="str">
        <f>A115</f>
        <v>３時限（13：30～15：00）</v>
      </c>
      <c r="AA115" s="694"/>
      <c r="AB115" s="694"/>
      <c r="AC115" s="694"/>
      <c r="AD115" s="694"/>
      <c r="AE115" s="694"/>
      <c r="AF115" s="694"/>
      <c r="AG115" s="694"/>
      <c r="AH115" s="694"/>
      <c r="AI115" s="694"/>
      <c r="AJ115" s="694"/>
      <c r="AK115" s="694"/>
      <c r="AL115" s="694"/>
      <c r="AM115" s="694"/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/>
      <c r="AY115" s="694"/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783"/>
      <c r="BL115" s="783"/>
      <c r="BM115" s="783"/>
      <c r="BN115" s="694"/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33"/>
      <c r="B116" s="15" t="s">
        <v>58</v>
      </c>
      <c r="C116" s="751" t="str">
        <f>IFERROR(VLOOKUP(C115,科目・教員!$A$2:$B$349,2,0),"")</f>
        <v/>
      </c>
      <c r="D116" s="735"/>
      <c r="E116" s="739" t="str">
        <f>IFERROR(VLOOKUP(E115,科目・教員!$A$2:$B$349,2,0),"")</f>
        <v/>
      </c>
      <c r="F116" s="735"/>
      <c r="G116" s="739" t="str">
        <f>IFERROR(VLOOKUP(G115,科目・教員!$A$2:$B$349,2,0),"")</f>
        <v/>
      </c>
      <c r="H116" s="735"/>
      <c r="I116" s="739" t="str">
        <f>IFERROR(VLOOKUP(I115,科目・教員!$A$2:$B$349,2,0),"")</f>
        <v/>
      </c>
      <c r="J116" s="735"/>
      <c r="K116" s="740" t="str">
        <f>IFERROR(VLOOKUP(K115,科目・教員!$A$2:$B$349,2,0),"")</f>
        <v/>
      </c>
      <c r="L116" s="740"/>
      <c r="M116" s="751" t="str">
        <f>IFERROR(VLOOKUP(M115,科目・教員!$A$2:$B$349,2,0),"")</f>
        <v/>
      </c>
      <c r="N116" s="735"/>
      <c r="O116" s="740" t="str">
        <f>IFERROR(VLOOKUP(O115,科目・教員!$A$2:$B$349,2,0),"")</f>
        <v/>
      </c>
      <c r="P116" s="735"/>
      <c r="Q116" s="740" t="str">
        <f>IFERROR(VLOOKUP(Q115,科目・教員!$A$2:$B$349,2,0),"")</f>
        <v/>
      </c>
      <c r="R116" s="735"/>
      <c r="S116" s="740" t="str">
        <f>IFERROR(VLOOKUP(S115,科目・教員!$A$2:$B$349,2,0),"")</f>
        <v/>
      </c>
      <c r="T116" s="735"/>
      <c r="U116" s="21"/>
      <c r="Z116" s="73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784"/>
      <c r="BL116" s="784"/>
      <c r="BM116" s="784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33"/>
      <c r="B117" s="15" t="s">
        <v>60</v>
      </c>
      <c r="C117" s="751" t="str">
        <f>VLOOKUP($C102,'2025年度(1年後期)'!$B$5:$N$207,COLUMN('2025年度(1年後期)'!$G$5)+1,0)&amp;""</f>
        <v>　</v>
      </c>
      <c r="D117" s="735"/>
      <c r="E117" s="739" t="str">
        <f>VLOOKUP($C102,'2025年度(2年後期)'!$B$5:$N$207,COLUMN('2025年度(2年後期)'!$G$5)+1,0)&amp;""</f>
        <v/>
      </c>
      <c r="F117" s="735"/>
      <c r="G117" s="739" t="str">
        <f>VLOOKUP($C102,'2025年度(3年後期)'!$B$5:$N$207,COLUMN('2025年度(3年後期)'!$G$5)+1,0)&amp;""</f>
        <v/>
      </c>
      <c r="H117" s="735"/>
      <c r="I117" s="739" t="str">
        <f>VLOOKUP($C102,'2025年度(4年後期)'!$B$5:$N$206,COLUMN('2025年度(4年後期)'!$G$5)+1,0)&amp;""</f>
        <v/>
      </c>
      <c r="J117" s="735"/>
      <c r="K117" s="740" t="str">
        <f>VLOOKUP($C102,'2025年度(助産後期)'!$B$5:$N$207,COLUMN('2025年度(助産後期)'!$G$5)+1,0)&amp;""</f>
        <v/>
      </c>
      <c r="L117" s="740"/>
      <c r="M117" s="751" t="str">
        <f>VLOOKUP($C102,'2025年度(M1後期)'!$B$5:$N$207,COLUMN('2025年度(M1後期)'!$G$5)+1,0)&amp;""</f>
        <v/>
      </c>
      <c r="N117" s="735"/>
      <c r="O117" s="740" t="str">
        <f>VLOOKUP($C102,'2025年度(M2後期)'!$B$5:$N$207,COLUMN('2025年度(M2後期)'!$G$5)+1,0)&amp;""</f>
        <v/>
      </c>
      <c r="P117" s="735"/>
      <c r="Q117" s="740" t="str">
        <f>VLOOKUP($C102,'2025年度(D1後期)'!$B$5:$N$207,COLUMN('2025年度(D1後期)'!$G$5)+1,0)&amp;""</f>
        <v/>
      </c>
      <c r="R117" s="735"/>
      <c r="S117" s="740" t="str">
        <f>VLOOKUP($C102,'2025年度(D23後期)'!$B$5:$N$207,COLUMN('2025年度(D23後期)'!$G$5)+1,0)&amp;""</f>
        <v/>
      </c>
      <c r="T117" s="735"/>
      <c r="U117" s="21"/>
      <c r="Z117" s="73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784"/>
      <c r="BL117" s="784"/>
      <c r="BM117" s="784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47"/>
      <c r="B118" s="16" t="s">
        <v>62</v>
      </c>
      <c r="C118" s="738"/>
      <c r="D118" s="736"/>
      <c r="E118" s="710"/>
      <c r="F118" s="736"/>
      <c r="G118" s="710"/>
      <c r="H118" s="736"/>
      <c r="I118" s="710"/>
      <c r="J118" s="736"/>
      <c r="K118" s="712"/>
      <c r="L118" s="712"/>
      <c r="M118" s="738"/>
      <c r="N118" s="736"/>
      <c r="O118" s="712"/>
      <c r="P118" s="736"/>
      <c r="Q118" s="712"/>
      <c r="R118" s="736"/>
      <c r="S118" s="712"/>
      <c r="T118" s="736"/>
      <c r="U118" s="21"/>
      <c r="Z118" s="73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785"/>
      <c r="BL118" s="785"/>
      <c r="BM118" s="785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33" t="s">
        <v>80</v>
      </c>
      <c r="B119" s="15" t="s">
        <v>55</v>
      </c>
      <c r="C119" s="748" t="str">
        <f>VLOOKUP($C102,'2025年度(1年後期)'!$B$5:$N$207,COLUMN('2025年度(1年後期)'!$I$5),0)&amp;""</f>
        <v>　</v>
      </c>
      <c r="D119" s="732"/>
      <c r="E119" s="749" t="str">
        <f>VLOOKUP($C102,'2025年度(2年後期)'!$B$5:$N$207,COLUMN('2025年度(2年後期)'!$I$5),0)&amp;""</f>
        <v/>
      </c>
      <c r="F119" s="732"/>
      <c r="G119" s="749" t="str">
        <f>VLOOKUP($C102,'2025年度(3年後期)'!$B$5:$N$207,COLUMN('2025年度(3年後期)'!$I$5),0)&amp;""</f>
        <v/>
      </c>
      <c r="H119" s="732"/>
      <c r="I119" s="749" t="str">
        <f>VLOOKUP($C102,'2025年度(4年後期)'!$B$5:$N$206,COLUMN('2025年度(4年後期)'!$I$5),0)&amp;""</f>
        <v/>
      </c>
      <c r="J119" s="732"/>
      <c r="K119" s="750" t="str">
        <f>VLOOKUP($C102,'2025年度(助産後期)'!$B$5:$N$207,COLUMN('2025年度(助産後期)'!$I$5),0)&amp;""</f>
        <v/>
      </c>
      <c r="L119" s="750"/>
      <c r="M119" s="748" t="str">
        <f>VLOOKUP($C102,'2025年度(M1後期)'!$B$5:$N$207,COLUMN('2025年度(M1後期)'!$I$5),0)&amp;""</f>
        <v/>
      </c>
      <c r="N119" s="732"/>
      <c r="O119" s="750" t="str">
        <f>VLOOKUP($C102,'2025年度(M2後期)'!$B$5:$N$207,COLUMN('2025年度(M2後期)'!$I$5),0)&amp;""</f>
        <v/>
      </c>
      <c r="P119" s="732"/>
      <c r="Q119" s="750" t="str">
        <f>VLOOKUP($C102,'2025年度(D1後期)'!$B$5:$N$207,COLUMN('2025年度(D1後期)'!$I$5),0)&amp;""</f>
        <v/>
      </c>
      <c r="R119" s="732"/>
      <c r="S119" s="750" t="str">
        <f>VLOOKUP($C102,'2025年度(D23後期)'!$B$5:$N$207,COLUMN('2025年度(D23後期)'!$I$5),0)&amp;""</f>
        <v/>
      </c>
      <c r="T119" s="732"/>
      <c r="U119" s="21"/>
      <c r="Z119" s="733" t="str">
        <f>A119</f>
        <v>４時限（15：10～16：40）</v>
      </c>
      <c r="AA119" s="694"/>
      <c r="AB119" s="694"/>
      <c r="AC119" s="694"/>
      <c r="AD119" s="694"/>
      <c r="AE119" s="694"/>
      <c r="AF119" s="694"/>
      <c r="AG119" s="694"/>
      <c r="AH119" s="694"/>
      <c r="AI119" s="694"/>
      <c r="AJ119" s="694"/>
      <c r="AK119" s="694"/>
      <c r="AL119" s="694"/>
      <c r="AM119" s="694"/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783"/>
      <c r="BL119" s="783"/>
      <c r="BM119" s="783"/>
      <c r="BN119" s="694"/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33"/>
      <c r="B120" s="15" t="s">
        <v>58</v>
      </c>
      <c r="C120" s="751" t="str">
        <f>IFERROR(VLOOKUP(C119,科目・教員!$A$2:$B$349,2,0),"")</f>
        <v/>
      </c>
      <c r="D120" s="735"/>
      <c r="E120" s="739" t="str">
        <f>IFERROR(VLOOKUP(E119,科目・教員!$A$2:$B$349,2,0),"")</f>
        <v/>
      </c>
      <c r="F120" s="735"/>
      <c r="G120" s="739" t="str">
        <f>IFERROR(VLOOKUP(G119,科目・教員!$A$2:$B$349,2,0),"")</f>
        <v/>
      </c>
      <c r="H120" s="735"/>
      <c r="I120" s="739" t="str">
        <f>IFERROR(VLOOKUP(I119,科目・教員!$A$2:$B$349,2,0),"")</f>
        <v/>
      </c>
      <c r="J120" s="735"/>
      <c r="K120" s="740" t="str">
        <f>IFERROR(VLOOKUP(K119,科目・教員!$A$2:$B$349,2,0),"")</f>
        <v/>
      </c>
      <c r="L120" s="740"/>
      <c r="M120" s="751" t="str">
        <f>IFERROR(VLOOKUP(M119,科目・教員!$A$2:$B$349,2,0),"")</f>
        <v/>
      </c>
      <c r="N120" s="735"/>
      <c r="O120" s="740" t="str">
        <f>IFERROR(VLOOKUP(O119,科目・教員!$A$2:$B$349,2,0),"")</f>
        <v/>
      </c>
      <c r="P120" s="735"/>
      <c r="Q120" s="740" t="str">
        <f>IFERROR(VLOOKUP(Q119,科目・教員!$A$2:$B$349,2,0),"")</f>
        <v/>
      </c>
      <c r="R120" s="735"/>
      <c r="S120" s="740" t="str">
        <f>IFERROR(VLOOKUP(S119,科目・教員!$A$2:$B$349,2,0),"")</f>
        <v/>
      </c>
      <c r="T120" s="735"/>
      <c r="U120" s="21"/>
      <c r="Z120" s="73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784"/>
      <c r="BL120" s="784"/>
      <c r="BM120" s="784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33"/>
      <c r="B121" s="15" t="s">
        <v>60</v>
      </c>
      <c r="C121" s="751" t="str">
        <f>VLOOKUP($C102,'2025年度(1年後期)'!$B$5:$N$207,COLUMN('2025年度(1年後期)'!$I$5)+1,0)&amp;""</f>
        <v>　</v>
      </c>
      <c r="D121" s="735"/>
      <c r="E121" s="739" t="str">
        <f>VLOOKUP($C102,'2025年度(2年後期)'!$B$5:$N$207,COLUMN('2025年度(2年後期)'!$I$5)+1,0)&amp;""</f>
        <v/>
      </c>
      <c r="F121" s="735"/>
      <c r="G121" s="739" t="str">
        <f>VLOOKUP($C102,'2025年度(3年後期)'!$B$5:$N$207,COLUMN('2025年度(3年後期)'!$I$5)+1,0)&amp;""</f>
        <v/>
      </c>
      <c r="H121" s="735"/>
      <c r="I121" s="739" t="str">
        <f>VLOOKUP($C102,'2025年度(4年後期)'!$B$5:$N$206,COLUMN('2025年度(4年後期)'!$I$5)+1,0)&amp;""</f>
        <v/>
      </c>
      <c r="J121" s="735"/>
      <c r="K121" s="740" t="str">
        <f>VLOOKUP($C102,'2025年度(助産後期)'!$B$5:$N$207,COLUMN('2025年度(助産後期)'!$I$5)+1,0)&amp;""</f>
        <v/>
      </c>
      <c r="L121" s="740"/>
      <c r="M121" s="751" t="str">
        <f>VLOOKUP($C102,'2025年度(M1後期)'!$B$5:$N$207,COLUMN('2025年度(M1後期)'!$I$5)+1,0)&amp;""</f>
        <v/>
      </c>
      <c r="N121" s="735"/>
      <c r="O121" s="740" t="str">
        <f>VLOOKUP($C102,'2025年度(M2後期)'!$B$5:$N$207,COLUMN('2025年度(M2後期)'!$I$5)+1,0)&amp;""</f>
        <v/>
      </c>
      <c r="P121" s="735"/>
      <c r="Q121" s="740" t="str">
        <f>VLOOKUP($C102,'2025年度(D1後期)'!$B$5:$N$207,COLUMN('2025年度(D1後期)'!$I$5)+1,0)&amp;""</f>
        <v/>
      </c>
      <c r="R121" s="735"/>
      <c r="S121" s="740" t="str">
        <f>VLOOKUP($C102,'2025年度(D23後期)'!$B$5:$N$207,COLUMN('2025年度(D23後期)'!$I$5)+1,0)&amp;""</f>
        <v/>
      </c>
      <c r="T121" s="735"/>
      <c r="U121" s="21"/>
      <c r="Z121" s="73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784"/>
      <c r="BL121" s="784"/>
      <c r="BM121" s="784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34"/>
      <c r="B122" s="16" t="s">
        <v>62</v>
      </c>
      <c r="C122" s="738"/>
      <c r="D122" s="736"/>
      <c r="E122" s="710"/>
      <c r="F122" s="736"/>
      <c r="G122" s="710"/>
      <c r="H122" s="736"/>
      <c r="I122" s="710"/>
      <c r="J122" s="736"/>
      <c r="K122" s="712"/>
      <c r="L122" s="712"/>
      <c r="M122" s="738"/>
      <c r="N122" s="736"/>
      <c r="O122" s="712"/>
      <c r="P122" s="736"/>
      <c r="Q122" s="712"/>
      <c r="R122" s="736"/>
      <c r="S122" s="712"/>
      <c r="T122" s="736"/>
      <c r="U122" s="21"/>
      <c r="Z122" s="73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785"/>
      <c r="BL122" s="785"/>
      <c r="BM122" s="785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33" t="s">
        <v>87</v>
      </c>
      <c r="B123" s="15" t="s">
        <v>55</v>
      </c>
      <c r="C123" s="748" t="str">
        <f>VLOOKUP($C102,'2025年度(1年後期)'!$B$5:$N$207,COLUMN('2025年度(1年後期)'!$K$5),0)&amp;""</f>
        <v>　</v>
      </c>
      <c r="D123" s="732"/>
      <c r="E123" s="749" t="str">
        <f>VLOOKUP($C102,'2025年度(2年後期)'!$B$5:$N$207,COLUMN('2025年度(2年後期)'!$K$5),0)&amp;""</f>
        <v/>
      </c>
      <c r="F123" s="732"/>
      <c r="G123" s="749" t="str">
        <f>VLOOKUP($C102,'2025年度(3年後期)'!$B$5:$N$207,COLUMN('2025年度(3年後期)'!$K$5),0)&amp;""</f>
        <v/>
      </c>
      <c r="H123" s="732"/>
      <c r="I123" s="749" t="str">
        <f>VLOOKUP($C102,'2025年度(4年後期)'!$B$5:$N$206,COLUMN('2025年度(4年後期)'!$K$5),0)&amp;""</f>
        <v/>
      </c>
      <c r="J123" s="732"/>
      <c r="K123" s="750" t="str">
        <f>VLOOKUP($C102,'2025年度(助産後期)'!$B$5:$N$207,COLUMN('2025年度(助産後期)'!$K$5),0)&amp;""</f>
        <v/>
      </c>
      <c r="L123" s="750"/>
      <c r="M123" s="748" t="str">
        <f>VLOOKUP($C102,'2025年度(M1後期)'!$B$5:$N$207,COLUMN('2025年度(M1後期)'!$K$5),0)&amp;""</f>
        <v/>
      </c>
      <c r="N123" s="732"/>
      <c r="O123" s="750" t="str">
        <f>VLOOKUP($C102,'2025年度(M2後期)'!$B$5:$N$207,COLUMN('2025年度(M2後期)'!$K$5),0)&amp;""</f>
        <v/>
      </c>
      <c r="P123" s="732"/>
      <c r="Q123" s="750" t="str">
        <f>VLOOKUP($C102,'2025年度(D1後期)'!$B$5:$N$207,COLUMN('2025年度(D1後期)'!$K$5),0)&amp;""</f>
        <v/>
      </c>
      <c r="R123" s="732"/>
      <c r="S123" s="750" t="str">
        <f>VLOOKUP($C102,'2025年度(D23後期)'!$B$5:$N$207,COLUMN('2025年度(D23後期)'!$K$5),0)&amp;""</f>
        <v/>
      </c>
      <c r="T123" s="732"/>
      <c r="U123" s="21"/>
      <c r="Z123" s="733" t="str">
        <f>A123</f>
        <v>５時限（16：50～18：20）</v>
      </c>
      <c r="AA123" s="694"/>
      <c r="AB123" s="694"/>
      <c r="AC123" s="694"/>
      <c r="AD123" s="694"/>
      <c r="AE123" s="694"/>
      <c r="AF123" s="694"/>
      <c r="AG123" s="694"/>
      <c r="AH123" s="694"/>
      <c r="AI123" s="694"/>
      <c r="AJ123" s="694"/>
      <c r="AK123" s="694"/>
      <c r="AL123" s="694"/>
      <c r="AM123" s="694"/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783"/>
      <c r="BL123" s="783"/>
      <c r="BM123" s="783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33"/>
      <c r="B124" s="15" t="s">
        <v>58</v>
      </c>
      <c r="C124" s="751" t="str">
        <f>IFERROR(VLOOKUP(C123,科目・教員!$A$2:$B$349,2,0),"")</f>
        <v/>
      </c>
      <c r="D124" s="735"/>
      <c r="E124" s="739" t="str">
        <f>IFERROR(VLOOKUP(E123,科目・教員!$A$2:$B$349,2,0),"")</f>
        <v/>
      </c>
      <c r="F124" s="735"/>
      <c r="G124" s="739" t="str">
        <f>IFERROR(VLOOKUP(G123,科目・教員!$A$2:$B$349,2,0),"")</f>
        <v/>
      </c>
      <c r="H124" s="735"/>
      <c r="I124" s="739" t="str">
        <f>IFERROR(VLOOKUP(I123,科目・教員!$A$2:$B$349,2,0),"")</f>
        <v/>
      </c>
      <c r="J124" s="735"/>
      <c r="K124" s="740" t="str">
        <f>IFERROR(VLOOKUP(K123,科目・教員!$A$2:$B$349,2,0),"")</f>
        <v/>
      </c>
      <c r="L124" s="740"/>
      <c r="M124" s="751" t="str">
        <f>IFERROR(VLOOKUP(M123,科目・教員!$A$2:$B$349,2,0),"")</f>
        <v/>
      </c>
      <c r="N124" s="735"/>
      <c r="O124" s="740" t="str">
        <f>IFERROR(VLOOKUP(O123,科目・教員!$A$2:$B$349,2,0),"")</f>
        <v/>
      </c>
      <c r="P124" s="735"/>
      <c r="Q124" s="740" t="str">
        <f>IFERROR(VLOOKUP(Q123,科目・教員!$A$2:$B$349,2,0),"")</f>
        <v/>
      </c>
      <c r="R124" s="735"/>
      <c r="S124" s="740" t="str">
        <f>IFERROR(VLOOKUP(S123,科目・教員!$A$2:$B$349,2,0),"")</f>
        <v/>
      </c>
      <c r="T124" s="735"/>
      <c r="U124" s="21"/>
      <c r="Z124" s="73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784"/>
      <c r="BL124" s="784"/>
      <c r="BM124" s="784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33"/>
      <c r="B125" s="15" t="s">
        <v>60</v>
      </c>
      <c r="C125" s="751" t="str">
        <f>VLOOKUP($C102,'2025年度(1年後期)'!$B$5:$N$207,COLUMN('2025年度(1年後期)'!$K$5)+1,0)&amp;""</f>
        <v>　</v>
      </c>
      <c r="D125" s="735"/>
      <c r="E125" s="739" t="str">
        <f>VLOOKUP($C102,'2025年度(2年後期)'!$B$5:$N$207,COLUMN('2025年度(2年後期)'!$K$5)+1,0)&amp;""</f>
        <v/>
      </c>
      <c r="F125" s="735"/>
      <c r="G125" s="739" t="str">
        <f>VLOOKUP($C102,'2025年度(3年後期)'!$B$5:$N$207,COLUMN('2025年度(3年後期)'!$K$5)+1,0)&amp;""</f>
        <v/>
      </c>
      <c r="H125" s="735"/>
      <c r="I125" s="739" t="str">
        <f>VLOOKUP($C102,'2025年度(4年後期)'!$B$5:$N$206,COLUMN('2025年度(4年後期)'!$K$5)+1,0)&amp;""</f>
        <v/>
      </c>
      <c r="J125" s="735"/>
      <c r="K125" s="740" t="str">
        <f>VLOOKUP($C102,'2025年度(助産後期)'!$B$5:$N$207,COLUMN('2025年度(助産後期)'!$K$5)+1,0)&amp;""</f>
        <v/>
      </c>
      <c r="L125" s="740"/>
      <c r="M125" s="751" t="str">
        <f>VLOOKUP($C102,'2025年度(M1後期)'!$B$5:$N$207,COLUMN('2025年度(M1後期)'!$K$5)+1,0)&amp;""</f>
        <v/>
      </c>
      <c r="N125" s="735"/>
      <c r="O125" s="740" t="str">
        <f>VLOOKUP($C102,'2025年度(M1後期)'!$B$5:$N$207,COLUMN('2025年度(M1後期)'!$K$5)+1,0)&amp;""</f>
        <v/>
      </c>
      <c r="P125" s="735"/>
      <c r="Q125" s="740" t="str">
        <f>VLOOKUP($C102,'2025年度(D1後期)'!$B$5:$N$207,COLUMN('2025年度(D1後期)'!$K$5)+1,0)&amp;""</f>
        <v/>
      </c>
      <c r="R125" s="735"/>
      <c r="S125" s="740" t="str">
        <f>VLOOKUP($C102,'2025年度(D23後期)'!$B$5:$N$207,COLUMN('2025年度(D23後期)'!$K$5)+1,0)&amp;""</f>
        <v/>
      </c>
      <c r="T125" s="735"/>
      <c r="U125" s="21"/>
      <c r="Z125" s="73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784"/>
      <c r="BL125" s="784"/>
      <c r="BM125" s="784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34"/>
      <c r="B126" s="16" t="s">
        <v>62</v>
      </c>
      <c r="C126" s="738"/>
      <c r="D126" s="736"/>
      <c r="E126" s="710"/>
      <c r="F126" s="736"/>
      <c r="G126" s="710"/>
      <c r="H126" s="736"/>
      <c r="I126" s="710"/>
      <c r="J126" s="736"/>
      <c r="K126" s="712"/>
      <c r="L126" s="712"/>
      <c r="M126" s="738"/>
      <c r="N126" s="736"/>
      <c r="O126" s="712"/>
      <c r="P126" s="736"/>
      <c r="Q126" s="712"/>
      <c r="R126" s="736"/>
      <c r="S126" s="712"/>
      <c r="T126" s="736"/>
      <c r="U126" s="22"/>
      <c r="V126" s="19"/>
      <c r="W126" s="19"/>
      <c r="X126" s="19"/>
      <c r="Y126" s="19"/>
      <c r="Z126" s="73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785"/>
      <c r="BL126" s="785"/>
      <c r="BM126" s="785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5"/>
      <c r="B127" s="6"/>
      <c r="C127" s="717">
        <f>C102+1</f>
        <v>45936</v>
      </c>
      <c r="D127" s="717"/>
      <c r="E127" s="717"/>
      <c r="F127" s="717"/>
      <c r="G127" s="717"/>
      <c r="H127" s="717"/>
      <c r="I127" s="717"/>
      <c r="J127" s="717"/>
      <c r="K127" s="717"/>
      <c r="L127" s="717"/>
      <c r="M127" s="717"/>
      <c r="N127" s="717"/>
      <c r="O127" s="717"/>
      <c r="P127" s="717"/>
      <c r="Q127" s="717"/>
      <c r="R127" s="717"/>
      <c r="S127" s="717"/>
      <c r="T127" s="717"/>
      <c r="U127" s="697">
        <f>C127</f>
        <v>45936</v>
      </c>
      <c r="V127" s="698"/>
      <c r="W127" s="698"/>
      <c r="X127" s="698"/>
      <c r="Y127" s="698"/>
      <c r="Z127" s="69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3" t="s">
        <v>54</v>
      </c>
      <c r="B128" s="12" t="s">
        <v>55</v>
      </c>
      <c r="C128" s="789" t="str">
        <f>VLOOKUP($C127,'2025年度(1年後期)'!$B$5:$N$207,COLUMN('2025年度(1年後期)'!$C$5),0)&amp;""</f>
        <v>心と発達</v>
      </c>
      <c r="D128" s="757"/>
      <c r="E128" s="721" t="str">
        <f>VLOOKUP($C127,'2025年度(2年後期)'!$B$5:$N$207,COLUMN('2025年度(2年後期)'!$C$5),0)&amp;""</f>
        <v>地域･在宅看護学概論</v>
      </c>
      <c r="F128" s="722"/>
      <c r="G128" s="721" t="str">
        <f>VLOOKUP($C127,'2025年度(3年後期)'!$B$5:$N$207,COLUMN('2025年度(3年後期)'!$C$5),0)&amp;""</f>
        <v>領域別実習</v>
      </c>
      <c r="H128" s="722"/>
      <c r="I128" s="721" t="str">
        <f>VLOOKUP($C127,'2025年度(4年後期)'!$B$5:$N$206,COLUMN('2025年度(4年後期)'!$C$5),0)&amp;""</f>
        <v>卒業研究Ⅱ</v>
      </c>
      <c r="J128" s="722"/>
      <c r="K128" s="732" t="str">
        <f>VLOOKUP($C127,'2025年度(助産後期)'!$B$5:$N$207,COLUMN('2025年度(助産後期)'!$C$5),0)&amp;""</f>
        <v>助産学実習Ⅰ</v>
      </c>
      <c r="L128" s="720"/>
      <c r="M128" s="719" t="str">
        <f>VLOOKUP($C127,'2025年度(M1後期)'!$B$5:$N$207,COLUMN('2025年度(M1後期)'!$C$5),0)&amp;""</f>
        <v>政策医療看護倫理</v>
      </c>
      <c r="N128" s="720"/>
      <c r="O128" s="721" t="str">
        <f>VLOOKUP($C127,'2025年度(M2後期)'!$B$5:$N$207,COLUMN('2025年度(M2後期)'!$C$5),0)&amp;""</f>
        <v>特別研究</v>
      </c>
      <c r="P128" s="722"/>
      <c r="Q128" s="721" t="str">
        <f>VLOOKUP($C127,'2025年度(D1後期)'!$B$5:$N$207,COLUMN('2025年度(D1後期)'!$C$5),0)&amp;""</f>
        <v/>
      </c>
      <c r="R128" s="722"/>
      <c r="S128" s="732" t="str">
        <f>VLOOKUP($C127,'2025年度(D23後期)'!$B$5:$N$207,COLUMN('2025年度(D23後期)'!$C$5),0)&amp;""</f>
        <v>特別研究</v>
      </c>
      <c r="T128" s="722"/>
      <c r="U128" s="599" t="s">
        <v>100</v>
      </c>
      <c r="V128" s="648" t="s">
        <v>161</v>
      </c>
      <c r="W128" s="662" t="s">
        <v>100</v>
      </c>
      <c r="X128" s="674" t="s">
        <v>100</v>
      </c>
      <c r="Z128" s="744" t="str">
        <f>A128</f>
        <v xml:space="preserve">１時限（09：20～10：50） </v>
      </c>
      <c r="AA128" s="694" t="s">
        <v>162</v>
      </c>
      <c r="AB128" s="694"/>
      <c r="AC128" s="694"/>
      <c r="AD128" s="694"/>
      <c r="AE128" s="694"/>
      <c r="AF128" s="694"/>
      <c r="AG128" s="694" t="s">
        <v>163</v>
      </c>
      <c r="AH128" s="694"/>
      <c r="AI128" s="694"/>
      <c r="AJ128" s="694"/>
      <c r="AK128" s="694"/>
      <c r="AL128" s="694"/>
      <c r="AM128" s="694" t="s">
        <v>164</v>
      </c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 t="s">
        <v>165</v>
      </c>
      <c r="AZ128" s="694"/>
      <c r="BA128" s="694" t="s">
        <v>166</v>
      </c>
      <c r="BB128" s="694"/>
      <c r="BC128" s="694"/>
      <c r="BD128" s="694"/>
      <c r="BE128" s="694"/>
      <c r="BF128" s="694"/>
      <c r="BG128" s="694"/>
      <c r="BH128" s="694"/>
      <c r="BI128" s="694" t="s">
        <v>167</v>
      </c>
      <c r="BJ128" s="694" t="s">
        <v>168</v>
      </c>
      <c r="BK128" s="783"/>
      <c r="BL128" s="783"/>
      <c r="BM128" s="783"/>
      <c r="BN128" s="694"/>
      <c r="BO128" s="694"/>
      <c r="BP128" s="694"/>
      <c r="BQ128" s="694"/>
      <c r="BR128" s="694"/>
      <c r="BS128" s="694"/>
      <c r="BT128" s="694"/>
      <c r="BU128" s="694"/>
      <c r="BV128" s="694"/>
      <c r="BW128" s="694"/>
    </row>
    <row r="129" spans="1:75" ht="13.5" customHeight="1">
      <c r="A129" s="733"/>
      <c r="B129" s="15" t="s">
        <v>58</v>
      </c>
      <c r="C129" s="790" t="str">
        <f>IFERROR(VLOOKUP(C128,科目・教員!$A$2:$B$349,2,0),"")</f>
        <v>松本　聡子</v>
      </c>
      <c r="D129" s="759"/>
      <c r="E129" s="716" t="str">
        <f>IFERROR(VLOOKUP(E128,科目・教員!$A$2:$B$349,2,0),"")</f>
        <v>藤田　淳子</v>
      </c>
      <c r="F129" s="715"/>
      <c r="G129" s="716" t="str">
        <f>IFERROR(VLOOKUP(G128,科目・教員!$A$2:$B$349,2,0),"")</f>
        <v/>
      </c>
      <c r="H129" s="715"/>
      <c r="I129" s="716" t="str">
        <f>IFERROR(VLOOKUP(I128,科目・教員!$A$2:$B$349,2,0),"")</f>
        <v>各担当教員</v>
      </c>
      <c r="J129" s="715"/>
      <c r="K129" s="735" t="str">
        <f>IFERROR(VLOOKUP(K128,科目・教員!$A$2:$B$349,2,0),"")</f>
        <v>池田　真弓</v>
      </c>
      <c r="L129" s="737"/>
      <c r="M129" s="746" t="str">
        <f>IFERROR(VLOOKUP(M128,科目・教員!$A$2:$B$349,2,0),"")</f>
        <v>来生　奈巳子</v>
      </c>
      <c r="N129" s="715"/>
      <c r="O129" s="716" t="str">
        <f>IFERROR(VLOOKUP(O128,科目・教員!$A$2:$B$349,2,0),"")</f>
        <v/>
      </c>
      <c r="P129" s="715"/>
      <c r="Q129" s="716" t="str">
        <f>IFERROR(VLOOKUP(Q128,科目・教員!$A$2:$B$349,2,0),"")</f>
        <v/>
      </c>
      <c r="R129" s="715"/>
      <c r="S129" s="735" t="str">
        <f>IFERROR(VLOOKUP(S128,科目・教員!$A$2:$B$349,2,0),"")</f>
        <v/>
      </c>
      <c r="T129" s="715"/>
      <c r="U129" s="599" t="s">
        <v>59</v>
      </c>
      <c r="V129" s="649" t="s">
        <v>169</v>
      </c>
      <c r="W129" s="662" t="s">
        <v>170</v>
      </c>
      <c r="X129" s="674" t="s">
        <v>59</v>
      </c>
      <c r="Z129" s="73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784"/>
      <c r="BL129" s="784"/>
      <c r="BM129" s="784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33"/>
      <c r="B130" s="15" t="s">
        <v>60</v>
      </c>
      <c r="C130" s="790" t="str">
        <f>VLOOKUP($C127,'2025年度(1年後期)'!$B$5:$N$207,COLUMN('2025年度(1年後期)'!$C$5)+1,0)&amp;""</f>
        <v>101</v>
      </c>
      <c r="D130" s="759"/>
      <c r="E130" s="716" t="str">
        <f>VLOOKUP($C127,'2025年度(2年後期)'!$B$5:$N$207,COLUMN('2025年度(2年後期)'!$C$5)+1,0)&amp;""</f>
        <v>201</v>
      </c>
      <c r="F130" s="715"/>
      <c r="G130" s="716" t="str">
        <f>VLOOKUP($C127,'2025年度(3年後期)'!$B$5:$N$207,COLUMN('2025年度(3年後期)'!$C$5)+1,0)&amp;""</f>
        <v/>
      </c>
      <c r="H130" s="715"/>
      <c r="I130" s="716" t="str">
        <f>VLOOKUP($C127,'2025年度(4年後期)'!$B$5:$N$206,COLUMN('2025年度(4年後期)'!$C$5)+1,0)&amp;""</f>
        <v/>
      </c>
      <c r="J130" s="715"/>
      <c r="K130" s="735" t="str">
        <f>VLOOKUP($C127,'2025年度(助産後期)'!$B$5:$N$207,COLUMN('2025年度(助産後期)'!$C$5)+1,0)&amp;""</f>
        <v/>
      </c>
      <c r="L130" s="737"/>
      <c r="M130" s="746" t="str">
        <f>VLOOKUP($C127,'2025年度(M1後期)'!$B$5:$N$207,COLUMN('2025年度(M1後期)'!$C$5)+1,0)&amp;""</f>
        <v>臨床講義室1</v>
      </c>
      <c r="N130" s="715"/>
      <c r="O130" s="716" t="str">
        <f>VLOOKUP($C127,'2025年度(M2後期)'!$B$5:$N$207,COLUMN('2025年度(M2後期)'!$C$5)+1,0)&amp;""</f>
        <v/>
      </c>
      <c r="P130" s="715"/>
      <c r="Q130" s="716" t="str">
        <f>VLOOKUP($C127,'2025年度(D1後期)'!$B$5:$N$207,COLUMN('2025年度(D1後期)'!$C$5)+1,0)&amp;""</f>
        <v/>
      </c>
      <c r="R130" s="715"/>
      <c r="S130" s="735" t="str">
        <f>VLOOKUP($C127,'2025年度(D23後期)'!$B$5:$N$207,COLUMN('2025年度(D23後期)'!$C$5)+1,0)&amp;""</f>
        <v/>
      </c>
      <c r="T130" s="715"/>
      <c r="U130" s="599" t="s">
        <v>112</v>
      </c>
      <c r="V130" s="649" t="s">
        <v>171</v>
      </c>
      <c r="W130" s="662" t="s">
        <v>86</v>
      </c>
      <c r="X130" s="674" t="s">
        <v>69</v>
      </c>
      <c r="Z130" s="73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784"/>
      <c r="BL130" s="784"/>
      <c r="BM130" s="784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34"/>
      <c r="B131" s="16" t="s">
        <v>62</v>
      </c>
      <c r="C131" s="760" t="s">
        <v>116</v>
      </c>
      <c r="D131" s="787"/>
      <c r="E131" s="710"/>
      <c r="F131" s="711"/>
      <c r="G131" s="710"/>
      <c r="H131" s="711"/>
      <c r="I131" s="710"/>
      <c r="J131" s="711"/>
      <c r="K131" s="712"/>
      <c r="L131" s="713"/>
      <c r="M131" s="745"/>
      <c r="N131" s="711"/>
      <c r="O131" s="710"/>
      <c r="P131" s="711"/>
      <c r="Q131" s="710"/>
      <c r="R131" s="711"/>
      <c r="S131" s="712"/>
      <c r="T131" s="711"/>
      <c r="U131" s="599" t="s">
        <v>120</v>
      </c>
      <c r="V131" s="649" t="s">
        <v>172</v>
      </c>
      <c r="W131" s="662" t="s">
        <v>167</v>
      </c>
      <c r="X131" s="674" t="s">
        <v>168</v>
      </c>
      <c r="Z131" s="73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785"/>
      <c r="BL131" s="785"/>
      <c r="BM131" s="785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33" t="s">
        <v>64</v>
      </c>
      <c r="B132" s="15" t="s">
        <v>55</v>
      </c>
      <c r="C132" s="731" t="str">
        <f>VLOOKUP($C127,'2025年度(1年後期)'!$B$5:$N$207,COLUMN('2025年度(1年後期)'!$E$5),0)&amp;""</f>
        <v>加齢と健康</v>
      </c>
      <c r="D132" s="722"/>
      <c r="E132" s="721" t="str">
        <f>VLOOKUP($C127,'2025年度(2年後期)'!$B$5:$N$207,COLUMN('2025年度(2年後期)'!$E$5),0)&amp;""</f>
        <v>感染防止技術論</v>
      </c>
      <c r="F132" s="722"/>
      <c r="G132" s="721" t="str">
        <f>VLOOKUP($C127,'2025年度(3年後期)'!$B$5:$N$207,COLUMN('2025年度(3年後期)'!$E$5),0)&amp;""</f>
        <v>領域別実習</v>
      </c>
      <c r="H132" s="722"/>
      <c r="I132" s="721" t="str">
        <f>VLOOKUP($C127,'2025年度(4年後期)'!$B$5:$N$206,COLUMN('2025年度(4年後期)'!$E$5),0)&amp;""</f>
        <v/>
      </c>
      <c r="J132" s="722"/>
      <c r="K132" s="732" t="str">
        <f>VLOOKUP($C127,'2025年度(助産後期)'!$B$5:$N$207,COLUMN('2025年度(助産後期)'!$E$5),0)&amp;""</f>
        <v>助産学実習Ⅰ</v>
      </c>
      <c r="L132" s="720"/>
      <c r="M132" s="731" t="str">
        <f>VLOOKUP($C127,'2025年度(M1後期)'!$B$5:$N$207,COLUMN('2025年度(M1後期)'!$E$5),0)&amp;""</f>
        <v>政策医療看護倫理</v>
      </c>
      <c r="N132" s="722"/>
      <c r="O132" s="732" t="str">
        <f>VLOOKUP($C127,'2025年度(M2後期)'!$B$5:$N$207,COLUMN('2025年度(M2後期)'!$E$5),0)&amp;""</f>
        <v>特別研究</v>
      </c>
      <c r="P132" s="722"/>
      <c r="Q132" s="732" t="str">
        <f>VLOOKUP($C127,'2025年度(D1後期)'!$B$5:$N$207,COLUMN('2025年度(D1後期)'!$E$5),0)&amp;""</f>
        <v/>
      </c>
      <c r="R132" s="722"/>
      <c r="S132" s="732" t="str">
        <f>VLOOKUP($C127,'2025年度(D23後期)'!$B$5:$N$207,COLUMN('2025年度(D23後期)'!$E$5),0)&amp;""</f>
        <v>特別研究</v>
      </c>
      <c r="T132" s="722"/>
      <c r="U132" s="30"/>
      <c r="Z132" s="733" t="str">
        <f>A132</f>
        <v>２時限（11：00～12：30）</v>
      </c>
      <c r="AA132" s="694" t="s">
        <v>173</v>
      </c>
      <c r="AB132" s="694"/>
      <c r="AC132" s="694"/>
      <c r="AD132" s="694"/>
      <c r="AE132" s="694"/>
      <c r="AF132" s="694"/>
      <c r="AG132" s="694" t="s">
        <v>174</v>
      </c>
      <c r="AH132" s="694"/>
      <c r="AI132" s="694"/>
      <c r="AJ132" s="694"/>
      <c r="AK132" s="694"/>
      <c r="AL132" s="694"/>
      <c r="AM132" s="694" t="s">
        <v>164</v>
      </c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 t="s">
        <v>166</v>
      </c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783"/>
      <c r="BL132" s="783"/>
      <c r="BM132" s="783"/>
      <c r="BN132" s="694"/>
      <c r="BO132" s="694"/>
      <c r="BP132" s="694"/>
      <c r="BQ132" s="694"/>
      <c r="BR132" s="694"/>
      <c r="BS132" s="694"/>
      <c r="BT132" s="694"/>
      <c r="BU132" s="694"/>
      <c r="BV132" s="694"/>
      <c r="BW132" s="694"/>
    </row>
    <row r="133" spans="1:75" ht="13.5" customHeight="1">
      <c r="A133" s="733"/>
      <c r="B133" s="15" t="s">
        <v>58</v>
      </c>
      <c r="C133" s="714" t="str">
        <f>IFERROR(VLOOKUP(C132,科目・教員!$A$2:$B$349,2,0),"")</f>
        <v>綿貫　成明</v>
      </c>
      <c r="D133" s="715"/>
      <c r="E133" s="716" t="str">
        <f>IFERROR(VLOOKUP(E132,科目・教員!$A$2:$B$349,2,0),"")</f>
        <v>網中　眞由美</v>
      </c>
      <c r="F133" s="715"/>
      <c r="G133" s="716" t="str">
        <f>IFERROR(VLOOKUP(G132,科目・教員!$A$2:$B$349,2,0),"")</f>
        <v/>
      </c>
      <c r="H133" s="715"/>
      <c r="I133" s="716" t="str">
        <f>IFERROR(VLOOKUP(I132,科目・教員!$A$2:$B$349,2,0),"")</f>
        <v/>
      </c>
      <c r="J133" s="715"/>
      <c r="K133" s="735" t="str">
        <f>IFERROR(VLOOKUP(K132,科目・教員!$A$2:$B$349,2,0),"")</f>
        <v>池田　真弓</v>
      </c>
      <c r="L133" s="737"/>
      <c r="M133" s="714" t="str">
        <f>IFERROR(VLOOKUP(M132,科目・教員!$A$2:$B$349,2,0),"")</f>
        <v>来生　奈巳子</v>
      </c>
      <c r="N133" s="715"/>
      <c r="O133" s="735" t="str">
        <f>IFERROR(VLOOKUP(O132,科目・教員!$A$2:$B$349,2,0),"")</f>
        <v/>
      </c>
      <c r="P133" s="715"/>
      <c r="Q133" s="735" t="str">
        <f>IFERROR(VLOOKUP(Q132,科目・教員!$A$2:$B$349,2,0),"")</f>
        <v/>
      </c>
      <c r="R133" s="715"/>
      <c r="S133" s="735" t="str">
        <f>IFERROR(VLOOKUP(S132,科目・教員!$A$2:$B$349,2,0),"")</f>
        <v/>
      </c>
      <c r="T133" s="715"/>
      <c r="U133" s="30"/>
      <c r="Z133" s="73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784"/>
      <c r="BL133" s="784"/>
      <c r="BM133" s="784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33"/>
      <c r="B134" s="15" t="s">
        <v>60</v>
      </c>
      <c r="C134" s="714" t="str">
        <f>VLOOKUP($C127,'2025年度(1年後期)'!$B$5:$N$207,COLUMN('2025年度(1年後期)'!$E$5)+1,0)&amp;""</f>
        <v>101</v>
      </c>
      <c r="D134" s="715"/>
      <c r="E134" s="716" t="str">
        <f>VLOOKUP($C127,'2025年度(2年後期)'!$B$5:$N$207,COLUMN('2025年度(2年後期)'!$E$5)+1,0)&amp;""</f>
        <v>201</v>
      </c>
      <c r="F134" s="715"/>
      <c r="G134" s="716" t="str">
        <f>VLOOKUP($C127,'2025年度(3年後期)'!$B$5:$N$207,COLUMN('2025年度(3年後期)'!$E$5)+1,0)&amp;""</f>
        <v/>
      </c>
      <c r="H134" s="715"/>
      <c r="I134" s="716" t="str">
        <f>VLOOKUP($C127,'2025年度(4年後期)'!$B$5:$N$206,COLUMN('2025年度(4年後期)'!$E$5)+1,0)&amp;""</f>
        <v/>
      </c>
      <c r="J134" s="715"/>
      <c r="K134" s="735" t="str">
        <f>VLOOKUP($C127,'2025年度(助産後期)'!$B$5:$N$207,COLUMN('2025年度(助産後期)'!$E$5)+1,0)&amp;""</f>
        <v/>
      </c>
      <c r="L134" s="737"/>
      <c r="M134" s="714" t="str">
        <f>VLOOKUP($C127,'2025年度(M1後期)'!$B$5:$N$207,COLUMN('2025年度(M1後期)'!$E$5)+1,0)&amp;""</f>
        <v>臨床講義室1</v>
      </c>
      <c r="N134" s="715"/>
      <c r="O134" s="735" t="str">
        <f>VLOOKUP($C127,'2025年度(M2後期)'!$B$5:$N$207,COLUMN('2025年度(M2後期)'!$E$5)+1,0)&amp;""</f>
        <v/>
      </c>
      <c r="P134" s="715"/>
      <c r="Q134" s="735" t="str">
        <f>VLOOKUP($C127,'2025年度(D1後期)'!$B$5:$N$207,COLUMN('2025年度(D1後期)'!$E$5)+1,0)&amp;""</f>
        <v/>
      </c>
      <c r="R134" s="715"/>
      <c r="S134" s="735" t="str">
        <f>VLOOKUP($C127,'2025年度(D23後期)'!$B$5:$N$207,COLUMN('2025年度(D23後期)'!$E$5)+1,0)&amp;""</f>
        <v/>
      </c>
      <c r="T134" s="715"/>
      <c r="U134" s="21"/>
      <c r="Z134" s="73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784"/>
      <c r="BL134" s="784"/>
      <c r="BM134" s="784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47"/>
      <c r="B135" s="16" t="s">
        <v>62</v>
      </c>
      <c r="C135" s="738"/>
      <c r="D135" s="736"/>
      <c r="E135" s="710"/>
      <c r="F135" s="736"/>
      <c r="G135" s="710"/>
      <c r="H135" s="736"/>
      <c r="I135" s="710"/>
      <c r="J135" s="736"/>
      <c r="K135" s="712"/>
      <c r="L135" s="712"/>
      <c r="M135" s="738"/>
      <c r="N135" s="736"/>
      <c r="O135" s="712"/>
      <c r="P135" s="736"/>
      <c r="Q135" s="712"/>
      <c r="R135" s="736"/>
      <c r="S135" s="712"/>
      <c r="T135" s="736"/>
      <c r="U135" s="21"/>
      <c r="Z135" s="73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785"/>
      <c r="BL135" s="785"/>
      <c r="BM135" s="785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44" t="s">
        <v>70</v>
      </c>
      <c r="B136" s="17" t="s">
        <v>71</v>
      </c>
      <c r="C136" s="731"/>
      <c r="D136" s="722"/>
      <c r="E136" s="721"/>
      <c r="F136" s="722"/>
      <c r="G136" s="721"/>
      <c r="H136" s="722"/>
      <c r="I136" s="721"/>
      <c r="J136" s="722"/>
      <c r="K136" s="732"/>
      <c r="L136" s="720"/>
      <c r="M136" s="731"/>
      <c r="N136" s="722"/>
      <c r="O136" s="732"/>
      <c r="P136" s="722"/>
      <c r="Q136" s="732"/>
      <c r="R136" s="722"/>
      <c r="S136" s="732"/>
      <c r="T136" s="722"/>
      <c r="U136" s="21"/>
      <c r="Z136" s="73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783"/>
      <c r="BL136" s="783"/>
      <c r="BM136" s="783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33"/>
      <c r="B137" s="17" t="s">
        <v>73</v>
      </c>
      <c r="C137" s="714"/>
      <c r="D137" s="715"/>
      <c r="E137" s="716"/>
      <c r="F137" s="715"/>
      <c r="G137" s="716"/>
      <c r="H137" s="715"/>
      <c r="I137" s="716"/>
      <c r="J137" s="715"/>
      <c r="K137" s="735"/>
      <c r="L137" s="737"/>
      <c r="M137" s="714"/>
      <c r="N137" s="715"/>
      <c r="O137" s="735"/>
      <c r="P137" s="715"/>
      <c r="Q137" s="735"/>
      <c r="R137" s="715"/>
      <c r="S137" s="735"/>
      <c r="T137" s="715"/>
      <c r="U137" s="21"/>
      <c r="Z137" s="73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784"/>
      <c r="BL137" s="784"/>
      <c r="BM137" s="784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33"/>
      <c r="B138" s="17" t="s">
        <v>60</v>
      </c>
      <c r="C138" s="714"/>
      <c r="D138" s="715"/>
      <c r="E138" s="716"/>
      <c r="F138" s="715"/>
      <c r="G138" s="716"/>
      <c r="H138" s="715"/>
      <c r="I138" s="716"/>
      <c r="J138" s="715"/>
      <c r="K138" s="735"/>
      <c r="L138" s="737"/>
      <c r="M138" s="714"/>
      <c r="N138" s="715"/>
      <c r="O138" s="735"/>
      <c r="P138" s="715"/>
      <c r="Q138" s="735"/>
      <c r="R138" s="715"/>
      <c r="S138" s="735"/>
      <c r="T138" s="715"/>
      <c r="U138" s="21"/>
      <c r="Z138" s="73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784"/>
      <c r="BL138" s="784"/>
      <c r="BM138" s="784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34"/>
      <c r="B139" s="18" t="s">
        <v>62</v>
      </c>
      <c r="C139" s="752"/>
      <c r="D139" s="753"/>
      <c r="E139" s="754"/>
      <c r="F139" s="753"/>
      <c r="G139" s="754"/>
      <c r="H139" s="753"/>
      <c r="I139" s="754"/>
      <c r="J139" s="753"/>
      <c r="K139" s="755"/>
      <c r="L139" s="755"/>
      <c r="M139" s="752"/>
      <c r="N139" s="753"/>
      <c r="O139" s="755"/>
      <c r="P139" s="753"/>
      <c r="Q139" s="755"/>
      <c r="R139" s="753"/>
      <c r="S139" s="755"/>
      <c r="T139" s="753"/>
      <c r="U139" s="21"/>
      <c r="Z139" s="73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785"/>
      <c r="BL139" s="785"/>
      <c r="BM139" s="785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33" t="s">
        <v>74</v>
      </c>
      <c r="B140" s="15" t="s">
        <v>55</v>
      </c>
      <c r="C140" s="748" t="str">
        <f>VLOOKUP($C127,'2025年度(1年後期)'!$B$5:$N$207,COLUMN('2025年度(1年後期)'!$G$5),0)&amp;""</f>
        <v>微生物と人間</v>
      </c>
      <c r="D140" s="732"/>
      <c r="E140" s="749" t="str">
        <f>VLOOKUP($C127,'2025年度(2年後期)'!$B$5:$N$207,COLUMN('2025年度(2年後期)'!$G$5),0)&amp;""</f>
        <v>成人看護援助論Ⅱ</v>
      </c>
      <c r="F140" s="732"/>
      <c r="G140" s="749" t="str">
        <f>VLOOKUP($C127,'2025年度(3年後期)'!$B$5:$N$207,COLUMN('2025年度(3年後期)'!$G$5),0)&amp;""</f>
        <v>領域別実習</v>
      </c>
      <c r="H140" s="732"/>
      <c r="I140" s="749" t="str">
        <f>VLOOKUP($C127,'2025年度(4年後期)'!$B$5:$N$206,COLUMN('2025年度(4年後期)'!$G$5),0)&amp;""</f>
        <v/>
      </c>
      <c r="J140" s="732"/>
      <c r="K140" s="750" t="str">
        <f>VLOOKUP($C127,'2025年度(助産後期)'!$B$5:$N$207,COLUMN('2025年度(助産後期)'!$G$5),0)&amp;""</f>
        <v>助産学実習Ⅰ</v>
      </c>
      <c r="L140" s="750"/>
      <c r="M140" s="748" t="str">
        <f>VLOOKUP($C127,'2025年度(M1後期)'!$B$5:$N$207,COLUMN('2025年度(M1後期)'!$G$5),0)&amp;""</f>
        <v>看護理論</v>
      </c>
      <c r="N140" s="732"/>
      <c r="O140" s="750" t="str">
        <f>VLOOKUP($C127,'2025年度(M2後期)'!$B$5:$N$207,COLUMN('2025年度(M2後期)'!$G$5),0)&amp;""</f>
        <v>特別研究</v>
      </c>
      <c r="P140" s="732"/>
      <c r="Q140" s="750" t="str">
        <f>VLOOKUP($C127,'2025年度(D1後期)'!$B$5:$N$207,COLUMN('2025年度(D1後期)'!$G$5),0)&amp;""</f>
        <v/>
      </c>
      <c r="R140" s="732"/>
      <c r="S140" s="750" t="str">
        <f>VLOOKUP($C127,'2025年度(D23後期)'!$B$5:$N$207,COLUMN('2025年度(D23後期)'!$G$5),0)&amp;""</f>
        <v>特別研究</v>
      </c>
      <c r="T140" s="732"/>
      <c r="U140" s="21"/>
      <c r="V140" s="639" t="s">
        <v>175</v>
      </c>
      <c r="W140" s="662" t="s">
        <v>129</v>
      </c>
      <c r="Z140" s="733" t="str">
        <f>A140</f>
        <v>３時限（13：30～15：00）</v>
      </c>
      <c r="AA140" s="694" t="s">
        <v>146</v>
      </c>
      <c r="AB140" s="694"/>
      <c r="AC140" s="694"/>
      <c r="AD140" s="694"/>
      <c r="AE140" s="694"/>
      <c r="AF140" s="694"/>
      <c r="AG140" s="694" t="s">
        <v>76</v>
      </c>
      <c r="AH140" s="694"/>
      <c r="AI140" s="694"/>
      <c r="AJ140" s="694"/>
      <c r="AK140" s="694"/>
      <c r="AL140" s="694"/>
      <c r="AM140" s="694" t="s">
        <v>164</v>
      </c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/>
      <c r="AX140" s="694"/>
      <c r="AY140" s="694"/>
      <c r="AZ140" s="694"/>
      <c r="BA140" s="694" t="s">
        <v>176</v>
      </c>
      <c r="BB140" s="694"/>
      <c r="BC140" s="694"/>
      <c r="BD140" s="694"/>
      <c r="BE140" s="694"/>
      <c r="BF140" s="694"/>
      <c r="BG140" s="694"/>
      <c r="BH140" s="694"/>
      <c r="BI140" s="694"/>
      <c r="BJ140" s="694" t="s">
        <v>177</v>
      </c>
      <c r="BK140" s="783" t="s">
        <v>178</v>
      </c>
      <c r="BL140" s="783"/>
      <c r="BM140" s="783" t="s">
        <v>179</v>
      </c>
      <c r="BN140" s="694"/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33"/>
      <c r="B141" s="15" t="s">
        <v>58</v>
      </c>
      <c r="C141" s="751" t="str">
        <f>IFERROR(VLOOKUP(C140,科目・教員!$A$2:$B$349,2,0),"")</f>
        <v>森　那美子</v>
      </c>
      <c r="D141" s="735"/>
      <c r="E141" s="739" t="str">
        <f>IFERROR(VLOOKUP(E140,科目・教員!$A$2:$B$349,2,0),"")</f>
        <v>藤澤　雄太</v>
      </c>
      <c r="F141" s="735"/>
      <c r="G141" s="739" t="str">
        <f>IFERROR(VLOOKUP(G140,科目・教員!$A$2:$B$349,2,0),"")</f>
        <v/>
      </c>
      <c r="H141" s="735"/>
      <c r="I141" s="739" t="str">
        <f>IFERROR(VLOOKUP(I140,科目・教員!$A$2:$B$349,2,0),"")</f>
        <v/>
      </c>
      <c r="J141" s="735"/>
      <c r="K141" s="740" t="str">
        <f>IFERROR(VLOOKUP(K140,科目・教員!$A$2:$B$349,2,0),"")</f>
        <v>池田　真弓</v>
      </c>
      <c r="L141" s="740"/>
      <c r="M141" s="751" t="str">
        <f>IFERROR(VLOOKUP(M140,科目・教員!$A$2:$B$349,2,0),"")</f>
        <v>亀岡　智美</v>
      </c>
      <c r="N141" s="735"/>
      <c r="O141" s="740" t="str">
        <f>IFERROR(VLOOKUP(O140,科目・教員!$A$2:$B$349,2,0),"")</f>
        <v/>
      </c>
      <c r="P141" s="735"/>
      <c r="Q141" s="740" t="str">
        <f>IFERROR(VLOOKUP(Q140,科目・教員!$A$2:$B$349,2,0),"")</f>
        <v/>
      </c>
      <c r="R141" s="735"/>
      <c r="S141" s="740" t="str">
        <f>IFERROR(VLOOKUP(S140,科目・教員!$A$2:$B$349,2,0),"")</f>
        <v/>
      </c>
      <c r="T141" s="735"/>
      <c r="U141" s="21"/>
      <c r="V141" s="639" t="s">
        <v>59</v>
      </c>
      <c r="W141" s="662" t="s">
        <v>180</v>
      </c>
      <c r="Z141" s="73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784"/>
      <c r="BL141" s="784"/>
      <c r="BM141" s="784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33"/>
      <c r="B142" s="15" t="s">
        <v>60</v>
      </c>
      <c r="C142" s="751" t="str">
        <f>VLOOKUP($C127,'2025年度(1年後期)'!$B$5:$N$207,COLUMN('2025年度(1年後期)'!$G$5)+1,0)&amp;""</f>
        <v>101</v>
      </c>
      <c r="D142" s="735"/>
      <c r="E142" s="739" t="str">
        <f>VLOOKUP($C127,'2025年度(2年後期)'!$B$5:$N$207,COLUMN('2025年度(2年後期)'!$G$5)+1,0)&amp;""</f>
        <v>201</v>
      </c>
      <c r="F142" s="735"/>
      <c r="G142" s="739" t="str">
        <f>VLOOKUP($C127,'2025年度(3年後期)'!$B$5:$N$207,COLUMN('2025年度(3年後期)'!$G$5)+1,0)&amp;""</f>
        <v/>
      </c>
      <c r="H142" s="735"/>
      <c r="I142" s="739" t="str">
        <f>VLOOKUP($C127,'2025年度(4年後期)'!$B$5:$N$206,COLUMN('2025年度(4年後期)'!$G$5)+1,0)&amp;""</f>
        <v/>
      </c>
      <c r="J142" s="735"/>
      <c r="K142" s="740" t="str">
        <f>VLOOKUP($C127,'2025年度(助産後期)'!$B$5:$N$207,COLUMN('2025年度(助産後期)'!$G$5)+1,0)&amp;""</f>
        <v/>
      </c>
      <c r="L142" s="740"/>
      <c r="M142" s="751" t="str">
        <f>VLOOKUP($C127,'2025年度(M1後期)'!$B$5:$N$207,COLUMN('2025年度(M1後期)'!$G$5)+1,0)&amp;""</f>
        <v>臨床講義室1</v>
      </c>
      <c r="N142" s="735"/>
      <c r="O142" s="740" t="str">
        <f>VLOOKUP($C127,'2025年度(M2後期)'!$B$5:$N$207,COLUMN('2025年度(M2後期)'!$G$5)+1,0)&amp;""</f>
        <v/>
      </c>
      <c r="P142" s="735"/>
      <c r="Q142" s="740" t="str">
        <f>VLOOKUP($C127,'2025年度(D1後期)'!$B$5:$N$207,COLUMN('2025年度(D1後期)'!$G$5)+1,0)&amp;""</f>
        <v/>
      </c>
      <c r="R142" s="735"/>
      <c r="S142" s="740" t="str">
        <f>VLOOKUP($C127,'2025年度(D23後期)'!$B$5:$N$207,COLUMN('2025年度(D23後期)'!$G$5)+1,0)&amp;""</f>
        <v/>
      </c>
      <c r="T142" s="735"/>
      <c r="U142" s="21"/>
      <c r="V142" s="639" t="s">
        <v>168</v>
      </c>
      <c r="W142" s="662" t="s">
        <v>181</v>
      </c>
      <c r="Z142" s="73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784"/>
      <c r="BL142" s="784"/>
      <c r="BM142" s="784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47"/>
      <c r="B143" s="16" t="s">
        <v>62</v>
      </c>
      <c r="C143" s="738"/>
      <c r="D143" s="736"/>
      <c r="E143" s="710"/>
      <c r="F143" s="736"/>
      <c r="G143" s="710"/>
      <c r="H143" s="736"/>
      <c r="I143" s="710"/>
      <c r="J143" s="736"/>
      <c r="K143" s="712"/>
      <c r="L143" s="712"/>
      <c r="M143" s="738"/>
      <c r="N143" s="736"/>
      <c r="O143" s="712"/>
      <c r="P143" s="736"/>
      <c r="Q143" s="712"/>
      <c r="R143" s="736"/>
      <c r="S143" s="712"/>
      <c r="T143" s="736"/>
      <c r="U143" s="21"/>
      <c r="V143" s="639" t="s">
        <v>182</v>
      </c>
      <c r="W143" s="662" t="s">
        <v>179</v>
      </c>
      <c r="Z143" s="73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785"/>
      <c r="BL143" s="785"/>
      <c r="BM143" s="785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33" t="s">
        <v>80</v>
      </c>
      <c r="B144" s="15" t="s">
        <v>55</v>
      </c>
      <c r="C144" s="779" t="str">
        <f>VLOOKUP($C127,'2025年度(1年後期)'!$B$5:$N$207,COLUMN('2025年度(1年後期)'!$I$5),0)&amp;""</f>
        <v>スポーツと健康</v>
      </c>
      <c r="D144" s="780"/>
      <c r="E144" s="749" t="str">
        <f>VLOOKUP($C127,'2025年度(2年後期)'!$B$5:$N$207,COLUMN('2025年度(2年後期)'!$I$5),0)&amp;""</f>
        <v>成人看護援助論Ⅱ</v>
      </c>
      <c r="F144" s="732"/>
      <c r="G144" s="749" t="str">
        <f>VLOOKUP($C127,'2025年度(3年後期)'!$B$5:$N$207,COLUMN('2025年度(3年後期)'!$I$5),0)&amp;""</f>
        <v>領域別実習</v>
      </c>
      <c r="H144" s="732"/>
      <c r="I144" s="749" t="str">
        <f>VLOOKUP($C127,'2025年度(4年後期)'!$B$5:$N$206,COLUMN('2025年度(4年後期)'!$I$5),0)&amp;""</f>
        <v/>
      </c>
      <c r="J144" s="732"/>
      <c r="K144" s="750" t="str">
        <f>VLOOKUP($C127,'2025年度(助産後期)'!$B$5:$N$207,COLUMN('2025年度(助産後期)'!$I$5),0)&amp;""</f>
        <v>助産学実習Ⅰ</v>
      </c>
      <c r="L144" s="750"/>
      <c r="M144" s="748" t="str">
        <f>VLOOKUP($C127,'2025年度(M1後期)'!$B$5:$N$207,COLUMN('2025年度(M1後期)'!$I$5),0)&amp;""</f>
        <v>看護理論</v>
      </c>
      <c r="N144" s="732"/>
      <c r="O144" s="750" t="str">
        <f>VLOOKUP($C127,'2025年度(M2後期)'!$B$5:$N$207,COLUMN('2025年度(M2後期)'!$I$5),0)&amp;""</f>
        <v>特別研究</v>
      </c>
      <c r="P144" s="732"/>
      <c r="Q144" s="750" t="str">
        <f>VLOOKUP($C127,'2025年度(D1後期)'!$B$5:$N$207,COLUMN('2025年度(D1後期)'!$I$5),0)&amp;""</f>
        <v/>
      </c>
      <c r="R144" s="732"/>
      <c r="S144" s="750" t="str">
        <f>VLOOKUP($C127,'2025年度(D23後期)'!$B$5:$N$207,COLUMN('2025年度(D23後期)'!$I$5),0)&amp;""</f>
        <v>特別研究</v>
      </c>
      <c r="T144" s="732"/>
      <c r="U144" s="562" t="s">
        <v>81</v>
      </c>
      <c r="V144" s="639"/>
      <c r="Z144" s="733" t="str">
        <f>A144</f>
        <v>４時限（15：10～16：40）</v>
      </c>
      <c r="AA144" s="694"/>
      <c r="AB144" s="694"/>
      <c r="AC144" s="694"/>
      <c r="AD144" s="694"/>
      <c r="AE144" s="694"/>
      <c r="AF144" s="694" t="s">
        <v>83</v>
      </c>
      <c r="AG144" s="694" t="s">
        <v>76</v>
      </c>
      <c r="AH144" s="694"/>
      <c r="AI144" s="694"/>
      <c r="AJ144" s="694"/>
      <c r="AK144" s="694"/>
      <c r="AL144" s="694"/>
      <c r="AM144" s="694" t="s">
        <v>164</v>
      </c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/>
      <c r="AX144" s="694"/>
      <c r="AY144" s="694"/>
      <c r="AZ144" s="694"/>
      <c r="BA144" s="694" t="s">
        <v>176</v>
      </c>
      <c r="BB144" s="694"/>
      <c r="BC144" s="694"/>
      <c r="BD144" s="694"/>
      <c r="BE144" s="694"/>
      <c r="BF144" s="694"/>
      <c r="BG144" s="694"/>
      <c r="BH144" s="694"/>
      <c r="BI144" s="694" t="s">
        <v>84</v>
      </c>
      <c r="BJ144" s="694"/>
      <c r="BK144" s="783" t="s">
        <v>178</v>
      </c>
      <c r="BL144" s="783"/>
      <c r="BM144" s="783"/>
      <c r="BN144" s="694" t="s">
        <v>156</v>
      </c>
      <c r="BO144" s="694" t="s">
        <v>156</v>
      </c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33"/>
      <c r="B145" s="15" t="s">
        <v>58</v>
      </c>
      <c r="C145" s="762" t="str">
        <f>IFERROR(VLOOKUP(C144,科目・教員!$A$2:$B$349,2,0),"")</f>
        <v>有賀　雅史</v>
      </c>
      <c r="D145" s="763"/>
      <c r="E145" s="739" t="str">
        <f>IFERROR(VLOOKUP(E144,科目・教員!$A$2:$B$349,2,0),"")</f>
        <v>藤澤　雄太</v>
      </c>
      <c r="F145" s="735"/>
      <c r="G145" s="739" t="str">
        <f>IFERROR(VLOOKUP(G144,科目・教員!$A$2:$B$349,2,0),"")</f>
        <v/>
      </c>
      <c r="H145" s="735"/>
      <c r="I145" s="739" t="str">
        <f>IFERROR(VLOOKUP(I144,科目・教員!$A$2:$B$349,2,0),"")</f>
        <v/>
      </c>
      <c r="J145" s="735"/>
      <c r="K145" s="740" t="str">
        <f>IFERROR(VLOOKUP(K144,科目・教員!$A$2:$B$349,2,0),"")</f>
        <v>池田　真弓</v>
      </c>
      <c r="L145" s="740"/>
      <c r="M145" s="751" t="str">
        <f>IFERROR(VLOOKUP(M144,科目・教員!$A$2:$B$349,2,0),"")</f>
        <v>亀岡　智美</v>
      </c>
      <c r="N145" s="735"/>
      <c r="O145" s="740" t="str">
        <f>IFERROR(VLOOKUP(O144,科目・教員!$A$2:$B$349,2,0),"")</f>
        <v/>
      </c>
      <c r="P145" s="735"/>
      <c r="Q145" s="740" t="str">
        <f>IFERROR(VLOOKUP(Q144,科目・教員!$A$2:$B$349,2,0),"")</f>
        <v/>
      </c>
      <c r="R145" s="735"/>
      <c r="S145" s="740" t="str">
        <f>IFERROR(VLOOKUP(S144,科目・教員!$A$2:$B$349,2,0),"")</f>
        <v/>
      </c>
      <c r="T145" s="735"/>
      <c r="U145" s="562" t="s">
        <v>183</v>
      </c>
      <c r="V145" s="639"/>
      <c r="Z145" s="73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784"/>
      <c r="BL145" s="784"/>
      <c r="BM145" s="784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33"/>
      <c r="B146" s="15" t="s">
        <v>60</v>
      </c>
      <c r="C146" s="762" t="str">
        <f>VLOOKUP($C127,'2025年度(1年後期)'!$B$5:$N$207,COLUMN('2025年度(1年後期)'!$I$5)+1,0)&amp;""</f>
        <v>グラウンド･アリーナ･大講義室</v>
      </c>
      <c r="D146" s="763"/>
      <c r="E146" s="739" t="str">
        <f>VLOOKUP($C127,'2025年度(2年後期)'!$B$5:$N$207,COLUMN('2025年度(2年後期)'!$I$5)+1,0)&amp;""</f>
        <v>201</v>
      </c>
      <c r="F146" s="735"/>
      <c r="G146" s="739" t="str">
        <f>VLOOKUP($C127,'2025年度(3年後期)'!$B$5:$N$207,COLUMN('2025年度(3年後期)'!$I$5)+1,0)&amp;""</f>
        <v/>
      </c>
      <c r="H146" s="735"/>
      <c r="I146" s="739" t="str">
        <f>VLOOKUP($C127,'2025年度(4年後期)'!$B$5:$N$206,COLUMN('2025年度(4年後期)'!$I$5)+1,0)&amp;""</f>
        <v/>
      </c>
      <c r="J146" s="735"/>
      <c r="K146" s="740" t="str">
        <f>VLOOKUP($C127,'2025年度(助産後期)'!$B$5:$N$207,COLUMN('2025年度(助産後期)'!$I$5)+1,0)&amp;""</f>
        <v/>
      </c>
      <c r="L146" s="740"/>
      <c r="M146" s="751" t="str">
        <f>VLOOKUP($C127,'2025年度(M1後期)'!$B$5:$N$207,COLUMN('2025年度(M1後期)'!$I$5)+1,0)&amp;""</f>
        <v>臨床講義室1</v>
      </c>
      <c r="N146" s="735"/>
      <c r="O146" s="740" t="str">
        <f>VLOOKUP($C127,'2025年度(M2後期)'!$B$5:$N$207,COLUMN('2025年度(M2後期)'!$I$5)+1,0)&amp;""</f>
        <v/>
      </c>
      <c r="P146" s="735"/>
      <c r="Q146" s="740" t="str">
        <f>VLOOKUP($C127,'2025年度(D1後期)'!$B$5:$N$207,COLUMN('2025年度(D1後期)'!$I$5)+1,0)&amp;""</f>
        <v/>
      </c>
      <c r="R146" s="735"/>
      <c r="S146" s="740" t="str">
        <f>VLOOKUP($C127,'2025年度(D23後期)'!$B$5:$N$207,COLUMN('2025年度(D23後期)'!$I$5)+1,0)&amp;""</f>
        <v/>
      </c>
      <c r="T146" s="735"/>
      <c r="U146" s="562" t="s">
        <v>84</v>
      </c>
      <c r="V146" s="639"/>
      <c r="Z146" s="73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784"/>
      <c r="BL146" s="784"/>
      <c r="BM146" s="784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34"/>
      <c r="B147" s="16" t="s">
        <v>62</v>
      </c>
      <c r="C147" s="760" t="s">
        <v>157</v>
      </c>
      <c r="D147" s="761"/>
      <c r="E147" s="710"/>
      <c r="F147" s="736"/>
      <c r="G147" s="710"/>
      <c r="H147" s="736"/>
      <c r="I147" s="710"/>
      <c r="J147" s="736"/>
      <c r="K147" s="712"/>
      <c r="L147" s="712"/>
      <c r="M147" s="738"/>
      <c r="N147" s="736"/>
      <c r="O147" s="712"/>
      <c r="P147" s="736"/>
      <c r="Q147" s="712"/>
      <c r="R147" s="736"/>
      <c r="S147" s="712"/>
      <c r="T147" s="736"/>
      <c r="U147" s="562" t="s">
        <v>86</v>
      </c>
      <c r="V147" s="639"/>
      <c r="Z147" s="73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785"/>
      <c r="BL147" s="785"/>
      <c r="BM147" s="785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33" t="s">
        <v>87</v>
      </c>
      <c r="B148" s="15" t="s">
        <v>55</v>
      </c>
      <c r="C148" s="779" t="str">
        <f>VLOOKUP($C127,'2025年度(1年後期)'!$B$5:$N$207,COLUMN('2025年度(1年後期)'!$K$5),0)&amp;""</f>
        <v>スポーツと健康</v>
      </c>
      <c r="D148" s="780"/>
      <c r="E148" s="749" t="str">
        <f>VLOOKUP($C127,'2025年度(2年後期)'!$B$5:$N$207,COLUMN('2025年度(2年後期)'!$K$5),0)&amp;""</f>
        <v/>
      </c>
      <c r="F148" s="732"/>
      <c r="G148" s="749" t="str">
        <f>VLOOKUP($C127,'2025年度(3年後期)'!$B$5:$N$207,COLUMN('2025年度(3年後期)'!$K$5),0)&amp;""</f>
        <v/>
      </c>
      <c r="H148" s="732"/>
      <c r="I148" s="749" t="str">
        <f>VLOOKUP($C127,'2025年度(4年後期)'!$B$5:$N$206,COLUMN('2025年度(4年後期)'!$K$5),0)&amp;""</f>
        <v/>
      </c>
      <c r="J148" s="732"/>
      <c r="K148" s="750" t="str">
        <f>VLOOKUP($C127,'2025年度(助産後期)'!$B$5:$N$207,COLUMN('2025年度(助産後期)'!$K$5),0)&amp;""</f>
        <v>助産学実習Ⅰ</v>
      </c>
      <c r="L148" s="750"/>
      <c r="M148" s="748" t="str">
        <f>VLOOKUP($C127,'2025年度(M1後期)'!$B$5:$N$207,COLUMN('2025年度(M1後期)'!$K$5),0)&amp;""</f>
        <v/>
      </c>
      <c r="N148" s="732"/>
      <c r="O148" s="750" t="str">
        <f>VLOOKUP($C127,'2025年度(M2後期)'!$B$5:$N$207,COLUMN('2025年度(M2後期)'!$K$5),0)&amp;""</f>
        <v/>
      </c>
      <c r="P148" s="732"/>
      <c r="Q148" s="750" t="str">
        <f>VLOOKUP($C127,'2025年度(D1後期)'!$B$5:$N$207,COLUMN('2025年度(D1後期)'!$K$5),0)&amp;""</f>
        <v/>
      </c>
      <c r="R148" s="732"/>
      <c r="S148" s="750" t="str">
        <f>VLOOKUP($C127,'2025年度(D23後期)'!$B$5:$N$207,COLUMN('2025年度(D23後期)'!$K$5),0)&amp;""</f>
        <v/>
      </c>
      <c r="T148" s="732"/>
      <c r="U148" s="21"/>
      <c r="Y148" s="597" t="s">
        <v>83</v>
      </c>
      <c r="Z148" s="733" t="str">
        <f>A148</f>
        <v>５時限（16：50～18：20）</v>
      </c>
      <c r="AA148" s="694"/>
      <c r="AB148" s="694"/>
      <c r="AC148" s="694"/>
      <c r="AD148" s="694"/>
      <c r="AE148" s="694"/>
      <c r="AF148" s="694" t="s">
        <v>83</v>
      </c>
      <c r="AG148" s="694"/>
      <c r="AH148" s="694"/>
      <c r="AI148" s="694"/>
      <c r="AJ148" s="694"/>
      <c r="AK148" s="694"/>
      <c r="AL148" s="694"/>
      <c r="AM148" s="694" t="s">
        <v>164</v>
      </c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783"/>
      <c r="BL148" s="783"/>
      <c r="BM148" s="783"/>
      <c r="BN148" s="694" t="s">
        <v>156</v>
      </c>
      <c r="BO148" s="694" t="s">
        <v>156</v>
      </c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33"/>
      <c r="B149" s="15" t="s">
        <v>58</v>
      </c>
      <c r="C149" s="762" t="str">
        <f>IFERROR(VLOOKUP(C148,科目・教員!$A$2:$B$349,2,0),"")</f>
        <v>有賀　雅史</v>
      </c>
      <c r="D149" s="763"/>
      <c r="E149" s="739" t="str">
        <f>IFERROR(VLOOKUP(E148,科目・教員!$A$2:$B$349,2,0),"")</f>
        <v/>
      </c>
      <c r="F149" s="735"/>
      <c r="G149" s="739" t="str">
        <f>IFERROR(VLOOKUP(G148,科目・教員!$A$2:$B$349,2,0),"")</f>
        <v/>
      </c>
      <c r="H149" s="735"/>
      <c r="I149" s="739" t="str">
        <f>IFERROR(VLOOKUP(I148,科目・教員!$A$2:$B$349,2,0),"")</f>
        <v/>
      </c>
      <c r="J149" s="735"/>
      <c r="K149" s="740" t="str">
        <f>IFERROR(VLOOKUP(K148,科目・教員!$A$2:$B$349,2,0),"")</f>
        <v>池田　真弓</v>
      </c>
      <c r="L149" s="740"/>
      <c r="M149" s="751" t="str">
        <f>IFERROR(VLOOKUP(M148,科目・教員!$A$2:$B$349,2,0),"")</f>
        <v/>
      </c>
      <c r="N149" s="735"/>
      <c r="O149" s="740" t="str">
        <f>IFERROR(VLOOKUP(O148,科目・教員!$A$2:$B$349,2,0),"")</f>
        <v/>
      </c>
      <c r="P149" s="735"/>
      <c r="Q149" s="740" t="str">
        <f>IFERROR(VLOOKUP(Q148,科目・教員!$A$2:$B$349,2,0),"")</f>
        <v/>
      </c>
      <c r="R149" s="735"/>
      <c r="S149" s="740" t="str">
        <f>IFERROR(VLOOKUP(S148,科目・教員!$A$2:$B$349,2,0),"")</f>
        <v/>
      </c>
      <c r="T149" s="735"/>
      <c r="U149" s="21"/>
      <c r="Y149" s="597" t="s">
        <v>93</v>
      </c>
      <c r="Z149" s="73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784"/>
      <c r="BL149" s="784"/>
      <c r="BM149" s="784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33"/>
      <c r="B150" s="15" t="s">
        <v>60</v>
      </c>
      <c r="C150" s="762" t="str">
        <f>VLOOKUP($C127,'2025年度(1年後期)'!$B$5:$N$207,COLUMN('2025年度(1年後期)'!$K$5)+1,0)&amp;""</f>
        <v>グラウンド･アリーナ･大講義室</v>
      </c>
      <c r="D150" s="763"/>
      <c r="E150" s="739" t="str">
        <f>VLOOKUP($C127,'2025年度(2年後期)'!$B$5:$N$207,COLUMN('2025年度(2年後期)'!$K$5)+1,0)&amp;""</f>
        <v/>
      </c>
      <c r="F150" s="735"/>
      <c r="G150" s="739" t="str">
        <f>VLOOKUP($C127,'2025年度(3年後期)'!$B$5:$N$207,COLUMN('2025年度(3年後期)'!$K$5)+1,0)&amp;""</f>
        <v/>
      </c>
      <c r="H150" s="735"/>
      <c r="I150" s="739" t="str">
        <f>VLOOKUP($C127,'2025年度(4年後期)'!$B$5:$N$206,COLUMN('2025年度(4年後期)'!$K$5)+1,0)&amp;""</f>
        <v/>
      </c>
      <c r="J150" s="735"/>
      <c r="K150" s="740" t="str">
        <f>VLOOKUP($C127,'2025年度(助産後期)'!$B$5:$N$207,COLUMN('2025年度(助産後期)'!$K$5)+1,0)&amp;""</f>
        <v/>
      </c>
      <c r="L150" s="740"/>
      <c r="M150" s="751" t="str">
        <f>VLOOKUP($C127,'2025年度(M1後期)'!$B$5:$N$207,COLUMN('2025年度(M1後期)'!$K$5)+1,0)&amp;""</f>
        <v/>
      </c>
      <c r="N150" s="735"/>
      <c r="O150" s="740" t="str">
        <f>VLOOKUP($C127,'2025年度(M1後期)'!$B$5:$N$207,COLUMN('2025年度(M1後期)'!$K$5)+1,0)&amp;""</f>
        <v/>
      </c>
      <c r="P150" s="735"/>
      <c r="Q150" s="740" t="str">
        <f>VLOOKUP($C127,'2025年度(D1後期)'!$B$5:$N$207,COLUMN('2025年度(D1後期)'!$K$5)+1,0)&amp;""</f>
        <v/>
      </c>
      <c r="R150" s="735"/>
      <c r="S150" s="740" t="str">
        <f>VLOOKUP($C127,'2025年度(D23後期)'!$B$5:$N$207,COLUMN('2025年度(D23後期)'!$K$5)+1,0)&amp;""</f>
        <v/>
      </c>
      <c r="T150" s="735"/>
      <c r="U150" s="21"/>
      <c r="Y150" s="597" t="s">
        <v>95</v>
      </c>
      <c r="Z150" s="73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784"/>
      <c r="BL150" s="784"/>
      <c r="BM150" s="784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34"/>
      <c r="B151" s="16" t="s">
        <v>62</v>
      </c>
      <c r="C151" s="760" t="s">
        <v>157</v>
      </c>
      <c r="D151" s="761"/>
      <c r="E151" s="710"/>
      <c r="F151" s="736"/>
      <c r="G151" s="710"/>
      <c r="H151" s="736"/>
      <c r="I151" s="710"/>
      <c r="J151" s="736"/>
      <c r="K151" s="712"/>
      <c r="L151" s="712"/>
      <c r="M151" s="738"/>
      <c r="N151" s="736"/>
      <c r="O151" s="712"/>
      <c r="P151" s="736"/>
      <c r="Q151" s="712"/>
      <c r="R151" s="736"/>
      <c r="S151" s="712"/>
      <c r="T151" s="736"/>
      <c r="U151" s="22"/>
      <c r="V151" s="19"/>
      <c r="W151" s="19"/>
      <c r="X151" s="19"/>
      <c r="Y151" s="610" t="s">
        <v>98</v>
      </c>
      <c r="Z151" s="73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785"/>
      <c r="BL151" s="785"/>
      <c r="BM151" s="785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5"/>
      <c r="B152" s="6"/>
      <c r="C152" s="717">
        <f>C127+1</f>
        <v>45937</v>
      </c>
      <c r="D152" s="717"/>
      <c r="E152" s="717"/>
      <c r="F152" s="717"/>
      <c r="G152" s="717"/>
      <c r="H152" s="717"/>
      <c r="I152" s="717"/>
      <c r="J152" s="717"/>
      <c r="K152" s="717"/>
      <c r="L152" s="717"/>
      <c r="M152" s="717"/>
      <c r="N152" s="717"/>
      <c r="O152" s="717"/>
      <c r="P152" s="717"/>
      <c r="Q152" s="717"/>
      <c r="R152" s="717"/>
      <c r="S152" s="717"/>
      <c r="T152" s="717"/>
      <c r="U152" s="697">
        <f>C152</f>
        <v>45937</v>
      </c>
      <c r="V152" s="698"/>
      <c r="W152" s="698"/>
      <c r="X152" s="698"/>
      <c r="Y152" s="698"/>
      <c r="Z152" s="69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3" t="s">
        <v>54</v>
      </c>
      <c r="B153" s="12" t="s">
        <v>55</v>
      </c>
      <c r="C153" s="731" t="str">
        <f>VLOOKUP($C152,'2025年度(1年後期)'!$B$5:$N$207,COLUMN('2025年度(1年後期)'!$C$5),0)&amp;""</f>
        <v>疾病･病態論Ⅰ</v>
      </c>
      <c r="D153" s="722"/>
      <c r="E153" s="721" t="str">
        <f>VLOOKUP($C152,'2025年度(2年後期)'!$B$5:$N$207,COLUMN('2025年度(2年後期)'!$C$5),0)&amp;""</f>
        <v>母性看護援助論Ⅰ</v>
      </c>
      <c r="F153" s="722"/>
      <c r="G153" s="721" t="str">
        <f>VLOOKUP($C152,'2025年度(3年後期)'!$B$5:$N$207,COLUMN('2025年度(3年後期)'!$C$5),0)&amp;""</f>
        <v>領域別実習</v>
      </c>
      <c r="H153" s="722"/>
      <c r="I153" s="721" t="str">
        <f>VLOOKUP($C152,'2025年度(4年後期)'!$B$5:$N$206,COLUMN('2025年度(4年後期)'!$C$5),0)&amp;""</f>
        <v/>
      </c>
      <c r="J153" s="722"/>
      <c r="K153" s="732" t="str">
        <f>VLOOKUP($C152,'2025年度(助産後期)'!$B$5:$N$207,COLUMN('2025年度(助産後期)'!$C$5),0)&amp;""</f>
        <v>助産学実習Ⅰ</v>
      </c>
      <c r="L153" s="720"/>
      <c r="M153" s="719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20"/>
      <c r="O153" s="721" t="str">
        <f>VLOOKUP($C152,'2025年度(M2後期)'!$B$5:$N$207,COLUMN('2025年度(M2後期)'!$C$5),0)&amp;""</f>
        <v>特別研究</v>
      </c>
      <c r="P153" s="722"/>
      <c r="Q153" s="721" t="str">
        <f>VLOOKUP($C152,'2025年度(D1後期)'!$B$5:$N$207,COLUMN('2025年度(D1後期)'!$C$5),0)&amp;""</f>
        <v>成育看護学演習Ｂ
感染管理看護学演習Ｂ
成人看護学演習Ｂ</v>
      </c>
      <c r="R153" s="722"/>
      <c r="S153" s="732" t="str">
        <f>VLOOKUP($C152,'2025年度(D23後期)'!$B$5:$N$207,COLUMN('2025年度(D23後期)'!$C$5),0)&amp;""</f>
        <v>特別研究</v>
      </c>
      <c r="T153" s="722"/>
      <c r="V153" s="648" t="s">
        <v>161</v>
      </c>
      <c r="W153" s="635" t="s">
        <v>99</v>
      </c>
      <c r="Z153" s="744" t="str">
        <f>A153</f>
        <v xml:space="preserve">１時限（09：20～10：50） </v>
      </c>
      <c r="AA153" s="694" t="s">
        <v>184</v>
      </c>
      <c r="AB153" s="694"/>
      <c r="AC153" s="694"/>
      <c r="AD153" s="694"/>
      <c r="AE153" s="694"/>
      <c r="AF153" s="694"/>
      <c r="AG153" s="694" t="s">
        <v>185</v>
      </c>
      <c r="AH153" s="694"/>
      <c r="AI153" s="694"/>
      <c r="AJ153" s="694"/>
      <c r="AK153" s="694"/>
      <c r="AL153" s="694"/>
      <c r="AM153" s="694" t="s">
        <v>164</v>
      </c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694"/>
      <c r="AX153" s="694"/>
      <c r="AY153" s="694"/>
      <c r="AZ153" s="694"/>
      <c r="BA153" s="694"/>
      <c r="BB153" s="694"/>
      <c r="BC153" s="694"/>
      <c r="BD153" s="694"/>
      <c r="BE153" s="694"/>
      <c r="BF153" s="694"/>
      <c r="BG153" s="694"/>
      <c r="BH153" s="694"/>
      <c r="BI153" s="694"/>
      <c r="BJ153" s="694" t="s">
        <v>186</v>
      </c>
      <c r="BK153" s="783"/>
      <c r="BL153" s="783"/>
      <c r="BM153" s="783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33"/>
      <c r="B154" s="15" t="s">
        <v>58</v>
      </c>
      <c r="C154" s="714" t="str">
        <f>IFERROR(VLOOKUP(C153,科目・教員!$A$2:$B$349,2,0),"")</f>
        <v>水野　正之</v>
      </c>
      <c r="D154" s="715"/>
      <c r="E154" s="716" t="str">
        <f>IFERROR(VLOOKUP(E153,科目・教員!$A$2:$B$349,2,0),"")</f>
        <v>日置　智華子</v>
      </c>
      <c r="F154" s="715"/>
      <c r="G154" s="716" t="str">
        <f>IFERROR(VLOOKUP(G153,科目・教員!$A$2:$B$349,2,0),"")</f>
        <v/>
      </c>
      <c r="H154" s="715"/>
      <c r="I154" s="716" t="str">
        <f>IFERROR(VLOOKUP(I153,科目・教員!$A$2:$B$349,2,0),"")</f>
        <v/>
      </c>
      <c r="J154" s="715"/>
      <c r="K154" s="735" t="str">
        <f>IFERROR(VLOOKUP(K153,科目・教員!$A$2:$B$349,2,0),"")</f>
        <v>池田　真弓</v>
      </c>
      <c r="L154" s="737"/>
      <c r="M154" s="746" t="str">
        <f>IFERROR(VLOOKUP(M153,科目・教員!$A$2:$B$349,2,0),"")</f>
        <v/>
      </c>
      <c r="N154" s="715"/>
      <c r="O154" s="716" t="str">
        <f>IFERROR(VLOOKUP(O153,科目・教員!$A$2:$B$349,2,0),"")</f>
        <v/>
      </c>
      <c r="P154" s="715"/>
      <c r="Q154" s="716" t="str">
        <f>IFERROR(VLOOKUP(Q153,科目・教員!$A$2:$B$349,2,0),"")</f>
        <v/>
      </c>
      <c r="R154" s="715"/>
      <c r="S154" s="735" t="str">
        <f>IFERROR(VLOOKUP(S153,科目・教員!$A$2:$B$349,2,0),"")</f>
        <v/>
      </c>
      <c r="T154" s="715"/>
      <c r="V154" s="649" t="s">
        <v>169</v>
      </c>
      <c r="W154" s="635" t="s">
        <v>187</v>
      </c>
      <c r="Z154" s="73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695"/>
      <c r="AX154" s="695"/>
      <c r="AY154" s="695"/>
      <c r="AZ154" s="695"/>
      <c r="BA154" s="695"/>
      <c r="BB154" s="695"/>
      <c r="BC154" s="695"/>
      <c r="BD154" s="695"/>
      <c r="BE154" s="695"/>
      <c r="BF154" s="695"/>
      <c r="BG154" s="695"/>
      <c r="BH154" s="695"/>
      <c r="BI154" s="695"/>
      <c r="BJ154" s="695"/>
      <c r="BK154" s="784"/>
      <c r="BL154" s="784"/>
      <c r="BM154" s="784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33"/>
      <c r="B155" s="15" t="s">
        <v>60</v>
      </c>
      <c r="C155" s="714" t="str">
        <f>VLOOKUP($C152,'2025年度(1年後期)'!$B$5:$N$207,COLUMN('2025年度(1年後期)'!$C$5)+1,0)&amp;""</f>
        <v>201</v>
      </c>
      <c r="D155" s="715"/>
      <c r="E155" s="716" t="str">
        <f>VLOOKUP($C152,'2025年度(2年後期)'!$B$5:$N$207,COLUMN('2025年度(2年後期)'!$C$5)+1,0)&amp;""</f>
        <v>101</v>
      </c>
      <c r="F155" s="715"/>
      <c r="G155" s="716" t="str">
        <f>VLOOKUP($C152,'2025年度(3年後期)'!$B$5:$N$207,COLUMN('2025年度(3年後期)'!$C$5)+1,0)&amp;""</f>
        <v/>
      </c>
      <c r="H155" s="715"/>
      <c r="I155" s="716" t="str">
        <f>VLOOKUP($C152,'2025年度(4年後期)'!$B$5:$N$206,COLUMN('2025年度(4年後期)'!$C$5)+1,0)&amp;""</f>
        <v/>
      </c>
      <c r="J155" s="715"/>
      <c r="K155" s="735" t="str">
        <f>VLOOKUP($C152,'2025年度(助産後期)'!$B$5:$N$207,COLUMN('2025年度(助産後期)'!$C$5)+1,0)&amp;""</f>
        <v/>
      </c>
      <c r="L155" s="737"/>
      <c r="M155" s="746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15"/>
      <c r="O155" s="716" t="str">
        <f>VLOOKUP($C152,'2025年度(M2後期)'!$B$5:$N$207,COLUMN('2025年度(M2後期)'!$C$5)+1,0)&amp;""</f>
        <v/>
      </c>
      <c r="P155" s="715"/>
      <c r="Q155" s="716" t="str">
        <f>VLOOKUP($C152,'2025年度(D1後期)'!$B$5:$N$207,COLUMN('2025年度(D1後期)'!$C$5)+1,0)&amp;""</f>
        <v>成育:別途指定
感染:別途指定
成人:別途指定</v>
      </c>
      <c r="R155" s="715"/>
      <c r="S155" s="735" t="str">
        <f>VLOOKUP($C152,'2025年度(D23後期)'!$B$5:$N$207,COLUMN('2025年度(D23後期)'!$C$5)+1,0)&amp;""</f>
        <v/>
      </c>
      <c r="T155" s="715"/>
      <c r="V155" s="649" t="s">
        <v>171</v>
      </c>
      <c r="W155" s="635" t="s">
        <v>186</v>
      </c>
      <c r="Z155" s="73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695"/>
      <c r="AX155" s="695"/>
      <c r="AY155" s="695"/>
      <c r="AZ155" s="695"/>
      <c r="BA155" s="695"/>
      <c r="BB155" s="695"/>
      <c r="BC155" s="695"/>
      <c r="BD155" s="695"/>
      <c r="BE155" s="695"/>
      <c r="BF155" s="695"/>
      <c r="BG155" s="695"/>
      <c r="BH155" s="695"/>
      <c r="BI155" s="695"/>
      <c r="BJ155" s="695"/>
      <c r="BK155" s="784"/>
      <c r="BL155" s="784"/>
      <c r="BM155" s="784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34"/>
      <c r="B156" s="16" t="s">
        <v>62</v>
      </c>
      <c r="C156" s="791"/>
      <c r="D156" s="792"/>
      <c r="E156" s="710"/>
      <c r="F156" s="711"/>
      <c r="G156" s="710"/>
      <c r="H156" s="711"/>
      <c r="I156" s="710"/>
      <c r="J156" s="711"/>
      <c r="K156" s="712"/>
      <c r="L156" s="713"/>
      <c r="M156" s="745"/>
      <c r="N156" s="711"/>
      <c r="O156" s="710"/>
      <c r="P156" s="711"/>
      <c r="Q156" s="710"/>
      <c r="R156" s="711"/>
      <c r="S156" s="712"/>
      <c r="T156" s="711"/>
      <c r="V156" s="649" t="s">
        <v>172</v>
      </c>
      <c r="W156" s="635" t="s">
        <v>69</v>
      </c>
      <c r="Z156" s="73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696"/>
      <c r="AX156" s="696"/>
      <c r="AY156" s="696"/>
      <c r="AZ156" s="696"/>
      <c r="BA156" s="696"/>
      <c r="BB156" s="696"/>
      <c r="BC156" s="696"/>
      <c r="BD156" s="696"/>
      <c r="BE156" s="696"/>
      <c r="BF156" s="696"/>
      <c r="BG156" s="696"/>
      <c r="BH156" s="696"/>
      <c r="BI156" s="696"/>
      <c r="BJ156" s="696"/>
      <c r="BK156" s="785"/>
      <c r="BL156" s="785"/>
      <c r="BM156" s="785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33" t="s">
        <v>64</v>
      </c>
      <c r="B157" s="15" t="s">
        <v>55</v>
      </c>
      <c r="C157" s="731" t="str">
        <f>VLOOKUP($C152,'2025年度(1年後期)'!$B$5:$N$207,COLUMN('2025年度(1年後期)'!$E$5),0)&amp;""</f>
        <v>生活援助論Ⅱ(ABCD)</v>
      </c>
      <c r="D157" s="722"/>
      <c r="E157" s="721" t="str">
        <f>VLOOKUP($C152,'2025年度(2年後期)'!$B$5:$N$207,COLUMN('2025年度(2年後期)'!$E$5),0)&amp;""</f>
        <v>小児看護学概論</v>
      </c>
      <c r="F157" s="722"/>
      <c r="G157" s="721" t="str">
        <f>VLOOKUP($C152,'2025年度(3年後期)'!$B$5:$N$207,COLUMN('2025年度(3年後期)'!$E$5),0)&amp;""</f>
        <v>領域別実習</v>
      </c>
      <c r="H157" s="722"/>
      <c r="I157" s="721" t="str">
        <f>VLOOKUP($C152,'2025年度(4年後期)'!$B$5:$N$206,COLUMN('2025年度(4年後期)'!$E$5),0)&amp;""</f>
        <v/>
      </c>
      <c r="J157" s="722"/>
      <c r="K157" s="732" t="str">
        <f>VLOOKUP($C152,'2025年度(助産後期)'!$B$5:$N$207,COLUMN('2025年度(助産後期)'!$E$5),0)&amp;""</f>
        <v>助産学実習Ⅰ</v>
      </c>
      <c r="L157" s="720"/>
      <c r="M157" s="731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22"/>
      <c r="O157" s="732" t="str">
        <f>VLOOKUP($C152,'2025年度(M2後期)'!$B$5:$N$207,COLUMN('2025年度(M2後期)'!$E$5),0)&amp;""</f>
        <v>特別研究</v>
      </c>
      <c r="P157" s="722"/>
      <c r="Q157" s="732" t="str">
        <f>VLOOKUP($C152,'2025年度(D1後期)'!$B$5:$N$207,COLUMN('2025年度(D1後期)'!$E$5),0)&amp;""</f>
        <v>成育看護学演習Ｂ
感染管理看護学演習Ｂ
成人看護学演習Ｂ</v>
      </c>
      <c r="R157" s="722"/>
      <c r="S157" s="732" t="str">
        <f>VLOOKUP($C152,'2025年度(D23後期)'!$B$5:$N$207,COLUMN('2025年度(D23後期)'!$E$5),0)&amp;""</f>
        <v>特別研究</v>
      </c>
      <c r="T157" s="722"/>
      <c r="U157" s="659" t="s">
        <v>65</v>
      </c>
      <c r="X157" s="644" t="s">
        <v>188</v>
      </c>
      <c r="Z157" s="733" t="str">
        <f>A157</f>
        <v>２時限（11：00～12：30）</v>
      </c>
      <c r="AA157" s="694" t="s">
        <v>189</v>
      </c>
      <c r="AB157" s="694"/>
      <c r="AC157" s="694"/>
      <c r="AD157" s="694"/>
      <c r="AE157" s="694"/>
      <c r="AF157" s="694"/>
      <c r="AG157" s="694" t="s">
        <v>190</v>
      </c>
      <c r="AH157" s="694" t="s">
        <v>190</v>
      </c>
      <c r="AI157" s="694"/>
      <c r="AJ157" s="694"/>
      <c r="AK157" s="694"/>
      <c r="AL157" s="694" t="s">
        <v>190</v>
      </c>
      <c r="AM157" s="694" t="s">
        <v>164</v>
      </c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694"/>
      <c r="AX157" s="694"/>
      <c r="AY157" s="694"/>
      <c r="AZ157" s="694"/>
      <c r="BA157" s="694"/>
      <c r="BB157" s="694"/>
      <c r="BC157" s="694"/>
      <c r="BD157" s="694"/>
      <c r="BE157" s="694"/>
      <c r="BF157" s="694"/>
      <c r="BG157" s="694"/>
      <c r="BH157" s="694"/>
      <c r="BI157" s="694" t="s">
        <v>191</v>
      </c>
      <c r="BJ157" s="694" t="s">
        <v>186</v>
      </c>
      <c r="BK157" s="783" t="s">
        <v>192</v>
      </c>
      <c r="BL157" s="783"/>
      <c r="BM157" s="783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33"/>
      <c r="B158" s="15" t="s">
        <v>58</v>
      </c>
      <c r="C158" s="714" t="str">
        <f>IFERROR(VLOOKUP(C157,科目・教員!$A$2:$B$349,2,0),"")</f>
        <v>森下　純子</v>
      </c>
      <c r="D158" s="715"/>
      <c r="E158" s="716" t="str">
        <f>IFERROR(VLOOKUP(E157,科目・教員!$A$2:$B$349,2,0),"")</f>
        <v>来生　奈巳子</v>
      </c>
      <c r="F158" s="715"/>
      <c r="G158" s="716" t="str">
        <f>IFERROR(VLOOKUP(G157,科目・教員!$A$2:$B$349,2,0),"")</f>
        <v/>
      </c>
      <c r="H158" s="715"/>
      <c r="I158" s="716" t="str">
        <f>IFERROR(VLOOKUP(I157,科目・教員!$A$2:$B$349,2,0),"")</f>
        <v/>
      </c>
      <c r="J158" s="715"/>
      <c r="K158" s="735" t="str">
        <f>IFERROR(VLOOKUP(K157,科目・教員!$A$2:$B$349,2,0),"")</f>
        <v>池田　真弓</v>
      </c>
      <c r="L158" s="737"/>
      <c r="M158" s="714" t="str">
        <f>IFERROR(VLOOKUP(M157,科目・教員!$A$2:$B$349,2,0),"")</f>
        <v/>
      </c>
      <c r="N158" s="715"/>
      <c r="O158" s="735" t="str">
        <f>IFERROR(VLOOKUP(O157,科目・教員!$A$2:$B$349,2,0),"")</f>
        <v/>
      </c>
      <c r="P158" s="715"/>
      <c r="Q158" s="735" t="str">
        <f>IFERROR(VLOOKUP(Q157,科目・教員!$A$2:$B$349,2,0),"")</f>
        <v/>
      </c>
      <c r="R158" s="715"/>
      <c r="S158" s="735" t="str">
        <f>IFERROR(VLOOKUP(S157,科目・教員!$A$2:$B$349,2,0),"")</f>
        <v/>
      </c>
      <c r="T158" s="715"/>
      <c r="U158" s="659" t="s">
        <v>193</v>
      </c>
      <c r="X158" s="644" t="s">
        <v>193</v>
      </c>
      <c r="Z158" s="73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695"/>
      <c r="AX158" s="695"/>
      <c r="AY158" s="695"/>
      <c r="AZ158" s="695"/>
      <c r="BA158" s="695"/>
      <c r="BB158" s="695"/>
      <c r="BC158" s="695"/>
      <c r="BD158" s="695"/>
      <c r="BE158" s="695"/>
      <c r="BF158" s="695"/>
      <c r="BG158" s="695"/>
      <c r="BH158" s="695"/>
      <c r="BI158" s="695"/>
      <c r="BJ158" s="695"/>
      <c r="BK158" s="784"/>
      <c r="BL158" s="784"/>
      <c r="BM158" s="784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33"/>
      <c r="B159" s="15" t="s">
        <v>60</v>
      </c>
      <c r="C159" s="714" t="str">
        <f>VLOOKUP($C152,'2025年度(1年後期)'!$B$5:$N$207,COLUMN('2025年度(1年後期)'!$E$5)+1,0)&amp;""</f>
        <v>201･202･基礎実</v>
      </c>
      <c r="D159" s="715"/>
      <c r="E159" s="716" t="str">
        <f>VLOOKUP($C152,'2025年度(2年後期)'!$B$5:$N$207,COLUMN('2025年度(2年後期)'!$E$5)+1,0)&amp;""</f>
        <v>101</v>
      </c>
      <c r="F159" s="715"/>
      <c r="G159" s="716" t="str">
        <f>VLOOKUP($C152,'2025年度(3年後期)'!$B$5:$N$207,COLUMN('2025年度(3年後期)'!$E$5)+1,0)&amp;""</f>
        <v/>
      </c>
      <c r="H159" s="715"/>
      <c r="I159" s="716" t="str">
        <f>VLOOKUP($C152,'2025年度(4年後期)'!$B$5:$N$206,COLUMN('2025年度(4年後期)'!$E$5)+1,0)&amp;""</f>
        <v/>
      </c>
      <c r="J159" s="715"/>
      <c r="K159" s="735" t="str">
        <f>VLOOKUP($C152,'2025年度(助産後期)'!$B$5:$N$207,COLUMN('2025年度(助産後期)'!$E$5)+1,0)&amp;""</f>
        <v/>
      </c>
      <c r="L159" s="737"/>
      <c r="M159" s="714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15"/>
      <c r="O159" s="735" t="str">
        <f>VLOOKUP($C152,'2025年度(M2後期)'!$B$5:$N$207,COLUMN('2025年度(M2後期)'!$E$5)+1,0)&amp;""</f>
        <v/>
      </c>
      <c r="P159" s="715"/>
      <c r="Q159" s="735" t="str">
        <f>VLOOKUP($C152,'2025年度(D1後期)'!$B$5:$N$207,COLUMN('2025年度(D1後期)'!$E$5)+1,0)&amp;""</f>
        <v>成育:別途指定
感染:別途指定
成人:別途指定</v>
      </c>
      <c r="R159" s="715"/>
      <c r="S159" s="735" t="str">
        <f>VLOOKUP($C152,'2025年度(D23後期)'!$B$5:$N$207,COLUMN('2025年度(D23後期)'!$E$5)+1,0)&amp;""</f>
        <v/>
      </c>
      <c r="T159" s="715"/>
      <c r="U159" s="659" t="s">
        <v>192</v>
      </c>
      <c r="X159" s="644" t="s">
        <v>191</v>
      </c>
      <c r="Z159" s="73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695"/>
      <c r="AX159" s="695"/>
      <c r="AY159" s="695"/>
      <c r="AZ159" s="695"/>
      <c r="BA159" s="695"/>
      <c r="BB159" s="695"/>
      <c r="BC159" s="695"/>
      <c r="BD159" s="695"/>
      <c r="BE159" s="695"/>
      <c r="BF159" s="695"/>
      <c r="BG159" s="695"/>
      <c r="BH159" s="695"/>
      <c r="BI159" s="695"/>
      <c r="BJ159" s="695"/>
      <c r="BK159" s="784"/>
      <c r="BL159" s="784"/>
      <c r="BM159" s="784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47"/>
      <c r="B160" s="16" t="s">
        <v>62</v>
      </c>
      <c r="C160" s="738"/>
      <c r="D160" s="736"/>
      <c r="E160" s="710"/>
      <c r="F160" s="736"/>
      <c r="G160" s="710"/>
      <c r="H160" s="736"/>
      <c r="I160" s="710"/>
      <c r="J160" s="736"/>
      <c r="K160" s="712"/>
      <c r="L160" s="712"/>
      <c r="M160" s="738"/>
      <c r="N160" s="736"/>
      <c r="O160" s="712"/>
      <c r="P160" s="736"/>
      <c r="Q160" s="712"/>
      <c r="R160" s="736"/>
      <c r="S160" s="712"/>
      <c r="T160" s="736"/>
      <c r="U160" s="659" t="s">
        <v>182</v>
      </c>
      <c r="X160" s="644" t="s">
        <v>194</v>
      </c>
      <c r="Z160" s="73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696"/>
      <c r="AX160" s="696"/>
      <c r="AY160" s="696"/>
      <c r="AZ160" s="696"/>
      <c r="BA160" s="696"/>
      <c r="BB160" s="696"/>
      <c r="BC160" s="696"/>
      <c r="BD160" s="696"/>
      <c r="BE160" s="696"/>
      <c r="BF160" s="696"/>
      <c r="BG160" s="696"/>
      <c r="BH160" s="696"/>
      <c r="BI160" s="696"/>
      <c r="BJ160" s="696"/>
      <c r="BK160" s="785"/>
      <c r="BL160" s="785"/>
      <c r="BM160" s="785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44" t="s">
        <v>70</v>
      </c>
      <c r="B161" s="17" t="s">
        <v>71</v>
      </c>
      <c r="C161" s="731"/>
      <c r="D161" s="722"/>
      <c r="E161" s="721"/>
      <c r="F161" s="722"/>
      <c r="G161" s="721"/>
      <c r="H161" s="722"/>
      <c r="I161" s="721"/>
      <c r="J161" s="722"/>
      <c r="K161" s="732"/>
      <c r="L161" s="720"/>
      <c r="M161" s="731"/>
      <c r="N161" s="722"/>
      <c r="O161" s="732"/>
      <c r="P161" s="722"/>
      <c r="Q161" s="732"/>
      <c r="R161" s="722"/>
      <c r="S161" s="732"/>
      <c r="T161" s="722"/>
      <c r="U161" s="21"/>
      <c r="Z161" s="73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694"/>
      <c r="AX161" s="694"/>
      <c r="AY161" s="694"/>
      <c r="AZ161" s="694"/>
      <c r="BA161" s="694"/>
      <c r="BB161" s="694"/>
      <c r="BC161" s="694"/>
      <c r="BD161" s="694"/>
      <c r="BE161" s="694"/>
      <c r="BF161" s="694"/>
      <c r="BG161" s="694"/>
      <c r="BH161" s="694"/>
      <c r="BI161" s="694"/>
      <c r="BJ161" s="694"/>
      <c r="BK161" s="783"/>
      <c r="BL161" s="783"/>
      <c r="BM161" s="783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33"/>
      <c r="B162" s="17" t="s">
        <v>73</v>
      </c>
      <c r="C162" s="714"/>
      <c r="D162" s="715"/>
      <c r="E162" s="716"/>
      <c r="F162" s="715"/>
      <c r="G162" s="716"/>
      <c r="H162" s="715"/>
      <c r="I162" s="716"/>
      <c r="J162" s="715"/>
      <c r="K162" s="735"/>
      <c r="L162" s="737"/>
      <c r="M162" s="714"/>
      <c r="N162" s="715"/>
      <c r="O162" s="735"/>
      <c r="P162" s="715"/>
      <c r="Q162" s="735"/>
      <c r="R162" s="715"/>
      <c r="S162" s="735"/>
      <c r="T162" s="715"/>
      <c r="U162" s="21"/>
      <c r="Z162" s="73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695"/>
      <c r="AX162" s="695"/>
      <c r="AY162" s="695"/>
      <c r="AZ162" s="695"/>
      <c r="BA162" s="695"/>
      <c r="BB162" s="695"/>
      <c r="BC162" s="695"/>
      <c r="BD162" s="695"/>
      <c r="BE162" s="695"/>
      <c r="BF162" s="695"/>
      <c r="BG162" s="695"/>
      <c r="BH162" s="695"/>
      <c r="BI162" s="695"/>
      <c r="BJ162" s="695"/>
      <c r="BK162" s="784"/>
      <c r="BL162" s="784"/>
      <c r="BM162" s="784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33"/>
      <c r="B163" s="17" t="s">
        <v>60</v>
      </c>
      <c r="C163" s="714"/>
      <c r="D163" s="715"/>
      <c r="E163" s="716"/>
      <c r="F163" s="715"/>
      <c r="G163" s="716"/>
      <c r="H163" s="715"/>
      <c r="I163" s="716"/>
      <c r="J163" s="715"/>
      <c r="K163" s="735"/>
      <c r="L163" s="737"/>
      <c r="M163" s="714"/>
      <c r="N163" s="715"/>
      <c r="O163" s="735"/>
      <c r="P163" s="715"/>
      <c r="Q163" s="735"/>
      <c r="R163" s="715"/>
      <c r="S163" s="735"/>
      <c r="T163" s="715"/>
      <c r="U163" s="21"/>
      <c r="Z163" s="73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695"/>
      <c r="AX163" s="695"/>
      <c r="AY163" s="695"/>
      <c r="AZ163" s="695"/>
      <c r="BA163" s="695"/>
      <c r="BB163" s="695"/>
      <c r="BC163" s="695"/>
      <c r="BD163" s="695"/>
      <c r="BE163" s="695"/>
      <c r="BF163" s="695"/>
      <c r="BG163" s="695"/>
      <c r="BH163" s="695"/>
      <c r="BI163" s="695"/>
      <c r="BJ163" s="695"/>
      <c r="BK163" s="784"/>
      <c r="BL163" s="784"/>
      <c r="BM163" s="784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34"/>
      <c r="B164" s="18" t="s">
        <v>62</v>
      </c>
      <c r="C164" s="752"/>
      <c r="D164" s="753"/>
      <c r="E164" s="754"/>
      <c r="F164" s="753"/>
      <c r="G164" s="754"/>
      <c r="H164" s="753"/>
      <c r="I164" s="754"/>
      <c r="J164" s="753"/>
      <c r="K164" s="755"/>
      <c r="L164" s="755"/>
      <c r="M164" s="752"/>
      <c r="N164" s="753"/>
      <c r="O164" s="755"/>
      <c r="P164" s="753"/>
      <c r="Q164" s="755"/>
      <c r="R164" s="753"/>
      <c r="S164" s="755"/>
      <c r="T164" s="753"/>
      <c r="U164" s="21"/>
      <c r="Z164" s="73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696"/>
      <c r="AX164" s="696"/>
      <c r="AY164" s="696"/>
      <c r="AZ164" s="696"/>
      <c r="BA164" s="696"/>
      <c r="BB164" s="696"/>
      <c r="BC164" s="696"/>
      <c r="BD164" s="696"/>
      <c r="BE164" s="696"/>
      <c r="BF164" s="696"/>
      <c r="BG164" s="696"/>
      <c r="BH164" s="696"/>
      <c r="BI164" s="696"/>
      <c r="BJ164" s="696"/>
      <c r="BK164" s="785"/>
      <c r="BL164" s="785"/>
      <c r="BM164" s="785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33" t="s">
        <v>74</v>
      </c>
      <c r="B165" s="15" t="s">
        <v>55</v>
      </c>
      <c r="C165" s="748" t="str">
        <f>VLOOKUP($C152,'2025年度(1年後期)'!$B$5:$N$207,COLUMN('2025年度(1年後期)'!$G$5),0)&amp;""</f>
        <v>人間関係論</v>
      </c>
      <c r="D165" s="732"/>
      <c r="E165" s="749" t="str">
        <f>VLOOKUP($C152,'2025年度(2年後期)'!$B$5:$N$207,COLUMN('2025年度(2年後期)'!$G$5),0)&amp;""</f>
        <v>地域生活とヘルスプロモーション</v>
      </c>
      <c r="F165" s="732"/>
      <c r="G165" s="749" t="str">
        <f>VLOOKUP($C152,'2025年度(3年後期)'!$B$5:$N$207,COLUMN('2025年度(3年後期)'!$G$5),0)&amp;""</f>
        <v>領域別実習</v>
      </c>
      <c r="H165" s="732"/>
      <c r="I165" s="749" t="str">
        <f>VLOOKUP($C152,'2025年度(4年後期)'!$B$5:$N$206,COLUMN('2025年度(4年後期)'!$G$5),0)&amp;""</f>
        <v/>
      </c>
      <c r="J165" s="732"/>
      <c r="K165" s="750" t="str">
        <f>VLOOKUP($C152,'2025年度(助産後期)'!$B$5:$N$207,COLUMN('2025年度(助産後期)'!$G$5),0)&amp;""</f>
        <v>助産学実習Ⅰ</v>
      </c>
      <c r="L165" s="750"/>
      <c r="M165" s="748" t="str">
        <f>VLOOKUP($C152,'2025年度(M1後期)'!$B$5:$N$207,COLUMN('2025年度(M1後期)'!$G$5),0)&amp;""</f>
        <v>がん看護学演習Ａ－Ⅱ
成育看護学演習Ａ－Ⅰ
感染症学特論
感染症学演習</v>
      </c>
      <c r="N165" s="732"/>
      <c r="O165" s="750" t="str">
        <f>VLOOKUP($C152,'2025年度(M2後期)'!$B$5:$N$207,COLUMN('2025年度(M2後期)'!$G$5),0)&amp;""</f>
        <v>特別研究</v>
      </c>
      <c r="P165" s="732"/>
      <c r="Q165" s="750" t="str">
        <f>VLOOKUP($C152,'2025年度(D1後期)'!$B$5:$N$207,COLUMN('2025年度(D1後期)'!$G$5),0)&amp;""</f>
        <v>量的看護学研究法</v>
      </c>
      <c r="R165" s="732"/>
      <c r="S165" s="750" t="str">
        <f>VLOOKUP($C152,'2025年度(D23後期)'!$B$5:$N$207,COLUMN('2025年度(D23後期)'!$G$5),0)&amp;""</f>
        <v>特別研究</v>
      </c>
      <c r="T165" s="732"/>
      <c r="U165" s="643" t="s">
        <v>129</v>
      </c>
      <c r="Z165" s="733" t="str">
        <f>A165</f>
        <v>３時限（13：30～15：00）</v>
      </c>
      <c r="AA165" s="694" t="s">
        <v>195</v>
      </c>
      <c r="AB165" s="694"/>
      <c r="AC165" s="694"/>
      <c r="AD165" s="694"/>
      <c r="AE165" s="694"/>
      <c r="AF165" s="694"/>
      <c r="AG165" s="694" t="s">
        <v>196</v>
      </c>
      <c r="AH165" s="694"/>
      <c r="AI165" s="694"/>
      <c r="AJ165" s="694"/>
      <c r="AK165" s="694"/>
      <c r="AL165" s="694"/>
      <c r="AM165" s="694" t="s">
        <v>164</v>
      </c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694"/>
      <c r="AX165" s="694"/>
      <c r="AY165" s="694"/>
      <c r="AZ165" s="694"/>
      <c r="BA165" s="694" t="s">
        <v>197</v>
      </c>
      <c r="BB165" s="694"/>
      <c r="BC165" s="694"/>
      <c r="BD165" s="694"/>
      <c r="BE165" s="694"/>
      <c r="BF165" s="694"/>
      <c r="BG165" s="694"/>
      <c r="BH165" s="694"/>
      <c r="BI165" s="694"/>
      <c r="BJ165" s="694"/>
      <c r="BK165" s="783" t="s">
        <v>198</v>
      </c>
      <c r="BL165" s="783"/>
      <c r="BM165" s="783"/>
      <c r="BN165" s="694"/>
      <c r="BO165" s="694"/>
      <c r="BP165" s="694"/>
      <c r="BQ165" s="694"/>
      <c r="BR165" s="694"/>
      <c r="BS165" s="694"/>
      <c r="BT165" s="694"/>
      <c r="BU165" s="694"/>
      <c r="BV165" s="694"/>
      <c r="BW165" s="694"/>
    </row>
    <row r="166" spans="1:75" ht="13.5" customHeight="1">
      <c r="A166" s="733"/>
      <c r="B166" s="15" t="s">
        <v>58</v>
      </c>
      <c r="C166" s="751" t="str">
        <f>IFERROR(VLOOKUP(C165,科目・教員!$A$2:$B$349,2,0),"")</f>
        <v>小島　優子</v>
      </c>
      <c r="D166" s="735"/>
      <c r="E166" s="739" t="str">
        <f>IFERROR(VLOOKUP(E165,科目・教員!$A$2:$B$349,2,0),"")</f>
        <v>藤田　淳子</v>
      </c>
      <c r="F166" s="735"/>
      <c r="G166" s="739" t="str">
        <f>IFERROR(VLOOKUP(G165,科目・教員!$A$2:$B$349,2,0),"")</f>
        <v/>
      </c>
      <c r="H166" s="735"/>
      <c r="I166" s="739" t="str">
        <f>IFERROR(VLOOKUP(I165,科目・教員!$A$2:$B$349,2,0),"")</f>
        <v/>
      </c>
      <c r="J166" s="735"/>
      <c r="K166" s="740" t="str">
        <f>IFERROR(VLOOKUP(K165,科目・教員!$A$2:$B$349,2,0),"")</f>
        <v>池田　真弓</v>
      </c>
      <c r="L166" s="740"/>
      <c r="M166" s="751" t="str">
        <f>IFERROR(VLOOKUP(M165,科目・教員!$A$2:$B$349,2,0),"")</f>
        <v/>
      </c>
      <c r="N166" s="735"/>
      <c r="O166" s="740" t="str">
        <f>IFERROR(VLOOKUP(O165,科目・教員!$A$2:$B$349,2,0),"")</f>
        <v/>
      </c>
      <c r="P166" s="735"/>
      <c r="Q166" s="740" t="str">
        <f>IFERROR(VLOOKUP(Q165,科目・教員!$A$2:$B$349,2,0),"")</f>
        <v>柏木　公一</v>
      </c>
      <c r="R166" s="735"/>
      <c r="S166" s="740" t="str">
        <f>IFERROR(VLOOKUP(S165,科目・教員!$A$2:$B$349,2,0),"")</f>
        <v/>
      </c>
      <c r="T166" s="735"/>
      <c r="U166" s="643" t="s">
        <v>199</v>
      </c>
      <c r="Z166" s="73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695"/>
      <c r="AX166" s="695"/>
      <c r="AY166" s="695"/>
      <c r="AZ166" s="695"/>
      <c r="BA166" s="695"/>
      <c r="BB166" s="695"/>
      <c r="BC166" s="695"/>
      <c r="BD166" s="695"/>
      <c r="BE166" s="695"/>
      <c r="BF166" s="695"/>
      <c r="BG166" s="695"/>
      <c r="BH166" s="695"/>
      <c r="BI166" s="695"/>
      <c r="BJ166" s="695"/>
      <c r="BK166" s="784"/>
      <c r="BL166" s="784"/>
      <c r="BM166" s="784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33"/>
      <c r="B167" s="15" t="s">
        <v>60</v>
      </c>
      <c r="C167" s="751" t="str">
        <f>VLOOKUP($C152,'2025年度(1年後期)'!$B$5:$N$207,COLUMN('2025年度(1年後期)'!$G$5)+1,0)&amp;""</f>
        <v>201</v>
      </c>
      <c r="D167" s="735"/>
      <c r="E167" s="739" t="str">
        <f>VLOOKUP($C152,'2025年度(2年後期)'!$B$5:$N$207,COLUMN('2025年度(2年後期)'!$G$5)+1,0)&amp;""</f>
        <v>101</v>
      </c>
      <c r="F167" s="735"/>
      <c r="G167" s="739" t="str">
        <f>VLOOKUP($C152,'2025年度(3年後期)'!$B$5:$N$207,COLUMN('2025年度(3年後期)'!$G$5)+1,0)&amp;""</f>
        <v/>
      </c>
      <c r="H167" s="735"/>
      <c r="I167" s="739" t="str">
        <f>VLOOKUP($C152,'2025年度(4年後期)'!$B$5:$N$206,COLUMN('2025年度(4年後期)'!$G$5)+1,0)&amp;""</f>
        <v/>
      </c>
      <c r="J167" s="735"/>
      <c r="K167" s="740" t="str">
        <f>VLOOKUP($C152,'2025年度(助産後期)'!$B$5:$N$207,COLUMN('2025年度(助産後期)'!$G$5)+1,0)&amp;""</f>
        <v/>
      </c>
      <c r="L167" s="740"/>
      <c r="M167" s="751" t="str">
        <f>VLOOKUP($C152,'2025年度(M1後期)'!$B$5:$N$207,COLUMN('2025年度(M1後期)'!$G$5)+1,0)&amp;""</f>
        <v>がん:別途指定
成育:別途指定
感染特論:別途指定
感染演習:別途指定</v>
      </c>
      <c r="N167" s="735"/>
      <c r="O167" s="740" t="str">
        <f>VLOOKUP($C152,'2025年度(M2後期)'!$B$5:$N$207,COLUMN('2025年度(M2後期)'!$G$5)+1,0)&amp;""</f>
        <v/>
      </c>
      <c r="P167" s="735"/>
      <c r="Q167" s="740" t="str">
        <f>VLOOKUP($C152,'2025年度(D1後期)'!$B$5:$N$207,COLUMN('2025年度(D1後期)'!$G$5)+1,0)&amp;""</f>
        <v>臨床講義室1</v>
      </c>
      <c r="R167" s="735"/>
      <c r="S167" s="740" t="str">
        <f>VLOOKUP($C152,'2025年度(D23後期)'!$B$5:$N$207,COLUMN('2025年度(D23後期)'!$G$5)+1,0)&amp;""</f>
        <v/>
      </c>
      <c r="T167" s="735"/>
      <c r="U167" s="643" t="s">
        <v>198</v>
      </c>
      <c r="Z167" s="73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695"/>
      <c r="AX167" s="695"/>
      <c r="AY167" s="695"/>
      <c r="AZ167" s="695"/>
      <c r="BA167" s="695"/>
      <c r="BB167" s="695"/>
      <c r="BC167" s="695"/>
      <c r="BD167" s="695"/>
      <c r="BE167" s="695"/>
      <c r="BF167" s="695"/>
      <c r="BG167" s="695"/>
      <c r="BH167" s="695"/>
      <c r="BI167" s="695"/>
      <c r="BJ167" s="695"/>
      <c r="BK167" s="784"/>
      <c r="BL167" s="784"/>
      <c r="BM167" s="784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47"/>
      <c r="B168" s="16" t="s">
        <v>62</v>
      </c>
      <c r="C168" s="738"/>
      <c r="D168" s="736"/>
      <c r="E168" s="710"/>
      <c r="F168" s="736"/>
      <c r="G168" s="710"/>
      <c r="H168" s="736"/>
      <c r="I168" s="710"/>
      <c r="J168" s="736"/>
      <c r="K168" s="712"/>
      <c r="L168" s="712"/>
      <c r="M168" s="738"/>
      <c r="N168" s="736"/>
      <c r="O168" s="712"/>
      <c r="P168" s="736"/>
      <c r="Q168" s="712"/>
      <c r="R168" s="736"/>
      <c r="S168" s="712"/>
      <c r="T168" s="736"/>
      <c r="U168" s="643" t="s">
        <v>182</v>
      </c>
      <c r="Z168" s="73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696"/>
      <c r="AX168" s="696"/>
      <c r="AY168" s="696"/>
      <c r="AZ168" s="696"/>
      <c r="BA168" s="696"/>
      <c r="BB168" s="696"/>
      <c r="BC168" s="696"/>
      <c r="BD168" s="696"/>
      <c r="BE168" s="696"/>
      <c r="BF168" s="696"/>
      <c r="BG168" s="696"/>
      <c r="BH168" s="696"/>
      <c r="BI168" s="696"/>
      <c r="BJ168" s="696"/>
      <c r="BK168" s="785"/>
      <c r="BL168" s="785"/>
      <c r="BM168" s="785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33" t="s">
        <v>80</v>
      </c>
      <c r="B169" s="15" t="s">
        <v>55</v>
      </c>
      <c r="C169" s="748" t="str">
        <f>VLOOKUP($C152,'2025年度(1年後期)'!$B$5:$N$207,COLUMN('2025年度(1年後期)'!$I$5),0)&amp;""</f>
        <v>人体の構造と機能Ⅳ</v>
      </c>
      <c r="D169" s="732"/>
      <c r="E169" s="749" t="str">
        <f>VLOOKUP($C152,'2025年度(2年後期)'!$B$5:$N$207,COLUMN('2025年度(2年後期)'!$I$5),0)&amp;""</f>
        <v>老年看護学概論</v>
      </c>
      <c r="F169" s="732"/>
      <c r="G169" s="749" t="str">
        <f>VLOOKUP($C152,'2025年度(3年後期)'!$B$5:$N$207,COLUMN('2025年度(3年後期)'!$I$5),0)&amp;""</f>
        <v>領域別実習</v>
      </c>
      <c r="H169" s="732"/>
      <c r="I169" s="749" t="str">
        <f>VLOOKUP($C152,'2025年度(4年後期)'!$B$5:$N$206,COLUMN('2025年度(4年後期)'!$I$5),0)&amp;""</f>
        <v/>
      </c>
      <c r="J169" s="732"/>
      <c r="K169" s="750" t="str">
        <f>VLOOKUP($C152,'2025年度(助産後期)'!$B$5:$N$207,COLUMN('2025年度(助産後期)'!$I$5),0)&amp;""</f>
        <v>助産学実習Ⅰ</v>
      </c>
      <c r="L169" s="750"/>
      <c r="M169" s="748" t="str">
        <f>VLOOKUP($C152,'2025年度(M1後期)'!$B$5:$N$207,COLUMN('2025年度(M1後期)'!$I$5),0)&amp;""</f>
        <v>がん看護学演習Ａ－Ⅱ
成育看護学演習Ａ－Ⅰ
感染症学特論
感染症学演習</v>
      </c>
      <c r="N169" s="732"/>
      <c r="O169" s="750" t="str">
        <f>VLOOKUP($C152,'2025年度(M2後期)'!$B$5:$N$207,COLUMN('2025年度(M2後期)'!$I$5),0)&amp;""</f>
        <v>特別研究</v>
      </c>
      <c r="P169" s="732"/>
      <c r="Q169" s="750" t="str">
        <f>VLOOKUP($C152,'2025年度(D1後期)'!$B$5:$N$207,COLUMN('2025年度(D1後期)'!$I$5),0)&amp;""</f>
        <v>量的看護学研究法</v>
      </c>
      <c r="R169" s="732"/>
      <c r="S169" s="750" t="str">
        <f>VLOOKUP($C152,'2025年度(D23後期)'!$B$5:$N$207,COLUMN('2025年度(D23後期)'!$I$5),0)&amp;""</f>
        <v>特別研究</v>
      </c>
      <c r="T169" s="732"/>
      <c r="U169" s="658" t="s">
        <v>81</v>
      </c>
      <c r="Z169" s="733" t="str">
        <f>A169</f>
        <v>４時限（15：10～16：40）</v>
      </c>
      <c r="AA169" s="694" t="s">
        <v>200</v>
      </c>
      <c r="AB169" s="694"/>
      <c r="AC169" s="694"/>
      <c r="AD169" s="694"/>
      <c r="AE169" s="694"/>
      <c r="AF169" s="694" t="s">
        <v>83</v>
      </c>
      <c r="AG169" s="694" t="s">
        <v>103</v>
      </c>
      <c r="AH169" s="694"/>
      <c r="AI169" s="694"/>
      <c r="AJ169" s="694"/>
      <c r="AK169" s="694"/>
      <c r="AL169" s="694"/>
      <c r="AM169" s="694" t="s">
        <v>164</v>
      </c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694"/>
      <c r="AX169" s="694"/>
      <c r="AY169" s="694"/>
      <c r="AZ169" s="694"/>
      <c r="BA169" s="694" t="s">
        <v>197</v>
      </c>
      <c r="BB169" s="694"/>
      <c r="BC169" s="694"/>
      <c r="BD169" s="694"/>
      <c r="BE169" s="694"/>
      <c r="BF169" s="694"/>
      <c r="BG169" s="694"/>
      <c r="BH169" s="694"/>
      <c r="BI169" s="694"/>
      <c r="BJ169" s="694" t="s">
        <v>124</v>
      </c>
      <c r="BK169" s="783"/>
      <c r="BL169" s="783"/>
      <c r="BM169" s="783"/>
      <c r="BN169" s="694"/>
      <c r="BO169" s="694"/>
      <c r="BP169" s="694"/>
      <c r="BQ169" s="694"/>
      <c r="BR169" s="694"/>
      <c r="BS169" s="694"/>
      <c r="BT169" s="694"/>
      <c r="BU169" s="694"/>
      <c r="BV169" s="694"/>
      <c r="BW169" s="694"/>
    </row>
    <row r="170" spans="1:75" ht="13.5" customHeight="1">
      <c r="A170" s="733"/>
      <c r="B170" s="15" t="s">
        <v>58</v>
      </c>
      <c r="C170" s="751" t="str">
        <f>IFERROR(VLOOKUP(C169,科目・教員!$A$2:$B$349,2,0),"")</f>
        <v>本間　典子</v>
      </c>
      <c r="D170" s="735"/>
      <c r="E170" s="739" t="str">
        <f>IFERROR(VLOOKUP(E169,科目・教員!$A$2:$B$349,2,0),"")</f>
        <v>綿貫　成明</v>
      </c>
      <c r="F170" s="735"/>
      <c r="G170" s="739" t="str">
        <f>IFERROR(VLOOKUP(G169,科目・教員!$A$2:$B$349,2,0),"")</f>
        <v/>
      </c>
      <c r="H170" s="735"/>
      <c r="I170" s="739" t="str">
        <f>IFERROR(VLOOKUP(I169,科目・教員!$A$2:$B$349,2,0),"")</f>
        <v/>
      </c>
      <c r="J170" s="735"/>
      <c r="K170" s="740" t="str">
        <f>IFERROR(VLOOKUP(K169,科目・教員!$A$2:$B$349,2,0),"")</f>
        <v>池田　真弓</v>
      </c>
      <c r="L170" s="740"/>
      <c r="M170" s="751" t="str">
        <f>IFERROR(VLOOKUP(M169,科目・教員!$A$2:$B$349,2,0),"")</f>
        <v/>
      </c>
      <c r="N170" s="735"/>
      <c r="O170" s="740" t="str">
        <f>IFERROR(VLOOKUP(O169,科目・教員!$A$2:$B$349,2,0),"")</f>
        <v/>
      </c>
      <c r="P170" s="735"/>
      <c r="Q170" s="740" t="str">
        <f>IFERROR(VLOOKUP(Q169,科目・教員!$A$2:$B$349,2,0),"")</f>
        <v>柏木　公一</v>
      </c>
      <c r="R170" s="735"/>
      <c r="S170" s="740" t="str">
        <f>IFERROR(VLOOKUP(S169,科目・教員!$A$2:$B$349,2,0),"")</f>
        <v/>
      </c>
      <c r="T170" s="735"/>
      <c r="U170" s="658" t="s">
        <v>125</v>
      </c>
      <c r="Z170" s="73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695"/>
      <c r="AX170" s="695"/>
      <c r="AY170" s="695"/>
      <c r="AZ170" s="695"/>
      <c r="BA170" s="695"/>
      <c r="BB170" s="695"/>
      <c r="BC170" s="695"/>
      <c r="BD170" s="695"/>
      <c r="BE170" s="695"/>
      <c r="BF170" s="695"/>
      <c r="BG170" s="695"/>
      <c r="BH170" s="695"/>
      <c r="BI170" s="695"/>
      <c r="BJ170" s="695"/>
      <c r="BK170" s="784"/>
      <c r="BL170" s="784"/>
      <c r="BM170" s="784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33"/>
      <c r="B171" s="15" t="s">
        <v>60</v>
      </c>
      <c r="C171" s="751" t="str">
        <f>VLOOKUP($C152,'2025年度(1年後期)'!$B$5:$N$207,COLUMN('2025年度(1年後期)'!$I$5)+1,0)&amp;""</f>
        <v>201</v>
      </c>
      <c r="D171" s="735"/>
      <c r="E171" s="739" t="str">
        <f>VLOOKUP($C152,'2025年度(2年後期)'!$B$5:$N$207,COLUMN('2025年度(2年後期)'!$I$5)+1,0)&amp;""</f>
        <v>101</v>
      </c>
      <c r="F171" s="735"/>
      <c r="G171" s="739" t="str">
        <f>VLOOKUP($C152,'2025年度(3年後期)'!$B$5:$N$207,COLUMN('2025年度(3年後期)'!$I$5)+1,0)&amp;""</f>
        <v/>
      </c>
      <c r="H171" s="735"/>
      <c r="I171" s="739" t="str">
        <f>VLOOKUP($C152,'2025年度(4年後期)'!$B$5:$N$206,COLUMN('2025年度(4年後期)'!$I$5)+1,0)&amp;""</f>
        <v/>
      </c>
      <c r="J171" s="735"/>
      <c r="K171" s="740" t="str">
        <f>VLOOKUP($C152,'2025年度(助産後期)'!$B$5:$N$207,COLUMN('2025年度(助産後期)'!$I$5)+1,0)&amp;""</f>
        <v/>
      </c>
      <c r="L171" s="740"/>
      <c r="M171" s="751" t="str">
        <f>VLOOKUP($C152,'2025年度(M1後期)'!$B$5:$N$207,COLUMN('2025年度(M1後期)'!$I$5)+1,0)&amp;""</f>
        <v>がん:別途指定
成育:別途指定
感染特論:別途指定
感染演習:別途指定</v>
      </c>
      <c r="N171" s="735"/>
      <c r="O171" s="740" t="str">
        <f>VLOOKUP($C152,'2025年度(M2後期)'!$B$5:$N$207,COLUMN('2025年度(M2後期)'!$I$5)+1,0)&amp;""</f>
        <v/>
      </c>
      <c r="P171" s="735"/>
      <c r="Q171" s="740" t="str">
        <f>VLOOKUP($C152,'2025年度(D1後期)'!$B$5:$N$207,COLUMN('2025年度(D1後期)'!$I$5)+1,0)&amp;""</f>
        <v>臨床講義室1</v>
      </c>
      <c r="R171" s="735"/>
      <c r="S171" s="740" t="str">
        <f>VLOOKUP($C152,'2025年度(D23後期)'!$B$5:$N$207,COLUMN('2025年度(D23後期)'!$I$5)+1,0)&amp;""</f>
        <v/>
      </c>
      <c r="T171" s="735"/>
      <c r="U171" s="658" t="s">
        <v>124</v>
      </c>
      <c r="Z171" s="73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695"/>
      <c r="AX171" s="695"/>
      <c r="AY171" s="695"/>
      <c r="AZ171" s="695"/>
      <c r="BA171" s="695"/>
      <c r="BB171" s="695"/>
      <c r="BC171" s="695"/>
      <c r="BD171" s="695"/>
      <c r="BE171" s="695"/>
      <c r="BF171" s="695"/>
      <c r="BG171" s="695"/>
      <c r="BH171" s="695"/>
      <c r="BI171" s="695"/>
      <c r="BJ171" s="695"/>
      <c r="BK171" s="784"/>
      <c r="BL171" s="784"/>
      <c r="BM171" s="784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34"/>
      <c r="B172" s="16" t="s">
        <v>62</v>
      </c>
      <c r="C172" s="791"/>
      <c r="D172" s="793"/>
      <c r="E172" s="710"/>
      <c r="F172" s="736"/>
      <c r="G172" s="710"/>
      <c r="H172" s="736"/>
      <c r="I172" s="710"/>
      <c r="J172" s="736"/>
      <c r="K172" s="712"/>
      <c r="L172" s="712"/>
      <c r="M172" s="738"/>
      <c r="N172" s="736"/>
      <c r="O172" s="712"/>
      <c r="P172" s="736"/>
      <c r="Q172" s="712"/>
      <c r="R172" s="736"/>
      <c r="S172" s="712"/>
      <c r="T172" s="736"/>
      <c r="U172" s="658" t="s">
        <v>69</v>
      </c>
      <c r="Z172" s="73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696"/>
      <c r="AX172" s="696"/>
      <c r="AY172" s="696"/>
      <c r="AZ172" s="696"/>
      <c r="BA172" s="696"/>
      <c r="BB172" s="696"/>
      <c r="BC172" s="696"/>
      <c r="BD172" s="696"/>
      <c r="BE172" s="696"/>
      <c r="BF172" s="696"/>
      <c r="BG172" s="696"/>
      <c r="BH172" s="696"/>
      <c r="BI172" s="696"/>
      <c r="BJ172" s="696"/>
      <c r="BK172" s="785"/>
      <c r="BL172" s="785"/>
      <c r="BM172" s="785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33" t="s">
        <v>87</v>
      </c>
      <c r="B173" s="15" t="s">
        <v>55</v>
      </c>
      <c r="C173" s="748" t="str">
        <f>VLOOKUP($C152,'2025年度(1年後期)'!$B$5:$N$207,COLUMN('2025年度(1年後期)'!$K$5),0)&amp;""</f>
        <v>　</v>
      </c>
      <c r="D173" s="732"/>
      <c r="E173" s="749" t="str">
        <f>VLOOKUP($C152,'2025年度(2年後期)'!$B$5:$N$207,COLUMN('2025年度(2年後期)'!$K$5),0)&amp;""</f>
        <v/>
      </c>
      <c r="F173" s="732"/>
      <c r="G173" s="749" t="str">
        <f>VLOOKUP($C152,'2025年度(3年後期)'!$B$5:$N$207,COLUMN('2025年度(3年後期)'!$K$5),0)&amp;""</f>
        <v/>
      </c>
      <c r="H173" s="732"/>
      <c r="I173" s="749" t="str">
        <f>VLOOKUP($C152,'2025年度(4年後期)'!$B$5:$N$206,COLUMN('2025年度(4年後期)'!$K$5),0)&amp;""</f>
        <v/>
      </c>
      <c r="J173" s="732"/>
      <c r="K173" s="750" t="str">
        <f>VLOOKUP($C152,'2025年度(助産後期)'!$B$5:$N$207,COLUMN('2025年度(助産後期)'!$K$5),0)&amp;""</f>
        <v>助産学実習Ⅰ</v>
      </c>
      <c r="L173" s="750"/>
      <c r="M173" s="748" t="str">
        <f>VLOOKUP($C152,'2025年度(M1後期)'!$B$5:$N$207,COLUMN('2025年度(M1後期)'!$K$5),0)&amp;""</f>
        <v>感染症学特論
感染症学演習</v>
      </c>
      <c r="N173" s="732"/>
      <c r="O173" s="750" t="str">
        <f>VLOOKUP($C152,'2025年度(M2後期)'!$B$5:$N$207,COLUMN('2025年度(M2後期)'!$K$5),0)&amp;""</f>
        <v/>
      </c>
      <c r="P173" s="732"/>
      <c r="Q173" s="750" t="str">
        <f>VLOOKUP($C152,'2025年度(D1後期)'!$B$5:$N$207,COLUMN('2025年度(D1後期)'!$K$5),0)&amp;""</f>
        <v/>
      </c>
      <c r="R173" s="732"/>
      <c r="S173" s="750" t="str">
        <f>VLOOKUP($C152,'2025年度(D23後期)'!$B$5:$N$207,COLUMN('2025年度(D23後期)'!$K$5),0)&amp;""</f>
        <v/>
      </c>
      <c r="T173" s="732"/>
      <c r="U173" s="562" t="s">
        <v>94</v>
      </c>
      <c r="V173" s="468" t="s">
        <v>201</v>
      </c>
      <c r="X173" s="597" t="s">
        <v>83</v>
      </c>
      <c r="Y173" s="641" t="s">
        <v>88</v>
      </c>
      <c r="Z173" s="733" t="str">
        <f>A173</f>
        <v>５時限（16：50～18：20）</v>
      </c>
      <c r="AA173" s="694" t="s">
        <v>202</v>
      </c>
      <c r="AB173" s="694"/>
      <c r="AC173" s="694"/>
      <c r="AD173" s="694"/>
      <c r="AE173" s="694" t="s">
        <v>88</v>
      </c>
      <c r="AF173" s="694" t="s">
        <v>83</v>
      </c>
      <c r="AG173" s="694"/>
      <c r="AH173" s="694"/>
      <c r="AI173" s="694"/>
      <c r="AJ173" s="694"/>
      <c r="AK173" s="694"/>
      <c r="AL173" s="694"/>
      <c r="AM173" s="694" t="s">
        <v>164</v>
      </c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694"/>
      <c r="AX173" s="694"/>
      <c r="AY173" s="694"/>
      <c r="AZ173" s="694"/>
      <c r="BA173" s="694"/>
      <c r="BB173" s="694"/>
      <c r="BC173" s="694"/>
      <c r="BD173" s="694"/>
      <c r="BE173" s="694"/>
      <c r="BF173" s="694"/>
      <c r="BG173" s="694"/>
      <c r="BH173" s="694"/>
      <c r="BI173" s="694"/>
      <c r="BJ173" s="694"/>
      <c r="BK173" s="783"/>
      <c r="BL173" s="783"/>
      <c r="BM173" s="783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33"/>
      <c r="B174" s="15" t="s">
        <v>58</v>
      </c>
      <c r="C174" s="751" t="str">
        <f>IFERROR(VLOOKUP(C173,科目・教員!$A$2:$B$349,2,0),"")</f>
        <v/>
      </c>
      <c r="D174" s="735"/>
      <c r="E174" s="739" t="str">
        <f>IFERROR(VLOOKUP(E173,科目・教員!$A$2:$B$349,2,0),"")</f>
        <v/>
      </c>
      <c r="F174" s="735"/>
      <c r="G174" s="739" t="str">
        <f>IFERROR(VLOOKUP(G173,科目・教員!$A$2:$B$349,2,0),"")</f>
        <v/>
      </c>
      <c r="H174" s="735"/>
      <c r="I174" s="739" t="str">
        <f>IFERROR(VLOOKUP(I173,科目・教員!$A$2:$B$349,2,0),"")</f>
        <v/>
      </c>
      <c r="J174" s="735"/>
      <c r="K174" s="740" t="str">
        <f>IFERROR(VLOOKUP(K173,科目・教員!$A$2:$B$349,2,0),"")</f>
        <v>池田　真弓</v>
      </c>
      <c r="L174" s="740"/>
      <c r="M174" s="751" t="str">
        <f>IFERROR(VLOOKUP(M173,科目・教員!$A$2:$B$349,2,0),"")</f>
        <v/>
      </c>
      <c r="N174" s="735"/>
      <c r="O174" s="740" t="str">
        <f>IFERROR(VLOOKUP(O173,科目・教員!$A$2:$B$349,2,0),"")</f>
        <v/>
      </c>
      <c r="P174" s="735"/>
      <c r="Q174" s="740" t="str">
        <f>IFERROR(VLOOKUP(Q173,科目・教員!$A$2:$B$349,2,0),"")</f>
        <v/>
      </c>
      <c r="R174" s="735"/>
      <c r="S174" s="740" t="str">
        <f>IFERROR(VLOOKUP(S173,科目・教員!$A$2:$B$349,2,0),"")</f>
        <v/>
      </c>
      <c r="T174" s="735"/>
      <c r="U174" s="562" t="s">
        <v>202</v>
      </c>
      <c r="V174" s="468" t="s">
        <v>78</v>
      </c>
      <c r="X174" s="597" t="s">
        <v>93</v>
      </c>
      <c r="Y174" s="641" t="s">
        <v>91</v>
      </c>
      <c r="Z174" s="73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695"/>
      <c r="AX174" s="695"/>
      <c r="AY174" s="695"/>
      <c r="AZ174" s="695"/>
      <c r="BA174" s="695"/>
      <c r="BB174" s="695"/>
      <c r="BC174" s="695"/>
      <c r="BD174" s="695"/>
      <c r="BE174" s="695"/>
      <c r="BF174" s="695"/>
      <c r="BG174" s="695"/>
      <c r="BH174" s="695"/>
      <c r="BI174" s="695"/>
      <c r="BJ174" s="695"/>
      <c r="BK174" s="784"/>
      <c r="BL174" s="784"/>
      <c r="BM174" s="784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33"/>
      <c r="B175" s="15" t="s">
        <v>60</v>
      </c>
      <c r="C175" s="751" t="str">
        <f>VLOOKUP($C152,'2025年度(1年後期)'!$B$5:$N$207,COLUMN('2025年度(1年後期)'!$K$5)+1,0)&amp;""</f>
        <v>　</v>
      </c>
      <c r="D175" s="735"/>
      <c r="E175" s="739" t="str">
        <f>VLOOKUP($C152,'2025年度(2年後期)'!$B$5:$N$207,COLUMN('2025年度(2年後期)'!$K$5)+1,0)&amp;""</f>
        <v/>
      </c>
      <c r="F175" s="735"/>
      <c r="G175" s="739" t="str">
        <f>VLOOKUP($C152,'2025年度(3年後期)'!$B$5:$N$207,COLUMN('2025年度(3年後期)'!$K$5)+1,0)&amp;""</f>
        <v/>
      </c>
      <c r="H175" s="735"/>
      <c r="I175" s="739" t="str">
        <f>VLOOKUP($C152,'2025年度(4年後期)'!$B$5:$N$206,COLUMN('2025年度(4年後期)'!$K$5)+1,0)&amp;""</f>
        <v/>
      </c>
      <c r="J175" s="735"/>
      <c r="K175" s="740" t="str">
        <f>VLOOKUP($C152,'2025年度(助産後期)'!$B$5:$N$207,COLUMN('2025年度(助産後期)'!$K$5)+1,0)&amp;""</f>
        <v/>
      </c>
      <c r="L175" s="740"/>
      <c r="M175" s="751" t="str">
        <f>VLOOKUP($C152,'2025年度(M1後期)'!$B$5:$N$207,COLUMN('2025年度(M1後期)'!$K$5)+1,0)&amp;""</f>
        <v>感染特論:別途指定
感染演習:別途指定</v>
      </c>
      <c r="N175" s="735"/>
      <c r="O175" s="740" t="str">
        <f>VLOOKUP($C152,'2025年度(M1後期)'!$B$5:$N$207,COLUMN('2025年度(M1後期)'!$K$5)+1,0)&amp;""</f>
        <v>感染特論:別途指定
感染演習:別途指定</v>
      </c>
      <c r="P175" s="735"/>
      <c r="Q175" s="740" t="str">
        <f>VLOOKUP($C152,'2025年度(D1後期)'!$B$5:$N$207,COLUMN('2025年度(D1後期)'!$K$5)+1,0)&amp;""</f>
        <v/>
      </c>
      <c r="R175" s="735"/>
      <c r="S175" s="740" t="str">
        <f>VLOOKUP($C152,'2025年度(D23後期)'!$B$5:$N$207,COLUMN('2025年度(D23後期)'!$K$5)+1,0)&amp;""</f>
        <v/>
      </c>
      <c r="T175" s="735"/>
      <c r="U175" s="562" t="s">
        <v>203</v>
      </c>
      <c r="V175" s="468" t="s">
        <v>204</v>
      </c>
      <c r="X175" s="597" t="s">
        <v>95</v>
      </c>
      <c r="Y175" s="641" t="s">
        <v>94</v>
      </c>
      <c r="Z175" s="73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695"/>
      <c r="AX175" s="695"/>
      <c r="AY175" s="695"/>
      <c r="AZ175" s="695"/>
      <c r="BA175" s="695"/>
      <c r="BB175" s="695"/>
      <c r="BC175" s="695"/>
      <c r="BD175" s="695"/>
      <c r="BE175" s="695"/>
      <c r="BF175" s="695"/>
      <c r="BG175" s="695"/>
      <c r="BH175" s="695"/>
      <c r="BI175" s="695"/>
      <c r="BJ175" s="695"/>
      <c r="BK175" s="784"/>
      <c r="BL175" s="784"/>
      <c r="BM175" s="784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34"/>
      <c r="B176" s="16" t="s">
        <v>62</v>
      </c>
      <c r="C176" s="738"/>
      <c r="D176" s="736"/>
      <c r="E176" s="710"/>
      <c r="F176" s="736"/>
      <c r="G176" s="710"/>
      <c r="H176" s="736"/>
      <c r="I176" s="710"/>
      <c r="J176" s="736"/>
      <c r="K176" s="712"/>
      <c r="L176" s="712"/>
      <c r="M176" s="738"/>
      <c r="N176" s="736"/>
      <c r="O176" s="712"/>
      <c r="P176" s="736"/>
      <c r="Q176" s="712"/>
      <c r="R176" s="736"/>
      <c r="S176" s="712"/>
      <c r="T176" s="736"/>
      <c r="U176" s="563" t="s">
        <v>205</v>
      </c>
      <c r="V176" s="469"/>
      <c r="W176" s="19"/>
      <c r="X176" s="610" t="s">
        <v>98</v>
      </c>
      <c r="Y176" s="642"/>
      <c r="Z176" s="73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696"/>
      <c r="AX176" s="696"/>
      <c r="AY176" s="696"/>
      <c r="AZ176" s="696"/>
      <c r="BA176" s="696"/>
      <c r="BB176" s="696"/>
      <c r="BC176" s="696"/>
      <c r="BD176" s="696"/>
      <c r="BE176" s="696"/>
      <c r="BF176" s="696"/>
      <c r="BG176" s="696"/>
      <c r="BH176" s="696"/>
      <c r="BI176" s="696"/>
      <c r="BJ176" s="696"/>
      <c r="BK176" s="785"/>
      <c r="BL176" s="785"/>
      <c r="BM176" s="785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5"/>
      <c r="B177" s="6"/>
      <c r="C177" s="717">
        <f>C152+1</f>
        <v>45938</v>
      </c>
      <c r="D177" s="717"/>
      <c r="E177" s="717"/>
      <c r="F177" s="717"/>
      <c r="G177" s="717"/>
      <c r="H177" s="717"/>
      <c r="I177" s="717"/>
      <c r="J177" s="717"/>
      <c r="K177" s="717"/>
      <c r="L177" s="717"/>
      <c r="M177" s="717"/>
      <c r="N177" s="717"/>
      <c r="O177" s="717"/>
      <c r="P177" s="717"/>
      <c r="Q177" s="717"/>
      <c r="R177" s="717"/>
      <c r="S177" s="717"/>
      <c r="T177" s="717"/>
      <c r="U177" s="697">
        <f>C177</f>
        <v>45938</v>
      </c>
      <c r="V177" s="698"/>
      <c r="W177" s="698"/>
      <c r="X177" s="698"/>
      <c r="Y177" s="698"/>
      <c r="Z177" s="69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3" t="s">
        <v>54</v>
      </c>
      <c r="B178" s="12" t="s">
        <v>55</v>
      </c>
      <c r="C178" s="794" t="str">
        <f>VLOOKUP($C177,'2025年度(1年後期)'!$B$5:$N$207,COLUMN('2025年度(1年後期)'!$C$5),0)&amp;""</f>
        <v>GTEC(AB)</v>
      </c>
      <c r="D178" s="795"/>
      <c r="E178" s="721" t="str">
        <f>VLOOKUP($C177,'2025年度(2年後期)'!$B$5:$N$207,COLUMN('2025年度(2年後期)'!$C$5),0)&amp;""</f>
        <v>成人看護援助論Ⅱ</v>
      </c>
      <c r="F178" s="722"/>
      <c r="G178" s="721" t="str">
        <f>VLOOKUP($C177,'2025年度(3年後期)'!$B$5:$N$207,COLUMN('2025年度(3年後期)'!$C$5),0)&amp;""</f>
        <v>領域別実習</v>
      </c>
      <c r="H178" s="722"/>
      <c r="I178" s="721" t="str">
        <f>VLOOKUP($C177,'2025年度(4年後期)'!$B$5:$N$206,COLUMN('2025年度(4年後期)'!$C$5),0)&amp;""</f>
        <v/>
      </c>
      <c r="J178" s="722"/>
      <c r="K178" s="732" t="str">
        <f>VLOOKUP($C177,'2025年度(助産後期)'!$B$5:$N$207,COLUMN('2025年度(助産後期)'!$C$5),0)&amp;""</f>
        <v>助産学実習Ⅰ</v>
      </c>
      <c r="L178" s="720"/>
      <c r="M178" s="719" t="str">
        <f>VLOOKUP($C177,'2025年度(M1後期)'!$B$5:$N$207,COLUMN('2025年度(M1後期)'!$C$5),0)&amp;""</f>
        <v>看護情報・管理学演習Ａ－Ⅰ
成育看護学演習Ａ－Ⅳ(母性)</v>
      </c>
      <c r="N178" s="720"/>
      <c r="O178" s="721" t="str">
        <f>VLOOKUP($C177,'2025年度(M2後期)'!$B$5:$N$207,COLUMN('2025年度(M2後期)'!$C$5),0)&amp;""</f>
        <v>特別研究</v>
      </c>
      <c r="P178" s="722"/>
      <c r="Q178" s="721" t="str">
        <f>VLOOKUP($C177,'2025年度(D1後期)'!$B$5:$N$207,COLUMN('2025年度(D1後期)'!$C$5),0)&amp;""</f>
        <v>看護教育学演習Ｂ</v>
      </c>
      <c r="R178" s="722"/>
      <c r="S178" s="732" t="str">
        <f>VLOOKUP($C177,'2025年度(D23後期)'!$B$5:$N$207,COLUMN('2025年度(D23後期)'!$C$5),0)&amp;""</f>
        <v>特別研究</v>
      </c>
      <c r="T178" s="722"/>
      <c r="U178" s="648" t="s">
        <v>161</v>
      </c>
      <c r="V178" s="583" t="s">
        <v>206</v>
      </c>
      <c r="W178" s="635" t="s">
        <v>207</v>
      </c>
      <c r="X178" s="679" t="s">
        <v>100</v>
      </c>
      <c r="Z178" s="744" t="str">
        <f>A178</f>
        <v xml:space="preserve">１時限（09：20～10：50） </v>
      </c>
      <c r="AA178" s="694" t="s">
        <v>208</v>
      </c>
      <c r="AB178" s="694"/>
      <c r="AC178" s="694"/>
      <c r="AD178" s="694"/>
      <c r="AE178" s="694"/>
      <c r="AF178" s="694"/>
      <c r="AG178" s="694" t="s">
        <v>76</v>
      </c>
      <c r="AH178" s="694" t="s">
        <v>209</v>
      </c>
      <c r="AI178" s="694"/>
      <c r="AJ178" s="694"/>
      <c r="AK178" s="694"/>
      <c r="AL178" s="694"/>
      <c r="AM178" s="694" t="s">
        <v>164</v>
      </c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/>
      <c r="AX178" s="694"/>
      <c r="AY178" s="694"/>
      <c r="AZ178" s="694" t="s">
        <v>210</v>
      </c>
      <c r="BA178" s="694"/>
      <c r="BB178" s="694"/>
      <c r="BC178" s="694"/>
      <c r="BD178" s="694"/>
      <c r="BE178" s="694"/>
      <c r="BF178" s="694" t="s">
        <v>211</v>
      </c>
      <c r="BG178" s="694"/>
      <c r="BH178" s="694"/>
      <c r="BI178" s="694" t="s">
        <v>84</v>
      </c>
      <c r="BJ178" s="694"/>
      <c r="BK178" s="783"/>
      <c r="BL178" s="783"/>
      <c r="BM178" s="783"/>
      <c r="BN178" s="694"/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33"/>
      <c r="B179" s="15" t="s">
        <v>58</v>
      </c>
      <c r="C179" s="796" t="str">
        <f>IFERROR(VLOOKUP(C178,科目・教員!$A$2:$B$349,2,0),"")</f>
        <v/>
      </c>
      <c r="D179" s="797"/>
      <c r="E179" s="716" t="str">
        <f>IFERROR(VLOOKUP(E178,科目・教員!$A$2:$B$349,2,0),"")</f>
        <v>藤澤　雄太</v>
      </c>
      <c r="F179" s="715"/>
      <c r="G179" s="716" t="str">
        <f>IFERROR(VLOOKUP(G178,科目・教員!$A$2:$B$349,2,0),"")</f>
        <v/>
      </c>
      <c r="H179" s="715"/>
      <c r="I179" s="716" t="str">
        <f>IFERROR(VLOOKUP(I178,科目・教員!$A$2:$B$349,2,0),"")</f>
        <v/>
      </c>
      <c r="J179" s="715"/>
      <c r="K179" s="735" t="str">
        <f>IFERROR(VLOOKUP(K178,科目・教員!$A$2:$B$349,2,0),"")</f>
        <v>池田　真弓</v>
      </c>
      <c r="L179" s="737"/>
      <c r="M179" s="746" t="str">
        <f>IFERROR(VLOOKUP(M178,科目・教員!$A$2:$B$349,2,0),"")</f>
        <v/>
      </c>
      <c r="N179" s="715"/>
      <c r="O179" s="716" t="str">
        <f>IFERROR(VLOOKUP(O178,科目・教員!$A$2:$B$349,2,0),"")</f>
        <v/>
      </c>
      <c r="P179" s="715"/>
      <c r="Q179" s="716" t="str">
        <f>IFERROR(VLOOKUP(Q178,科目・教員!$A$2:$B$349,2,0),"")</f>
        <v/>
      </c>
      <c r="R179" s="715"/>
      <c r="S179" s="735" t="str">
        <f>IFERROR(VLOOKUP(S178,科目・教員!$A$2:$B$349,2,0),"")</f>
        <v/>
      </c>
      <c r="T179" s="715"/>
      <c r="U179" s="649" t="s">
        <v>169</v>
      </c>
      <c r="V179" s="583" t="s">
        <v>212</v>
      </c>
      <c r="W179" s="635" t="s">
        <v>213</v>
      </c>
      <c r="X179" s="680" t="s">
        <v>183</v>
      </c>
      <c r="Z179" s="73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784"/>
      <c r="BL179" s="784"/>
      <c r="BM179" s="784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33"/>
      <c r="B180" s="15" t="s">
        <v>60</v>
      </c>
      <c r="C180" s="796" t="str">
        <f>VLOOKUP($C177,'2025年度(1年後期)'!$B$5:$N$207,COLUMN('2025年度(1年後期)'!$C$5)+1,0)&amp;""</f>
        <v>101</v>
      </c>
      <c r="D180" s="797"/>
      <c r="E180" s="716" t="str">
        <f>VLOOKUP($C177,'2025年度(2年後期)'!$B$5:$N$207,COLUMN('2025年度(2年後期)'!$C$5)+1,0)&amp;""</f>
        <v>201</v>
      </c>
      <c r="F180" s="715"/>
      <c r="G180" s="716" t="str">
        <f>VLOOKUP($C177,'2025年度(3年後期)'!$B$5:$N$207,COLUMN('2025年度(3年後期)'!$C$5)+1,0)&amp;""</f>
        <v/>
      </c>
      <c r="H180" s="715"/>
      <c r="I180" s="716" t="str">
        <f>VLOOKUP($C177,'2025年度(4年後期)'!$B$5:$N$206,COLUMN('2025年度(4年後期)'!$C$5)+1,0)&amp;""</f>
        <v/>
      </c>
      <c r="J180" s="715"/>
      <c r="K180" s="735" t="str">
        <f>VLOOKUP($C177,'2025年度(助産後期)'!$B$5:$N$207,COLUMN('2025年度(助産後期)'!$C$5)+1,0)&amp;""</f>
        <v/>
      </c>
      <c r="L180" s="737"/>
      <c r="M180" s="746" t="str">
        <f>VLOOKUP($C177,'2025年度(M1後期)'!$B$5:$N$207,COLUMN('2025年度(M1後期)'!$C$5)+1,0)&amp;""</f>
        <v>情報:別途指定
成育:別途指定</v>
      </c>
      <c r="N180" s="715"/>
      <c r="O180" s="716" t="str">
        <f>VLOOKUP($C177,'2025年度(M2後期)'!$B$5:$N$207,COLUMN('2025年度(M2後期)'!$C$5)+1,0)&amp;""</f>
        <v/>
      </c>
      <c r="P180" s="715"/>
      <c r="Q180" s="716" t="str">
        <f>VLOOKUP($C177,'2025年度(D1後期)'!$B$5:$N$207,COLUMN('2025年度(D1後期)'!$C$5)+1,0)&amp;""</f>
        <v>別途指定</v>
      </c>
      <c r="R180" s="715"/>
      <c r="S180" s="735" t="str">
        <f>VLOOKUP($C177,'2025年度(D23後期)'!$B$5:$N$207,COLUMN('2025年度(D23後期)'!$C$5)+1,0)&amp;""</f>
        <v/>
      </c>
      <c r="T180" s="715"/>
      <c r="U180" s="649" t="s">
        <v>171</v>
      </c>
      <c r="V180" s="583" t="s">
        <v>214</v>
      </c>
      <c r="W180" s="635" t="s">
        <v>215</v>
      </c>
      <c r="X180" s="679" t="s">
        <v>84</v>
      </c>
      <c r="Z180" s="73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784"/>
      <c r="BL180" s="784"/>
      <c r="BM180" s="784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34"/>
      <c r="B181" s="16" t="s">
        <v>62</v>
      </c>
      <c r="C181" s="798"/>
      <c r="D181" s="799"/>
      <c r="E181" s="710"/>
      <c r="F181" s="711"/>
      <c r="G181" s="710"/>
      <c r="H181" s="711"/>
      <c r="I181" s="710"/>
      <c r="J181" s="711"/>
      <c r="K181" s="712"/>
      <c r="L181" s="713"/>
      <c r="M181" s="745"/>
      <c r="N181" s="711"/>
      <c r="O181" s="710"/>
      <c r="P181" s="711"/>
      <c r="Q181" s="710"/>
      <c r="R181" s="711"/>
      <c r="S181" s="712"/>
      <c r="T181" s="711"/>
      <c r="U181" s="649" t="s">
        <v>172</v>
      </c>
      <c r="V181" s="583" t="s">
        <v>203</v>
      </c>
      <c r="W181" s="635" t="s">
        <v>216</v>
      </c>
      <c r="X181" s="679" t="s">
        <v>194</v>
      </c>
      <c r="Z181" s="73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785"/>
      <c r="BL181" s="785"/>
      <c r="BM181" s="785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33" t="s">
        <v>64</v>
      </c>
      <c r="B182" s="15" t="s">
        <v>55</v>
      </c>
      <c r="C182" s="731" t="str">
        <f>VLOOKUP($C177,'2025年度(1年後期)'!$B$5:$N$207,COLUMN('2025年度(1年後期)'!$E$5),0)&amp;""</f>
        <v>疫学・保健統計学Ⅱ</v>
      </c>
      <c r="D182" s="722"/>
      <c r="E182" s="721" t="str">
        <f>VLOOKUP($C177,'2025年度(2年後期)'!$B$5:$N$207,COLUMN('2025年度(2年後期)'!$E$5),0)&amp;""</f>
        <v>成人看護援助論Ⅱ</v>
      </c>
      <c r="F182" s="722"/>
      <c r="G182" s="721" t="str">
        <f>VLOOKUP($C177,'2025年度(3年後期)'!$B$5:$N$207,COLUMN('2025年度(3年後期)'!$E$5),0)&amp;""</f>
        <v>領域別実習</v>
      </c>
      <c r="H182" s="722"/>
      <c r="I182" s="721" t="str">
        <f>VLOOKUP($C177,'2025年度(4年後期)'!$B$5:$N$206,COLUMN('2025年度(4年後期)'!$E$5),0)&amp;""</f>
        <v/>
      </c>
      <c r="J182" s="722"/>
      <c r="K182" s="732" t="str">
        <f>VLOOKUP($C177,'2025年度(助産後期)'!$B$5:$N$207,COLUMN('2025年度(助産後期)'!$E$5),0)&amp;""</f>
        <v>助産学実習Ⅰ</v>
      </c>
      <c r="L182" s="720"/>
      <c r="M182" s="731" t="str">
        <f>VLOOKUP($C177,'2025年度(M1後期)'!$B$5:$N$207,COLUMN('2025年度(M1後期)'!$E$5),0)&amp;""</f>
        <v>看護情報・管理学演習Ａ－Ⅰ
成育看護学演習Ａ－Ⅳ(母性)</v>
      </c>
      <c r="N182" s="722"/>
      <c r="O182" s="732" t="str">
        <f>VLOOKUP($C177,'2025年度(M2後期)'!$B$5:$N$207,COLUMN('2025年度(M2後期)'!$E$5),0)&amp;""</f>
        <v>特別研究</v>
      </c>
      <c r="P182" s="722"/>
      <c r="Q182" s="732" t="str">
        <f>VLOOKUP($C177,'2025年度(D1後期)'!$B$5:$N$207,COLUMN('2025年度(D1後期)'!$E$5),0)&amp;""</f>
        <v>看護教育学演習Ｂ</v>
      </c>
      <c r="R182" s="722"/>
      <c r="S182" s="732" t="str">
        <f>VLOOKUP($C177,'2025年度(D23後期)'!$B$5:$N$207,COLUMN('2025年度(D23後期)'!$E$5),0)&amp;""</f>
        <v>特別研究</v>
      </c>
      <c r="T182" s="722"/>
      <c r="U182" s="643" t="s">
        <v>65</v>
      </c>
      <c r="V182" s="597" t="s">
        <v>217</v>
      </c>
      <c r="W182" s="635"/>
      <c r="Z182" s="733" t="str">
        <f>A182</f>
        <v>２時限（11：00～12：30）</v>
      </c>
      <c r="AA182" s="694" t="s">
        <v>218</v>
      </c>
      <c r="AB182" s="694"/>
      <c r="AC182" s="694"/>
      <c r="AD182" s="694"/>
      <c r="AE182" s="694"/>
      <c r="AF182" s="694"/>
      <c r="AG182" s="694" t="s">
        <v>76</v>
      </c>
      <c r="AH182" s="694" t="s">
        <v>209</v>
      </c>
      <c r="AI182" s="694"/>
      <c r="AJ182" s="694"/>
      <c r="AK182" s="694"/>
      <c r="AL182" s="694"/>
      <c r="AM182" s="694" t="s">
        <v>164</v>
      </c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/>
      <c r="AX182" s="694"/>
      <c r="AY182" s="694"/>
      <c r="AZ182" s="694" t="s">
        <v>210</v>
      </c>
      <c r="BA182" s="694"/>
      <c r="BB182" s="694"/>
      <c r="BC182" s="694"/>
      <c r="BD182" s="694"/>
      <c r="BE182" s="694"/>
      <c r="BF182" s="694"/>
      <c r="BG182" s="694"/>
      <c r="BH182" s="694"/>
      <c r="BI182" s="694"/>
      <c r="BJ182" s="694" t="s">
        <v>219</v>
      </c>
      <c r="BK182" s="783"/>
      <c r="BL182" s="783"/>
      <c r="BM182" s="783"/>
      <c r="BN182" s="694"/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33"/>
      <c r="B183" s="15" t="s">
        <v>58</v>
      </c>
      <c r="C183" s="714" t="str">
        <f>IFERROR(VLOOKUP(C182,科目・教員!$A$2:$B$349,2,0),"")</f>
        <v>柏木　公一</v>
      </c>
      <c r="D183" s="715"/>
      <c r="E183" s="716" t="str">
        <f>IFERROR(VLOOKUP(E182,科目・教員!$A$2:$B$349,2,0),"")</f>
        <v>藤澤　雄太</v>
      </c>
      <c r="F183" s="715"/>
      <c r="G183" s="716" t="str">
        <f>IFERROR(VLOOKUP(G182,科目・教員!$A$2:$B$349,2,0),"")</f>
        <v/>
      </c>
      <c r="H183" s="715"/>
      <c r="I183" s="716" t="str">
        <f>IFERROR(VLOOKUP(I182,科目・教員!$A$2:$B$349,2,0),"")</f>
        <v/>
      </c>
      <c r="J183" s="715"/>
      <c r="K183" s="735" t="str">
        <f>IFERROR(VLOOKUP(K182,科目・教員!$A$2:$B$349,2,0),"")</f>
        <v>池田　真弓</v>
      </c>
      <c r="L183" s="737"/>
      <c r="M183" s="714" t="str">
        <f>IFERROR(VLOOKUP(M182,科目・教員!$A$2:$B$349,2,0),"")</f>
        <v/>
      </c>
      <c r="N183" s="715"/>
      <c r="O183" s="735" t="str">
        <f>IFERROR(VLOOKUP(O182,科目・教員!$A$2:$B$349,2,0),"")</f>
        <v/>
      </c>
      <c r="P183" s="715"/>
      <c r="Q183" s="735" t="str">
        <f>IFERROR(VLOOKUP(Q182,科目・教員!$A$2:$B$349,2,0),"")</f>
        <v/>
      </c>
      <c r="R183" s="715"/>
      <c r="S183" s="735" t="str">
        <f>IFERROR(VLOOKUP(S182,科目・教員!$A$2:$B$349,2,0),"")</f>
        <v/>
      </c>
      <c r="T183" s="715"/>
      <c r="U183" s="643" t="s">
        <v>220</v>
      </c>
      <c r="V183" s="597" t="s">
        <v>59</v>
      </c>
      <c r="W183" s="635"/>
      <c r="Z183" s="73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784"/>
      <c r="BL183" s="784"/>
      <c r="BM183" s="784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33"/>
      <c r="B184" s="15" t="s">
        <v>60</v>
      </c>
      <c r="C184" s="714" t="str">
        <f>VLOOKUP($C177,'2025年度(1年後期)'!$B$5:$N$207,COLUMN('2025年度(1年後期)'!$E$5)+1,0)&amp;""</f>
        <v>101</v>
      </c>
      <c r="D184" s="715"/>
      <c r="E184" s="716" t="str">
        <f>VLOOKUP($C177,'2025年度(2年後期)'!$B$5:$N$207,COLUMN('2025年度(2年後期)'!$E$5)+1,0)&amp;""</f>
        <v>201</v>
      </c>
      <c r="F184" s="715"/>
      <c r="G184" s="716" t="str">
        <f>VLOOKUP($C177,'2025年度(3年後期)'!$B$5:$N$207,COLUMN('2025年度(3年後期)'!$E$5)+1,0)&amp;""</f>
        <v/>
      </c>
      <c r="H184" s="715"/>
      <c r="I184" s="716" t="str">
        <f>VLOOKUP($C177,'2025年度(4年後期)'!$B$5:$N$206,COLUMN('2025年度(4年後期)'!$E$5)+1,0)&amp;""</f>
        <v/>
      </c>
      <c r="J184" s="715"/>
      <c r="K184" s="735" t="str">
        <f>VLOOKUP($C177,'2025年度(助産後期)'!$B$5:$N$207,COLUMN('2025年度(助産後期)'!$E$5)+1,0)&amp;""</f>
        <v/>
      </c>
      <c r="L184" s="737"/>
      <c r="M184" s="714" t="str">
        <f>VLOOKUP($C177,'2025年度(M1後期)'!$B$5:$N$207,COLUMN('2025年度(M1後期)'!$E$5)+1,0)&amp;""</f>
        <v>情報:別途指定
成育:別途指定</v>
      </c>
      <c r="N184" s="715"/>
      <c r="O184" s="735" t="str">
        <f>VLOOKUP($C177,'2025年度(M2後期)'!$B$5:$N$207,COLUMN('2025年度(M2後期)'!$E$5)+1,0)&amp;""</f>
        <v/>
      </c>
      <c r="P184" s="715"/>
      <c r="Q184" s="735" t="str">
        <f>VLOOKUP($C177,'2025年度(D1後期)'!$B$5:$N$207,COLUMN('2025年度(D1後期)'!$E$5)+1,0)&amp;""</f>
        <v>別途指定</v>
      </c>
      <c r="R184" s="715"/>
      <c r="S184" s="735" t="str">
        <f>VLOOKUP($C177,'2025年度(D23後期)'!$B$5:$N$207,COLUMN('2025年度(D23後期)'!$E$5)+1,0)&amp;""</f>
        <v/>
      </c>
      <c r="T184" s="715"/>
      <c r="U184" s="643" t="s">
        <v>219</v>
      </c>
      <c r="V184" s="597" t="s">
        <v>221</v>
      </c>
      <c r="W184" s="635"/>
      <c r="Z184" s="73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784"/>
      <c r="BL184" s="784"/>
      <c r="BM184" s="784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47"/>
      <c r="B185" s="16" t="s">
        <v>62</v>
      </c>
      <c r="C185" s="738"/>
      <c r="D185" s="736"/>
      <c r="E185" s="710"/>
      <c r="F185" s="736"/>
      <c r="G185" s="710"/>
      <c r="H185" s="736"/>
      <c r="I185" s="710"/>
      <c r="J185" s="736"/>
      <c r="K185" s="712"/>
      <c r="L185" s="712"/>
      <c r="M185" s="738"/>
      <c r="N185" s="736"/>
      <c r="O185" s="712"/>
      <c r="P185" s="736"/>
      <c r="Q185" s="712"/>
      <c r="R185" s="736"/>
      <c r="S185" s="712"/>
      <c r="T185" s="736"/>
      <c r="U185" s="643" t="s">
        <v>69</v>
      </c>
      <c r="V185" s="597" t="s">
        <v>143</v>
      </c>
      <c r="W185" s="635"/>
      <c r="Z185" s="73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785"/>
      <c r="BL185" s="785"/>
      <c r="BM185" s="785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44" t="s">
        <v>70</v>
      </c>
      <c r="B186" s="17" t="s">
        <v>71</v>
      </c>
      <c r="C186" s="731"/>
      <c r="D186" s="722"/>
      <c r="E186" s="721"/>
      <c r="F186" s="722"/>
      <c r="G186" s="721"/>
      <c r="H186" s="722"/>
      <c r="I186" s="721"/>
      <c r="J186" s="722"/>
      <c r="K186" s="732"/>
      <c r="L186" s="720"/>
      <c r="M186" s="731"/>
      <c r="N186" s="722"/>
      <c r="O186" s="732"/>
      <c r="P186" s="722"/>
      <c r="Q186" s="732"/>
      <c r="R186" s="722"/>
      <c r="S186" s="732"/>
      <c r="T186" s="722"/>
      <c r="U186" s="21"/>
      <c r="W186" s="635"/>
      <c r="Z186" s="73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 t="s">
        <v>209</v>
      </c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783"/>
      <c r="BL186" s="783"/>
      <c r="BM186" s="783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33"/>
      <c r="B187" s="17" t="s">
        <v>73</v>
      </c>
      <c r="C187" s="714"/>
      <c r="D187" s="715"/>
      <c r="E187" s="716"/>
      <c r="F187" s="715"/>
      <c r="G187" s="716"/>
      <c r="H187" s="715"/>
      <c r="I187" s="716"/>
      <c r="J187" s="715"/>
      <c r="K187" s="735"/>
      <c r="L187" s="737"/>
      <c r="M187" s="714"/>
      <c r="N187" s="715"/>
      <c r="O187" s="735"/>
      <c r="P187" s="715"/>
      <c r="Q187" s="735"/>
      <c r="R187" s="715"/>
      <c r="S187" s="735"/>
      <c r="T187" s="715"/>
      <c r="U187" s="21"/>
      <c r="W187" s="635"/>
      <c r="Z187" s="73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784"/>
      <c r="BL187" s="784"/>
      <c r="BM187" s="784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33"/>
      <c r="B188" s="17" t="s">
        <v>60</v>
      </c>
      <c r="C188" s="714"/>
      <c r="D188" s="715"/>
      <c r="E188" s="716"/>
      <c r="F188" s="715"/>
      <c r="G188" s="716"/>
      <c r="H188" s="715"/>
      <c r="I188" s="716"/>
      <c r="J188" s="715"/>
      <c r="K188" s="735"/>
      <c r="L188" s="737"/>
      <c r="M188" s="714"/>
      <c r="N188" s="715"/>
      <c r="O188" s="735"/>
      <c r="P188" s="715"/>
      <c r="Q188" s="735"/>
      <c r="R188" s="715"/>
      <c r="S188" s="735"/>
      <c r="T188" s="715"/>
      <c r="U188" s="21"/>
      <c r="W188" s="635"/>
      <c r="Z188" s="73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784"/>
      <c r="BL188" s="784"/>
      <c r="BM188" s="784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34"/>
      <c r="B189" s="18" t="s">
        <v>62</v>
      </c>
      <c r="C189" s="752"/>
      <c r="D189" s="753"/>
      <c r="E189" s="754"/>
      <c r="F189" s="753"/>
      <c r="G189" s="754"/>
      <c r="H189" s="753"/>
      <c r="I189" s="754"/>
      <c r="J189" s="753"/>
      <c r="K189" s="755"/>
      <c r="L189" s="755"/>
      <c r="M189" s="752"/>
      <c r="N189" s="753"/>
      <c r="O189" s="755"/>
      <c r="P189" s="753"/>
      <c r="Q189" s="755"/>
      <c r="R189" s="753"/>
      <c r="S189" s="755"/>
      <c r="T189" s="753"/>
      <c r="U189" s="21"/>
      <c r="W189" s="635"/>
      <c r="Z189" s="73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785"/>
      <c r="BL189" s="785"/>
      <c r="BM189" s="785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33" t="s">
        <v>74</v>
      </c>
      <c r="B190" s="15" t="s">
        <v>55</v>
      </c>
      <c r="C190" s="748" t="str">
        <f>VLOOKUP($C177,'2025年度(1年後期)'!$B$5:$N$207,COLUMN('2025年度(1年後期)'!$G$5),0)&amp;""</f>
        <v>食と健康</v>
      </c>
      <c r="D190" s="732"/>
      <c r="E190" s="749" t="str">
        <f>VLOOKUP($C177,'2025年度(2年後期)'!$B$5:$N$207,COLUMN('2025年度(2年後期)'!$G$5),0)&amp;""</f>
        <v/>
      </c>
      <c r="F190" s="732"/>
      <c r="G190" s="749" t="str">
        <f>VLOOKUP($C177,'2025年度(3年後期)'!$B$5:$N$207,COLUMN('2025年度(3年後期)'!$G$5),0)&amp;""</f>
        <v>領域別実習</v>
      </c>
      <c r="H190" s="732"/>
      <c r="I190" s="749" t="str">
        <f>VLOOKUP($C177,'2025年度(4年後期)'!$B$5:$N$206,COLUMN('2025年度(4年後期)'!$G$5),0)&amp;""</f>
        <v/>
      </c>
      <c r="J190" s="732"/>
      <c r="K190" s="750" t="str">
        <f>VLOOKUP($C177,'2025年度(助産後期)'!$B$5:$N$207,COLUMN('2025年度(助産後期)'!$G$5),0)&amp;""</f>
        <v>助産学実習Ⅰ</v>
      </c>
      <c r="L190" s="750"/>
      <c r="M190" s="748" t="str">
        <f>VLOOKUP($C177,'2025年度(M1後期)'!$B$5:$N$207,COLUMN('2025年度(M1後期)'!$G$5),0)&amp;""</f>
        <v>成人看護学演習Ａ－Ⅰ</v>
      </c>
      <c r="N190" s="732"/>
      <c r="O190" s="750" t="str">
        <f>VLOOKUP($C177,'2025年度(M2後期)'!$B$5:$N$207,COLUMN('2025年度(M2後期)'!$G$5),0)&amp;""</f>
        <v>特別研究</v>
      </c>
      <c r="P190" s="732"/>
      <c r="Q190" s="750" t="str">
        <f>VLOOKUP($C177,'2025年度(D1後期)'!$B$5:$N$207,COLUMN('2025年度(D1後期)'!$G$5),0)&amp;""</f>
        <v/>
      </c>
      <c r="R190" s="732"/>
      <c r="S190" s="750" t="str">
        <f>VLOOKUP($C177,'2025年度(D23後期)'!$B$5:$N$207,COLUMN('2025年度(D23後期)'!$G$5),0)&amp;""</f>
        <v>特別研究</v>
      </c>
      <c r="T190" s="732"/>
      <c r="U190" s="21"/>
      <c r="W190" s="635"/>
      <c r="Z190" s="733" t="str">
        <f>A190</f>
        <v>３時限（13：30～15：00）</v>
      </c>
      <c r="AA190" s="694" t="s">
        <v>121</v>
      </c>
      <c r="AB190" s="694"/>
      <c r="AC190" s="694"/>
      <c r="AD190" s="694"/>
      <c r="AE190" s="694"/>
      <c r="AF190" s="694"/>
      <c r="AG190" s="694"/>
      <c r="AH190" s="694" t="s">
        <v>209</v>
      </c>
      <c r="AI190" s="694"/>
      <c r="AJ190" s="694" t="s">
        <v>222</v>
      </c>
      <c r="AK190" s="694"/>
      <c r="AL190" s="694"/>
      <c r="AM190" s="694" t="s">
        <v>164</v>
      </c>
      <c r="AN190" s="694" t="s">
        <v>222</v>
      </c>
      <c r="AO190" s="694" t="s">
        <v>222</v>
      </c>
      <c r="AP190" s="694" t="s">
        <v>222</v>
      </c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783"/>
      <c r="BL190" s="783"/>
      <c r="BM190" s="783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33"/>
      <c r="B191" s="15" t="s">
        <v>58</v>
      </c>
      <c r="C191" s="751" t="str">
        <f>IFERROR(VLOOKUP(C190,科目・教員!$A$2:$B$349,2,0),"")</f>
        <v>本間　典子</v>
      </c>
      <c r="D191" s="735"/>
      <c r="E191" s="739" t="str">
        <f>IFERROR(VLOOKUP(E190,科目・教員!$A$2:$B$349,2,0),"")</f>
        <v/>
      </c>
      <c r="F191" s="735"/>
      <c r="G191" s="739" t="str">
        <f>IFERROR(VLOOKUP(G190,科目・教員!$A$2:$B$349,2,0),"")</f>
        <v/>
      </c>
      <c r="H191" s="735"/>
      <c r="I191" s="739" t="str">
        <f>IFERROR(VLOOKUP(I190,科目・教員!$A$2:$B$349,2,0),"")</f>
        <v/>
      </c>
      <c r="J191" s="735"/>
      <c r="K191" s="740" t="str">
        <f>IFERROR(VLOOKUP(K190,科目・教員!$A$2:$B$349,2,0),"")</f>
        <v>池田　真弓</v>
      </c>
      <c r="L191" s="740"/>
      <c r="M191" s="751" t="str">
        <f>IFERROR(VLOOKUP(M190,科目・教員!$A$2:$B$349,2,0),"")</f>
        <v/>
      </c>
      <c r="N191" s="735"/>
      <c r="O191" s="740" t="str">
        <f>IFERROR(VLOOKUP(O190,科目・教員!$A$2:$B$349,2,0),"")</f>
        <v/>
      </c>
      <c r="P191" s="735"/>
      <c r="Q191" s="740" t="str">
        <f>IFERROR(VLOOKUP(Q190,科目・教員!$A$2:$B$349,2,0),"")</f>
        <v/>
      </c>
      <c r="R191" s="735"/>
      <c r="S191" s="740" t="str">
        <f>IFERROR(VLOOKUP(S190,科目・教員!$A$2:$B$349,2,0),"")</f>
        <v/>
      </c>
      <c r="T191" s="735"/>
      <c r="U191" s="21"/>
      <c r="W191" s="635"/>
      <c r="Z191" s="73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784"/>
      <c r="BL191" s="784"/>
      <c r="BM191" s="784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33"/>
      <c r="B192" s="15" t="s">
        <v>60</v>
      </c>
      <c r="C192" s="751" t="str">
        <f>VLOOKUP($C177,'2025年度(1年後期)'!$B$5:$N$207,COLUMN('2025年度(1年後期)'!$G$5)+1,0)&amp;""</f>
        <v>101</v>
      </c>
      <c r="D192" s="735"/>
      <c r="E192" s="739" t="str">
        <f>VLOOKUP($C177,'2025年度(2年後期)'!$B$5:$N$207,COLUMN('2025年度(2年後期)'!$G$5)+1,0)&amp;""</f>
        <v/>
      </c>
      <c r="F192" s="735"/>
      <c r="G192" s="739" t="str">
        <f>VLOOKUP($C177,'2025年度(3年後期)'!$B$5:$N$207,COLUMN('2025年度(3年後期)'!$G$5)+1,0)&amp;""</f>
        <v/>
      </c>
      <c r="H192" s="735"/>
      <c r="I192" s="739" t="str">
        <f>VLOOKUP($C177,'2025年度(4年後期)'!$B$5:$N$206,COLUMN('2025年度(4年後期)'!$G$5)+1,0)&amp;""</f>
        <v/>
      </c>
      <c r="J192" s="735"/>
      <c r="K192" s="740" t="str">
        <f>VLOOKUP($C177,'2025年度(助産後期)'!$B$5:$N$207,COLUMN('2025年度(助産後期)'!$G$5)+1,0)&amp;""</f>
        <v/>
      </c>
      <c r="L192" s="740"/>
      <c r="M192" s="751" t="str">
        <f>VLOOKUP($C177,'2025年度(M1後期)'!$B$5:$N$207,COLUMN('2025年度(M1後期)'!$G$5)+1,0)&amp;""</f>
        <v>別途指定</v>
      </c>
      <c r="N192" s="735"/>
      <c r="O192" s="740" t="str">
        <f>VLOOKUP($C177,'2025年度(M2後期)'!$B$5:$N$207,COLUMN('2025年度(M2後期)'!$G$5)+1,0)&amp;""</f>
        <v/>
      </c>
      <c r="P192" s="735"/>
      <c r="Q192" s="740" t="str">
        <f>VLOOKUP($C177,'2025年度(D1後期)'!$B$5:$N$207,COLUMN('2025年度(D1後期)'!$G$5)+1,0)&amp;""</f>
        <v/>
      </c>
      <c r="R192" s="735"/>
      <c r="S192" s="740" t="str">
        <f>VLOOKUP($C177,'2025年度(D23後期)'!$B$5:$N$207,COLUMN('2025年度(D23後期)'!$G$5)+1,0)&amp;""</f>
        <v/>
      </c>
      <c r="T192" s="735"/>
      <c r="U192" s="21"/>
      <c r="W192" s="635"/>
      <c r="Z192" s="73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784"/>
      <c r="BL192" s="784"/>
      <c r="BM192" s="784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47"/>
      <c r="B193" s="16" t="s">
        <v>62</v>
      </c>
      <c r="C193" s="738"/>
      <c r="D193" s="736"/>
      <c r="E193" s="710"/>
      <c r="F193" s="736"/>
      <c r="G193" s="710"/>
      <c r="H193" s="736"/>
      <c r="I193" s="710"/>
      <c r="J193" s="736"/>
      <c r="K193" s="712"/>
      <c r="L193" s="712"/>
      <c r="M193" s="738"/>
      <c r="N193" s="736"/>
      <c r="O193" s="712"/>
      <c r="P193" s="736"/>
      <c r="Q193" s="712"/>
      <c r="R193" s="736"/>
      <c r="S193" s="712"/>
      <c r="T193" s="736"/>
      <c r="U193" s="21"/>
      <c r="W193" s="635"/>
      <c r="Z193" s="73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785"/>
      <c r="BL193" s="785"/>
      <c r="BM193" s="785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33" t="s">
        <v>80</v>
      </c>
      <c r="B194" s="15" t="s">
        <v>55</v>
      </c>
      <c r="C194" s="800" t="str">
        <f>VLOOKUP($C177,'2025年度(1年後期)'!$B$5:$N$207,COLUMN('2025年度(1年後期)'!$I$5),0)&amp;""</f>
        <v>GTEC(CD)</v>
      </c>
      <c r="D194" s="801"/>
      <c r="E194" s="749" t="str">
        <f>VLOOKUP($C177,'2025年度(2年後期)'!$B$5:$N$207,COLUMN('2025年度(2年後期)'!$I$5),0)&amp;""</f>
        <v/>
      </c>
      <c r="F194" s="732"/>
      <c r="G194" s="749" t="str">
        <f>VLOOKUP($C177,'2025年度(3年後期)'!$B$5:$N$207,COLUMN('2025年度(3年後期)'!$I$5),0)&amp;""</f>
        <v>領域別実習</v>
      </c>
      <c r="H194" s="732"/>
      <c r="I194" s="749" t="str">
        <f>VLOOKUP($C177,'2025年度(4年後期)'!$B$5:$N$206,COLUMN('2025年度(4年後期)'!$I$5),0)&amp;""</f>
        <v/>
      </c>
      <c r="J194" s="732"/>
      <c r="K194" s="750" t="str">
        <f>VLOOKUP($C177,'2025年度(助産後期)'!$B$5:$N$207,COLUMN('2025年度(助産後期)'!$I$5),0)&amp;""</f>
        <v>助産学実習Ⅰ</v>
      </c>
      <c r="L194" s="750"/>
      <c r="M194" s="748" t="str">
        <f>VLOOKUP($C177,'2025年度(M1後期)'!$B$5:$N$207,COLUMN('2025年度(M1後期)'!$I$5),0)&amp;""</f>
        <v>成人看護学演習Ａ－Ⅰ</v>
      </c>
      <c r="N194" s="732"/>
      <c r="O194" s="750" t="str">
        <f>VLOOKUP($C177,'2025年度(M2後期)'!$B$5:$N$207,COLUMN('2025年度(M2後期)'!$I$5),0)&amp;""</f>
        <v>特別研究</v>
      </c>
      <c r="P194" s="732"/>
      <c r="Q194" s="750" t="str">
        <f>VLOOKUP($C177,'2025年度(D1後期)'!$B$5:$N$207,COLUMN('2025年度(D1後期)'!$I$5),0)&amp;""</f>
        <v/>
      </c>
      <c r="R194" s="732"/>
      <c r="S194" s="750" t="str">
        <f>VLOOKUP($C177,'2025年度(D23後期)'!$B$5:$N$207,COLUMN('2025年度(D23後期)'!$I$5),0)&amp;""</f>
        <v>特別研究</v>
      </c>
      <c r="T194" s="732"/>
      <c r="U194" s="21"/>
      <c r="W194" s="635"/>
      <c r="Z194" s="733" t="str">
        <f>A194</f>
        <v>４時限（15：10～16：40）</v>
      </c>
      <c r="AA194" s="694" t="s">
        <v>223</v>
      </c>
      <c r="AB194" s="694"/>
      <c r="AC194" s="694"/>
      <c r="AD194" s="694"/>
      <c r="AE194" s="694"/>
      <c r="AF194" s="694" t="s">
        <v>83</v>
      </c>
      <c r="AG194" s="694"/>
      <c r="AH194" s="694" t="s">
        <v>209</v>
      </c>
      <c r="AI194" s="694"/>
      <c r="AJ194" s="694" t="s">
        <v>222</v>
      </c>
      <c r="AK194" s="694"/>
      <c r="AL194" s="694"/>
      <c r="AM194" s="694" t="s">
        <v>164</v>
      </c>
      <c r="AN194" s="694" t="s">
        <v>222</v>
      </c>
      <c r="AO194" s="694" t="s">
        <v>222</v>
      </c>
      <c r="AP194" s="694" t="s">
        <v>222</v>
      </c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 t="s">
        <v>211</v>
      </c>
      <c r="BG194" s="694"/>
      <c r="BH194" s="694"/>
      <c r="BI194" s="694"/>
      <c r="BJ194" s="694"/>
      <c r="BK194" s="783"/>
      <c r="BL194" s="783"/>
      <c r="BM194" s="783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33"/>
      <c r="B195" s="15" t="s">
        <v>58</v>
      </c>
      <c r="C195" s="803" t="str">
        <f>IFERROR(VLOOKUP(C194,科目・教員!$A$2:$B$349,2,0),"")</f>
        <v/>
      </c>
      <c r="D195" s="804"/>
      <c r="E195" s="739" t="str">
        <f>IFERROR(VLOOKUP(E194,科目・教員!$A$2:$B$349,2,0),"")</f>
        <v/>
      </c>
      <c r="F195" s="735"/>
      <c r="G195" s="739" t="str">
        <f>IFERROR(VLOOKUP(G194,科目・教員!$A$2:$B$349,2,0),"")</f>
        <v/>
      </c>
      <c r="H195" s="735"/>
      <c r="I195" s="739" t="str">
        <f>IFERROR(VLOOKUP(I194,科目・教員!$A$2:$B$349,2,0),"")</f>
        <v/>
      </c>
      <c r="J195" s="735"/>
      <c r="K195" s="740" t="str">
        <f>IFERROR(VLOOKUP(K194,科目・教員!$A$2:$B$349,2,0),"")</f>
        <v>池田　真弓</v>
      </c>
      <c r="L195" s="740"/>
      <c r="M195" s="751" t="str">
        <f>IFERROR(VLOOKUP(M194,科目・教員!$A$2:$B$349,2,0),"")</f>
        <v/>
      </c>
      <c r="N195" s="735"/>
      <c r="O195" s="740" t="str">
        <f>IFERROR(VLOOKUP(O194,科目・教員!$A$2:$B$349,2,0),"")</f>
        <v/>
      </c>
      <c r="P195" s="735"/>
      <c r="Q195" s="740" t="str">
        <f>IFERROR(VLOOKUP(Q194,科目・教員!$A$2:$B$349,2,0),"")</f>
        <v/>
      </c>
      <c r="R195" s="735"/>
      <c r="S195" s="740" t="str">
        <f>IFERROR(VLOOKUP(S194,科目・教員!$A$2:$B$349,2,0),"")</f>
        <v/>
      </c>
      <c r="T195" s="735"/>
      <c r="U195" s="21"/>
      <c r="W195" s="635"/>
      <c r="Z195" s="73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784"/>
      <c r="BL195" s="784"/>
      <c r="BM195" s="784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33"/>
      <c r="B196" s="15" t="s">
        <v>60</v>
      </c>
      <c r="C196" s="803" t="str">
        <f>VLOOKUP($C177,'2025年度(1年後期)'!$B$5:$N$207,COLUMN('2025年度(1年後期)'!$I$5)+1,0)&amp;""</f>
        <v>101</v>
      </c>
      <c r="D196" s="804"/>
      <c r="E196" s="739" t="str">
        <f>VLOOKUP($C177,'2025年度(2年後期)'!$B$5:$N$207,COLUMN('2025年度(2年後期)'!$I$5)+1,0)&amp;""</f>
        <v/>
      </c>
      <c r="F196" s="735"/>
      <c r="G196" s="739" t="str">
        <f>VLOOKUP($C177,'2025年度(3年後期)'!$B$5:$N$207,COLUMN('2025年度(3年後期)'!$I$5)+1,0)&amp;""</f>
        <v/>
      </c>
      <c r="H196" s="735"/>
      <c r="I196" s="739" t="str">
        <f>VLOOKUP($C177,'2025年度(4年後期)'!$B$5:$N$206,COLUMN('2025年度(4年後期)'!$I$5)+1,0)&amp;""</f>
        <v/>
      </c>
      <c r="J196" s="735"/>
      <c r="K196" s="740" t="str">
        <f>VLOOKUP($C177,'2025年度(助産後期)'!$B$5:$N$207,COLUMN('2025年度(助産後期)'!$I$5)+1,0)&amp;""</f>
        <v/>
      </c>
      <c r="L196" s="740"/>
      <c r="M196" s="751" t="str">
        <f>VLOOKUP($C177,'2025年度(M1後期)'!$B$5:$N$207,COLUMN('2025年度(M1後期)'!$I$5)+1,0)&amp;""</f>
        <v>別途指定</v>
      </c>
      <c r="N196" s="735"/>
      <c r="O196" s="740" t="str">
        <f>VLOOKUP($C177,'2025年度(M2後期)'!$B$5:$N$207,COLUMN('2025年度(M2後期)'!$I$5)+1,0)&amp;""</f>
        <v/>
      </c>
      <c r="P196" s="735"/>
      <c r="Q196" s="740" t="str">
        <f>VLOOKUP($C177,'2025年度(D1後期)'!$B$5:$N$207,COLUMN('2025年度(D1後期)'!$I$5)+1,0)&amp;""</f>
        <v/>
      </c>
      <c r="R196" s="735"/>
      <c r="S196" s="740" t="str">
        <f>VLOOKUP($C177,'2025年度(D23後期)'!$B$5:$N$207,COLUMN('2025年度(D23後期)'!$I$5)+1,0)&amp;""</f>
        <v/>
      </c>
      <c r="T196" s="735"/>
      <c r="U196" s="21"/>
      <c r="W196" s="635"/>
      <c r="Z196" s="73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784"/>
      <c r="BL196" s="784"/>
      <c r="BM196" s="784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34"/>
      <c r="B197" s="16" t="s">
        <v>62</v>
      </c>
      <c r="C197" s="798"/>
      <c r="D197" s="802"/>
      <c r="E197" s="710"/>
      <c r="F197" s="736"/>
      <c r="G197" s="710"/>
      <c r="H197" s="736"/>
      <c r="I197" s="710"/>
      <c r="J197" s="736"/>
      <c r="K197" s="712"/>
      <c r="L197" s="712"/>
      <c r="M197" s="738"/>
      <c r="N197" s="736"/>
      <c r="O197" s="712"/>
      <c r="P197" s="736"/>
      <c r="Q197" s="712"/>
      <c r="R197" s="736"/>
      <c r="S197" s="712"/>
      <c r="T197" s="736"/>
      <c r="U197" s="21"/>
      <c r="W197" s="635"/>
      <c r="Z197" s="73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785"/>
      <c r="BL197" s="785"/>
      <c r="BM197" s="785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33" t="s">
        <v>87</v>
      </c>
      <c r="B198" s="15" t="s">
        <v>55</v>
      </c>
      <c r="C198" s="748" t="str">
        <f>VLOOKUP($C177,'2025年度(1年後期)'!$B$5:$N$207,COLUMN('2025年度(1年後期)'!$K$5),0)&amp;""</f>
        <v>　</v>
      </c>
      <c r="D198" s="732"/>
      <c r="E198" s="749" t="str">
        <f>VLOOKUP($C177,'2025年度(2年後期)'!$B$5:$N$207,COLUMN('2025年度(2年後期)'!$K$5),0)&amp;""</f>
        <v/>
      </c>
      <c r="F198" s="732"/>
      <c r="G198" s="749" t="str">
        <f>VLOOKUP($C177,'2025年度(3年後期)'!$B$5:$N$207,COLUMN('2025年度(3年後期)'!$K$5),0)&amp;""</f>
        <v/>
      </c>
      <c r="H198" s="732"/>
      <c r="I198" s="749" t="str">
        <f>VLOOKUP($C177,'2025年度(4年後期)'!$B$5:$N$206,COLUMN('2025年度(4年後期)'!$K$5),0)&amp;""</f>
        <v/>
      </c>
      <c r="J198" s="732"/>
      <c r="K198" s="750" t="str">
        <f>VLOOKUP($C177,'2025年度(助産後期)'!$B$5:$N$207,COLUMN('2025年度(助産後期)'!$K$5),0)&amp;""</f>
        <v>助産学実習Ⅰ</v>
      </c>
      <c r="L198" s="750"/>
      <c r="M198" s="748" t="str">
        <f>VLOOKUP($C177,'2025年度(M1後期)'!$B$5:$N$207,COLUMN('2025年度(M1後期)'!$K$5),0)&amp;""</f>
        <v/>
      </c>
      <c r="N198" s="732"/>
      <c r="O198" s="750" t="str">
        <f>VLOOKUP($C177,'2025年度(M2後期)'!$B$5:$N$207,COLUMN('2025年度(M2後期)'!$K$5),0)&amp;""</f>
        <v/>
      </c>
      <c r="P198" s="732"/>
      <c r="Q198" s="750" t="str">
        <f>VLOOKUP($C177,'2025年度(D1後期)'!$B$5:$N$207,COLUMN('2025年度(D1後期)'!$K$5),0)&amp;""</f>
        <v/>
      </c>
      <c r="R198" s="732"/>
      <c r="S198" s="750" t="str">
        <f>VLOOKUP($C177,'2025年度(D23後期)'!$B$5:$N$207,COLUMN('2025年度(D23後期)'!$K$5),0)&amp;""</f>
        <v/>
      </c>
      <c r="T198" s="732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33" t="str">
        <f>A198</f>
        <v>５時限（16：50～18：20）</v>
      </c>
      <c r="AA198" s="694"/>
      <c r="AB198" s="694"/>
      <c r="AC198" s="694"/>
      <c r="AD198" s="694"/>
      <c r="AE198" s="694"/>
      <c r="AF198" s="694" t="s">
        <v>83</v>
      </c>
      <c r="AG198" s="694"/>
      <c r="AH198" s="694" t="s">
        <v>209</v>
      </c>
      <c r="AI198" s="694"/>
      <c r="AJ198" s="694" t="s">
        <v>222</v>
      </c>
      <c r="AK198" s="694"/>
      <c r="AL198" s="694"/>
      <c r="AM198" s="694" t="s">
        <v>164</v>
      </c>
      <c r="AN198" s="694" t="s">
        <v>222</v>
      </c>
      <c r="AO198" s="694" t="s">
        <v>222</v>
      </c>
      <c r="AP198" s="694" t="s">
        <v>222</v>
      </c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 t="s">
        <v>224</v>
      </c>
      <c r="BJ198" s="694"/>
      <c r="BK198" s="783"/>
      <c r="BL198" s="783"/>
      <c r="BM198" s="783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33"/>
      <c r="B199" s="15" t="s">
        <v>58</v>
      </c>
      <c r="C199" s="751" t="str">
        <f>IFERROR(VLOOKUP(C198,科目・教員!$A$2:$B$349,2,0),"")</f>
        <v/>
      </c>
      <c r="D199" s="735"/>
      <c r="E199" s="739" t="str">
        <f>IFERROR(VLOOKUP(E198,科目・教員!$A$2:$B$349,2,0),"")</f>
        <v/>
      </c>
      <c r="F199" s="735"/>
      <c r="G199" s="739" t="str">
        <f>IFERROR(VLOOKUP(G198,科目・教員!$A$2:$B$349,2,0),"")</f>
        <v/>
      </c>
      <c r="H199" s="735"/>
      <c r="I199" s="739" t="str">
        <f>IFERROR(VLOOKUP(I198,科目・教員!$A$2:$B$349,2,0),"")</f>
        <v/>
      </c>
      <c r="J199" s="735"/>
      <c r="K199" s="740" t="str">
        <f>IFERROR(VLOOKUP(K198,科目・教員!$A$2:$B$349,2,0),"")</f>
        <v>池田　真弓</v>
      </c>
      <c r="L199" s="740"/>
      <c r="M199" s="751" t="str">
        <f>IFERROR(VLOOKUP(M198,科目・教員!$A$2:$B$349,2,0),"")</f>
        <v/>
      </c>
      <c r="N199" s="735"/>
      <c r="O199" s="740" t="str">
        <f>IFERROR(VLOOKUP(O198,科目・教員!$A$2:$B$349,2,0),"")</f>
        <v/>
      </c>
      <c r="P199" s="735"/>
      <c r="Q199" s="740" t="str">
        <f>IFERROR(VLOOKUP(Q198,科目・教員!$A$2:$B$349,2,0),"")</f>
        <v/>
      </c>
      <c r="R199" s="735"/>
      <c r="S199" s="740" t="str">
        <f>IFERROR(VLOOKUP(S198,科目・教員!$A$2:$B$349,2,0),"")</f>
        <v/>
      </c>
      <c r="T199" s="735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3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784"/>
      <c r="BL199" s="784"/>
      <c r="BM199" s="784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33"/>
      <c r="B200" s="15" t="s">
        <v>60</v>
      </c>
      <c r="C200" s="751" t="str">
        <f>VLOOKUP($C177,'2025年度(1年後期)'!$B$5:$N$207,COLUMN('2025年度(1年後期)'!$K$5)+1,0)&amp;""</f>
        <v>　</v>
      </c>
      <c r="D200" s="735"/>
      <c r="E200" s="739" t="str">
        <f>VLOOKUP($C177,'2025年度(2年後期)'!$B$5:$N$207,COLUMN('2025年度(2年後期)'!$K$5)+1,0)&amp;""</f>
        <v/>
      </c>
      <c r="F200" s="735"/>
      <c r="G200" s="739" t="str">
        <f>VLOOKUP($C177,'2025年度(3年後期)'!$B$5:$N$207,COLUMN('2025年度(3年後期)'!$K$5)+1,0)&amp;""</f>
        <v/>
      </c>
      <c r="H200" s="735"/>
      <c r="I200" s="739" t="str">
        <f>VLOOKUP($C177,'2025年度(4年後期)'!$B$5:$N$206,COLUMN('2025年度(4年後期)'!$K$5)+1,0)&amp;""</f>
        <v/>
      </c>
      <c r="J200" s="735"/>
      <c r="K200" s="740" t="str">
        <f>VLOOKUP($C177,'2025年度(助産後期)'!$B$5:$N$207,COLUMN('2025年度(助産後期)'!$K$5)+1,0)&amp;""</f>
        <v/>
      </c>
      <c r="L200" s="740"/>
      <c r="M200" s="751" t="str">
        <f>VLOOKUP($C177,'2025年度(M1後期)'!$B$5:$N$207,COLUMN('2025年度(M1後期)'!$K$5)+1,0)&amp;""</f>
        <v/>
      </c>
      <c r="N200" s="735"/>
      <c r="O200" s="740" t="str">
        <f>VLOOKUP($C177,'2025年度(M1後期)'!$B$5:$N$207,COLUMN('2025年度(M1後期)'!$K$5)+1,0)&amp;""</f>
        <v/>
      </c>
      <c r="P200" s="735"/>
      <c r="Q200" s="740" t="str">
        <f>VLOOKUP($C177,'2025年度(D1後期)'!$B$5:$N$207,COLUMN('2025年度(D1後期)'!$K$5)+1,0)&amp;""</f>
        <v/>
      </c>
      <c r="R200" s="735"/>
      <c r="S200" s="740" t="str">
        <f>VLOOKUP($C177,'2025年度(D23後期)'!$B$5:$N$207,COLUMN('2025年度(D23後期)'!$K$5)+1,0)&amp;""</f>
        <v/>
      </c>
      <c r="T200" s="735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3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784"/>
      <c r="BL200" s="784"/>
      <c r="BM200" s="784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34"/>
      <c r="B201" s="16" t="s">
        <v>62</v>
      </c>
      <c r="C201" s="738"/>
      <c r="D201" s="736"/>
      <c r="E201" s="710"/>
      <c r="F201" s="736"/>
      <c r="G201" s="710"/>
      <c r="H201" s="736"/>
      <c r="I201" s="710"/>
      <c r="J201" s="736"/>
      <c r="K201" s="712"/>
      <c r="L201" s="712"/>
      <c r="M201" s="738"/>
      <c r="N201" s="736"/>
      <c r="O201" s="712"/>
      <c r="P201" s="736"/>
      <c r="Q201" s="712"/>
      <c r="R201" s="736"/>
      <c r="S201" s="712"/>
      <c r="T201" s="736"/>
      <c r="U201" s="668" t="s">
        <v>224</v>
      </c>
      <c r="V201" s="469"/>
      <c r="W201" s="690"/>
      <c r="X201" s="472" t="s">
        <v>97</v>
      </c>
      <c r="Y201" s="610" t="s">
        <v>98</v>
      </c>
      <c r="Z201" s="73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785"/>
      <c r="BL201" s="785"/>
      <c r="BM201" s="785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5"/>
      <c r="B202" s="6"/>
      <c r="C202" s="717">
        <f>C177+1</f>
        <v>45939</v>
      </c>
      <c r="D202" s="717"/>
      <c r="E202" s="717"/>
      <c r="F202" s="717"/>
      <c r="G202" s="717"/>
      <c r="H202" s="717"/>
      <c r="I202" s="717"/>
      <c r="J202" s="717"/>
      <c r="K202" s="717"/>
      <c r="L202" s="717"/>
      <c r="M202" s="717"/>
      <c r="N202" s="717"/>
      <c r="O202" s="717"/>
      <c r="P202" s="717"/>
      <c r="Q202" s="717"/>
      <c r="R202" s="717"/>
      <c r="S202" s="717"/>
      <c r="T202" s="717"/>
      <c r="U202" s="697">
        <f>C202</f>
        <v>45939</v>
      </c>
      <c r="V202" s="706"/>
      <c r="W202" s="698"/>
      <c r="X202" s="698"/>
      <c r="Y202" s="698"/>
      <c r="Z202" s="69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3" t="s">
        <v>54</v>
      </c>
      <c r="B203" s="12" t="s">
        <v>55</v>
      </c>
      <c r="C203" s="789" t="str">
        <f>VLOOKUP($C202,'2025年度(1年後期)'!$B$5:$N$207,COLUMN('2025年度(1年後期)'!$C$5),0)&amp;""</f>
        <v>英語Ⅰ(BD)</v>
      </c>
      <c r="D203" s="757"/>
      <c r="E203" s="721" t="str">
        <f>VLOOKUP($C202,'2025年度(2年後期)'!$B$5:$N$207,COLUMN('2025年度(2年後期)'!$C$5),0)&amp;""</f>
        <v>小児看護学概論</v>
      </c>
      <c r="F203" s="722"/>
      <c r="G203" s="721" t="str">
        <f>VLOOKUP($C202,'2025年度(3年後期)'!$B$5:$N$207,COLUMN('2025年度(3年後期)'!$C$5),0)&amp;""</f>
        <v>領域別実習</v>
      </c>
      <c r="H203" s="722"/>
      <c r="I203" s="721" t="str">
        <f>VLOOKUP($C202,'2025年度(4年後期)'!$B$5:$N$206,COLUMN('2025年度(4年後期)'!$C$5),0)&amp;""</f>
        <v/>
      </c>
      <c r="J203" s="722"/>
      <c r="K203" s="732" t="str">
        <f>VLOOKUP($C202,'2025年度(助産後期)'!$B$5:$N$207,COLUMN('2025年度(助産後期)'!$C$5),0)&amp;""</f>
        <v>助産学実習Ⅰ</v>
      </c>
      <c r="L203" s="720"/>
      <c r="M203" s="719" t="str">
        <f>VLOOKUP($C202,'2025年度(M1後期)'!$B$5:$N$207,COLUMN('2025年度(M1後期)'!$C$5),0)&amp;""</f>
        <v>がん看護学演習Ａ－Ⅰ
感染症学特論
感染症学演習</v>
      </c>
      <c r="N203" s="720"/>
      <c r="O203" s="721" t="str">
        <f>VLOOKUP($C202,'2025年度(M2後期)'!$B$5:$N$207,COLUMN('2025年度(M2後期)'!$C$5),0)&amp;""</f>
        <v>特別研究</v>
      </c>
      <c r="P203" s="722"/>
      <c r="Q203" s="721" t="str">
        <f>VLOOKUP($C202,'2025年度(D1後期)'!$B$5:$N$207,COLUMN('2025年度(D1後期)'!$C$5),0)&amp;""</f>
        <v>看護情報・管理学演習Ｂ
長寿看護学演習Ｂ</v>
      </c>
      <c r="R203" s="722"/>
      <c r="S203" s="732" t="str">
        <f>VLOOKUP($C202,'2025年度(D23後期)'!$B$5:$N$207,COLUMN('2025年度(D23後期)'!$C$5),0)&amp;""</f>
        <v>特別研究</v>
      </c>
      <c r="T203" s="722"/>
      <c r="U203" s="648" t="s">
        <v>161</v>
      </c>
      <c r="V203" s="650" t="s">
        <v>226</v>
      </c>
      <c r="W203" s="635" t="s">
        <v>207</v>
      </c>
      <c r="X203" s="20"/>
      <c r="Z203" s="744" t="str">
        <f>A203</f>
        <v xml:space="preserve">１時限（09：20～10：50） </v>
      </c>
      <c r="AA203" s="694" t="s">
        <v>227</v>
      </c>
      <c r="AB203" s="694"/>
      <c r="AC203" s="694"/>
      <c r="AD203" s="694"/>
      <c r="AE203" s="694"/>
      <c r="AF203" s="694"/>
      <c r="AG203" s="694" t="s">
        <v>189</v>
      </c>
      <c r="AH203" s="694" t="s">
        <v>209</v>
      </c>
      <c r="AI203" s="694"/>
      <c r="AJ203" s="694" t="s">
        <v>222</v>
      </c>
      <c r="AK203" s="694"/>
      <c r="AL203" s="694"/>
      <c r="AM203" s="694" t="s">
        <v>164</v>
      </c>
      <c r="AN203" s="694" t="s">
        <v>222</v>
      </c>
      <c r="AO203" s="694" t="s">
        <v>222</v>
      </c>
      <c r="AP203" s="694" t="s">
        <v>222</v>
      </c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 t="s">
        <v>228</v>
      </c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783"/>
      <c r="BL203" s="783"/>
      <c r="BM203" s="783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33"/>
      <c r="B204" s="15" t="s">
        <v>58</v>
      </c>
      <c r="C204" s="790" t="str">
        <f>IFERROR(VLOOKUP(C203,科目・教員!$A$2:$B$349,2,0),"")</f>
        <v>ﾊﾟｳﾗ･ﾍﾞﾙｳﾞｧﾝｹﾞﾙ</v>
      </c>
      <c r="D204" s="759"/>
      <c r="E204" s="716" t="str">
        <f>IFERROR(VLOOKUP(E203,科目・教員!$A$2:$B$349,2,0),"")</f>
        <v>来生　奈巳子</v>
      </c>
      <c r="F204" s="715"/>
      <c r="G204" s="716" t="str">
        <f>IFERROR(VLOOKUP(G203,科目・教員!$A$2:$B$349,2,0),"")</f>
        <v/>
      </c>
      <c r="H204" s="715"/>
      <c r="I204" s="716" t="str">
        <f>IFERROR(VLOOKUP(I203,科目・教員!$A$2:$B$349,2,0),"")</f>
        <v/>
      </c>
      <c r="J204" s="715"/>
      <c r="K204" s="735" t="str">
        <f>IFERROR(VLOOKUP(K203,科目・教員!$A$2:$B$349,2,0),"")</f>
        <v>池田　真弓</v>
      </c>
      <c r="L204" s="737"/>
      <c r="M204" s="746" t="str">
        <f>IFERROR(VLOOKUP(M203,科目・教員!$A$2:$B$349,2,0),"")</f>
        <v/>
      </c>
      <c r="N204" s="715"/>
      <c r="O204" s="716" t="str">
        <f>IFERROR(VLOOKUP(O203,科目・教員!$A$2:$B$349,2,0),"")</f>
        <v/>
      </c>
      <c r="P204" s="715"/>
      <c r="Q204" s="716" t="str">
        <f>IFERROR(VLOOKUP(Q203,科目・教員!$A$2:$B$349,2,0),"")</f>
        <v/>
      </c>
      <c r="R204" s="715"/>
      <c r="S204" s="735" t="str">
        <f>IFERROR(VLOOKUP(S203,科目・教員!$A$2:$B$349,2,0),"")</f>
        <v/>
      </c>
      <c r="T204" s="715"/>
      <c r="U204" s="649" t="s">
        <v>169</v>
      </c>
      <c r="V204" s="583" t="s">
        <v>229</v>
      </c>
      <c r="W204" s="635" t="s">
        <v>213</v>
      </c>
      <c r="X204" s="20"/>
      <c r="Z204" s="73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784"/>
      <c r="BL204" s="784"/>
      <c r="BM204" s="784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33"/>
      <c r="B205" s="15" t="s">
        <v>60</v>
      </c>
      <c r="C205" s="790" t="str">
        <f>VLOOKUP($C202,'2025年度(1年後期)'!$B$5:$N$207,COLUMN('2025年度(1年後期)'!$C$5)+1,0)&amp;""</f>
        <v>101</v>
      </c>
      <c r="D205" s="759"/>
      <c r="E205" s="716" t="str">
        <f>VLOOKUP($C202,'2025年度(2年後期)'!$B$5:$N$207,COLUMN('2025年度(2年後期)'!$C$5)+1,0)&amp;""</f>
        <v>201</v>
      </c>
      <c r="F205" s="715"/>
      <c r="G205" s="716" t="str">
        <f>VLOOKUP($C202,'2025年度(3年後期)'!$B$5:$N$207,COLUMN('2025年度(3年後期)'!$C$5)+1,0)&amp;""</f>
        <v/>
      </c>
      <c r="H205" s="715"/>
      <c r="I205" s="716" t="str">
        <f>VLOOKUP($C202,'2025年度(4年後期)'!$B$5:$N$206,COLUMN('2025年度(4年後期)'!$C$5)+1,0)&amp;""</f>
        <v/>
      </c>
      <c r="J205" s="715"/>
      <c r="K205" s="735" t="str">
        <f>VLOOKUP($C202,'2025年度(助産後期)'!$B$5:$N$207,COLUMN('2025年度(助産後期)'!$C$5)+1,0)&amp;""</f>
        <v/>
      </c>
      <c r="L205" s="737"/>
      <c r="M205" s="746" t="str">
        <f>VLOOKUP($C202,'2025年度(M1後期)'!$B$5:$N$207,COLUMN('2025年度(M1後期)'!$C$5)+1,0)&amp;""</f>
        <v>がん:別途指定
感染特論:別途指定
感染演習:別途指定</v>
      </c>
      <c r="N205" s="715"/>
      <c r="O205" s="716" t="str">
        <f>VLOOKUP($C202,'2025年度(M2後期)'!$B$5:$N$207,COLUMN('2025年度(M2後期)'!$C$5)+1,0)&amp;""</f>
        <v/>
      </c>
      <c r="P205" s="715"/>
      <c r="Q205" s="716" t="str">
        <f>VLOOKUP($C202,'2025年度(D1後期)'!$B$5:$N$207,COLUMN('2025年度(D1後期)'!$C$5)+1,0)&amp;""</f>
        <v>情報:別途指定
長寿:別途指定</v>
      </c>
      <c r="R205" s="715"/>
      <c r="S205" s="735" t="str">
        <f>VLOOKUP($C202,'2025年度(D23後期)'!$B$5:$N$207,COLUMN('2025年度(D23後期)'!$C$5)+1,0)&amp;""</f>
        <v/>
      </c>
      <c r="T205" s="715"/>
      <c r="U205" s="649" t="s">
        <v>171</v>
      </c>
      <c r="V205" s="583" t="s">
        <v>143</v>
      </c>
      <c r="W205" s="635" t="s">
        <v>215</v>
      </c>
      <c r="Z205" s="73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784"/>
      <c r="BL205" s="784"/>
      <c r="BM205" s="784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34"/>
      <c r="B206" s="16" t="s">
        <v>62</v>
      </c>
      <c r="C206" s="760" t="s">
        <v>116</v>
      </c>
      <c r="D206" s="761"/>
      <c r="E206" s="710"/>
      <c r="F206" s="711"/>
      <c r="G206" s="710"/>
      <c r="H206" s="711"/>
      <c r="I206" s="710"/>
      <c r="J206" s="711"/>
      <c r="K206" s="712"/>
      <c r="L206" s="713"/>
      <c r="M206" s="745"/>
      <c r="N206" s="711"/>
      <c r="O206" s="710"/>
      <c r="P206" s="711"/>
      <c r="Q206" s="710"/>
      <c r="R206" s="711"/>
      <c r="S206" s="712"/>
      <c r="T206" s="711"/>
      <c r="U206" s="649" t="s">
        <v>172</v>
      </c>
      <c r="V206" s="583"/>
      <c r="W206" s="659" t="s">
        <v>230</v>
      </c>
      <c r="Z206" s="73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785"/>
      <c r="BL206" s="785"/>
      <c r="BM206" s="785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33" t="s">
        <v>64</v>
      </c>
      <c r="B207" s="15" t="s">
        <v>55</v>
      </c>
      <c r="C207" s="789" t="str">
        <f>VLOOKUP($C202,'2025年度(1年後期)'!$B$5:$N$207,COLUMN('2025年度(1年後期)'!$E$5),0)&amp;""</f>
        <v>英語Ⅰ(BD)</v>
      </c>
      <c r="D207" s="757"/>
      <c r="E207" s="721" t="str">
        <f>VLOOKUP($C202,'2025年度(2年後期)'!$B$5:$N$207,COLUMN('2025年度(2年後期)'!$E$5),0)&amp;""</f>
        <v>生活援助論Ⅳ</v>
      </c>
      <c r="F207" s="722"/>
      <c r="G207" s="721" t="str">
        <f>VLOOKUP($C202,'2025年度(3年後期)'!$B$5:$N$207,COLUMN('2025年度(3年後期)'!$E$5),0)&amp;""</f>
        <v>領域別実習</v>
      </c>
      <c r="H207" s="722"/>
      <c r="I207" s="721" t="str">
        <f>VLOOKUP($C202,'2025年度(4年後期)'!$B$5:$N$206,COLUMN('2025年度(4年後期)'!$E$5),0)&amp;""</f>
        <v/>
      </c>
      <c r="J207" s="722"/>
      <c r="K207" s="732" t="str">
        <f>VLOOKUP($C202,'2025年度(助産後期)'!$B$5:$N$207,COLUMN('2025年度(助産後期)'!$E$5),0)&amp;""</f>
        <v>助産学実習Ⅰ</v>
      </c>
      <c r="L207" s="720"/>
      <c r="M207" s="731" t="str">
        <f>VLOOKUP($C202,'2025年度(M1後期)'!$B$5:$N$207,COLUMN('2025年度(M1後期)'!$E$5),0)&amp;""</f>
        <v>がん看護学演習Ａ－Ⅰ
感染症学特論
感染症学演習</v>
      </c>
      <c r="N207" s="722"/>
      <c r="O207" s="732" t="str">
        <f>VLOOKUP($C202,'2025年度(M2後期)'!$B$5:$N$207,COLUMN('2025年度(M2後期)'!$E$5),0)&amp;""</f>
        <v>特別研究</v>
      </c>
      <c r="P207" s="722"/>
      <c r="Q207" s="732" t="str">
        <f>VLOOKUP($C202,'2025年度(D1後期)'!$B$5:$N$207,COLUMN('2025年度(D1後期)'!$E$5),0)&amp;""</f>
        <v>看護情報・管理学演習Ｂ
長寿看護学演習Ｂ</v>
      </c>
      <c r="R207" s="722"/>
      <c r="S207" s="732" t="str">
        <f>VLOOKUP($C202,'2025年度(D23後期)'!$B$5:$N$207,COLUMN('2025年度(D23後期)'!$E$5),0)&amp;""</f>
        <v>特別研究</v>
      </c>
      <c r="T207" s="722"/>
      <c r="U207" s="643" t="s">
        <v>231</v>
      </c>
      <c r="W207" s="659" t="s">
        <v>232</v>
      </c>
      <c r="X207" s="583" t="s">
        <v>233</v>
      </c>
      <c r="Z207" s="733" t="str">
        <f>A207</f>
        <v>２時限（11：00～12：30）</v>
      </c>
      <c r="AA207" s="694" t="s">
        <v>227</v>
      </c>
      <c r="AB207" s="694"/>
      <c r="AC207" s="694"/>
      <c r="AD207" s="694"/>
      <c r="AE207" s="694"/>
      <c r="AF207" s="694"/>
      <c r="AG207" s="694" t="s">
        <v>234</v>
      </c>
      <c r="AH207" s="694" t="s">
        <v>209</v>
      </c>
      <c r="AI207" s="694"/>
      <c r="AJ207" s="694" t="s">
        <v>222</v>
      </c>
      <c r="AK207" s="694"/>
      <c r="AL207" s="694"/>
      <c r="AM207" s="694" t="s">
        <v>164</v>
      </c>
      <c r="AN207" s="694" t="s">
        <v>222</v>
      </c>
      <c r="AO207" s="694" t="s">
        <v>222</v>
      </c>
      <c r="AP207" s="694" t="s">
        <v>222</v>
      </c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 t="s">
        <v>235</v>
      </c>
      <c r="BK207" s="783" t="s">
        <v>192</v>
      </c>
      <c r="BL207" s="783"/>
      <c r="BM207" s="783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33"/>
      <c r="B208" s="15" t="s">
        <v>58</v>
      </c>
      <c r="C208" s="790" t="str">
        <f>IFERROR(VLOOKUP(C207,科目・教員!$A$2:$B$349,2,0),"")</f>
        <v>ﾊﾟｳﾗ･ﾍﾞﾙｳﾞｧﾝｹﾞﾙ</v>
      </c>
      <c r="D208" s="759"/>
      <c r="E208" s="716" t="str">
        <f>IFERROR(VLOOKUP(E207,科目・教員!$A$2:$B$349,2,0),"")</f>
        <v>矢富　有見子</v>
      </c>
      <c r="F208" s="715"/>
      <c r="G208" s="716" t="str">
        <f>IFERROR(VLOOKUP(G207,科目・教員!$A$2:$B$349,2,0),"")</f>
        <v/>
      </c>
      <c r="H208" s="715"/>
      <c r="I208" s="716" t="str">
        <f>IFERROR(VLOOKUP(I207,科目・教員!$A$2:$B$349,2,0),"")</f>
        <v/>
      </c>
      <c r="J208" s="715"/>
      <c r="K208" s="735" t="str">
        <f>IFERROR(VLOOKUP(K207,科目・教員!$A$2:$B$349,2,0),"")</f>
        <v>池田　真弓</v>
      </c>
      <c r="L208" s="737"/>
      <c r="M208" s="714" t="str">
        <f>IFERROR(VLOOKUP(M207,科目・教員!$A$2:$B$349,2,0),"")</f>
        <v/>
      </c>
      <c r="N208" s="715"/>
      <c r="O208" s="735" t="str">
        <f>IFERROR(VLOOKUP(O207,科目・教員!$A$2:$B$349,2,0),"")</f>
        <v/>
      </c>
      <c r="P208" s="715"/>
      <c r="Q208" s="735" t="str">
        <f>IFERROR(VLOOKUP(Q207,科目・教員!$A$2:$B$349,2,0),"")</f>
        <v/>
      </c>
      <c r="R208" s="715"/>
      <c r="S208" s="735" t="str">
        <f>IFERROR(VLOOKUP(S207,科目・教員!$A$2:$B$349,2,0),"")</f>
        <v/>
      </c>
      <c r="T208" s="715"/>
      <c r="U208" s="643" t="s">
        <v>236</v>
      </c>
      <c r="W208" s="659" t="s">
        <v>237</v>
      </c>
      <c r="X208" s="583" t="s">
        <v>238</v>
      </c>
      <c r="Z208" s="73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784"/>
      <c r="BL208" s="784"/>
      <c r="BM208" s="784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33"/>
      <c r="B209" s="15" t="s">
        <v>60</v>
      </c>
      <c r="C209" s="790" t="str">
        <f>VLOOKUP($C202,'2025年度(1年後期)'!$B$5:$N$207,COLUMN('2025年度(1年後期)'!$E$5)+1,0)&amp;""</f>
        <v>101</v>
      </c>
      <c r="D209" s="759"/>
      <c r="E209" s="716" t="str">
        <f>VLOOKUP($C202,'2025年度(2年後期)'!$B$5:$N$207,COLUMN('2025年度(2年後期)'!$E$5)+1,0)&amp;""</f>
        <v>201</v>
      </c>
      <c r="F209" s="715"/>
      <c r="G209" s="716" t="str">
        <f>VLOOKUP($C202,'2025年度(3年後期)'!$B$5:$N$207,COLUMN('2025年度(3年後期)'!$E$5)+1,0)&amp;""</f>
        <v/>
      </c>
      <c r="H209" s="715"/>
      <c r="I209" s="716" t="str">
        <f>VLOOKUP($C202,'2025年度(4年後期)'!$B$5:$N$206,COLUMN('2025年度(4年後期)'!$E$5)+1,0)&amp;""</f>
        <v/>
      </c>
      <c r="J209" s="715"/>
      <c r="K209" s="735" t="str">
        <f>VLOOKUP($C202,'2025年度(助産後期)'!$B$5:$N$207,COLUMN('2025年度(助産後期)'!$E$5)+1,0)&amp;""</f>
        <v/>
      </c>
      <c r="L209" s="737"/>
      <c r="M209" s="714" t="str">
        <f>VLOOKUP($C202,'2025年度(M1後期)'!$B$5:$N$207,COLUMN('2025年度(M1後期)'!$E$5)+1,0)&amp;""</f>
        <v>がん:別途指定
感染特論:別途指定
感染演習:別途指定</v>
      </c>
      <c r="N209" s="715"/>
      <c r="O209" s="735" t="str">
        <f>VLOOKUP($C202,'2025年度(M2後期)'!$B$5:$N$207,COLUMN('2025年度(M2後期)'!$E$5)+1,0)&amp;""</f>
        <v/>
      </c>
      <c r="P209" s="715"/>
      <c r="Q209" s="735" t="str">
        <f>VLOOKUP($C202,'2025年度(D1後期)'!$B$5:$N$207,COLUMN('2025年度(D1後期)'!$E$5)+1,0)&amp;""</f>
        <v>情報:別途指定
長寿:別途指定</v>
      </c>
      <c r="R209" s="715"/>
      <c r="S209" s="735" t="str">
        <f>VLOOKUP($C202,'2025年度(D23後期)'!$B$5:$N$207,COLUMN('2025年度(D23後期)'!$E$5)+1,0)&amp;""</f>
        <v/>
      </c>
      <c r="T209" s="715"/>
      <c r="U209" s="643" t="s">
        <v>192</v>
      </c>
      <c r="W209" s="659"/>
      <c r="X209" s="583" t="s">
        <v>69</v>
      </c>
      <c r="Z209" s="73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784"/>
      <c r="BL209" s="784"/>
      <c r="BM209" s="784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47"/>
      <c r="B210" s="16" t="s">
        <v>62</v>
      </c>
      <c r="C210" s="760" t="s">
        <v>116</v>
      </c>
      <c r="D210" s="761"/>
      <c r="E210" s="710"/>
      <c r="F210" s="736"/>
      <c r="G210" s="710"/>
      <c r="H210" s="736"/>
      <c r="I210" s="710"/>
      <c r="J210" s="736"/>
      <c r="K210" s="712"/>
      <c r="L210" s="712"/>
      <c r="M210" s="738"/>
      <c r="N210" s="736"/>
      <c r="O210" s="712"/>
      <c r="P210" s="736"/>
      <c r="Q210" s="712"/>
      <c r="R210" s="736"/>
      <c r="S210" s="712"/>
      <c r="T210" s="736"/>
      <c r="U210" s="643" t="s">
        <v>182</v>
      </c>
      <c r="W210" s="659"/>
      <c r="X210" s="583" t="s">
        <v>239</v>
      </c>
      <c r="Z210" s="73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785"/>
      <c r="BL210" s="785"/>
      <c r="BM210" s="785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44" t="s">
        <v>70</v>
      </c>
      <c r="B211" s="17" t="s">
        <v>71</v>
      </c>
      <c r="C211" s="731"/>
      <c r="D211" s="722"/>
      <c r="E211" s="721"/>
      <c r="F211" s="722"/>
      <c r="G211" s="721"/>
      <c r="H211" s="722"/>
      <c r="I211" s="721"/>
      <c r="J211" s="722"/>
      <c r="K211" s="732"/>
      <c r="L211" s="720"/>
      <c r="M211" s="731"/>
      <c r="N211" s="722"/>
      <c r="O211" s="732"/>
      <c r="P211" s="722"/>
      <c r="Q211" s="732"/>
      <c r="R211" s="722"/>
      <c r="S211" s="732"/>
      <c r="T211" s="722"/>
      <c r="U211" s="21"/>
      <c r="W211" s="659"/>
      <c r="Z211" s="744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 t="s">
        <v>209</v>
      </c>
      <c r="AI211" s="694"/>
      <c r="AJ211" s="694" t="s">
        <v>222</v>
      </c>
      <c r="AK211" s="694"/>
      <c r="AL211" s="694"/>
      <c r="AM211" s="694"/>
      <c r="AN211" s="694" t="s">
        <v>222</v>
      </c>
      <c r="AO211" s="694" t="s">
        <v>222</v>
      </c>
      <c r="AP211" s="694" t="s">
        <v>222</v>
      </c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783" t="s">
        <v>192</v>
      </c>
      <c r="BL211" s="783"/>
      <c r="BM211" s="783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33"/>
      <c r="B212" s="17" t="s">
        <v>73</v>
      </c>
      <c r="C212" s="714"/>
      <c r="D212" s="715"/>
      <c r="E212" s="716"/>
      <c r="F212" s="715"/>
      <c r="G212" s="716"/>
      <c r="H212" s="715"/>
      <c r="I212" s="716"/>
      <c r="J212" s="715"/>
      <c r="K212" s="735"/>
      <c r="L212" s="737"/>
      <c r="M212" s="714"/>
      <c r="N212" s="715"/>
      <c r="O212" s="735"/>
      <c r="P212" s="715"/>
      <c r="Q212" s="735"/>
      <c r="R212" s="715"/>
      <c r="S212" s="735"/>
      <c r="T212" s="715"/>
      <c r="U212" s="21"/>
      <c r="W212" s="635"/>
      <c r="Z212" s="73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784"/>
      <c r="BL212" s="784"/>
      <c r="BM212" s="784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33"/>
      <c r="B213" s="17" t="s">
        <v>60</v>
      </c>
      <c r="C213" s="714"/>
      <c r="D213" s="715"/>
      <c r="E213" s="716"/>
      <c r="F213" s="715"/>
      <c r="G213" s="716"/>
      <c r="H213" s="715"/>
      <c r="I213" s="716"/>
      <c r="J213" s="715"/>
      <c r="K213" s="735"/>
      <c r="L213" s="737"/>
      <c r="M213" s="714"/>
      <c r="N213" s="715"/>
      <c r="O213" s="735"/>
      <c r="P213" s="715"/>
      <c r="Q213" s="735"/>
      <c r="R213" s="715"/>
      <c r="S213" s="735"/>
      <c r="T213" s="715"/>
      <c r="U213" s="21"/>
      <c r="W213" s="635"/>
      <c r="Z213" s="73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784"/>
      <c r="BL213" s="784"/>
      <c r="BM213" s="784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34"/>
      <c r="B214" s="18" t="s">
        <v>62</v>
      </c>
      <c r="C214" s="752"/>
      <c r="D214" s="753"/>
      <c r="E214" s="754"/>
      <c r="F214" s="753"/>
      <c r="G214" s="754"/>
      <c r="H214" s="753"/>
      <c r="I214" s="754"/>
      <c r="J214" s="753"/>
      <c r="K214" s="755"/>
      <c r="L214" s="755"/>
      <c r="M214" s="752"/>
      <c r="N214" s="753"/>
      <c r="O214" s="755"/>
      <c r="P214" s="753"/>
      <c r="Q214" s="755"/>
      <c r="R214" s="753"/>
      <c r="S214" s="755"/>
      <c r="T214" s="753"/>
      <c r="U214" s="32"/>
      <c r="W214" s="635"/>
      <c r="Z214" s="73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785"/>
      <c r="BL214" s="785"/>
      <c r="BM214" s="785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33" t="s">
        <v>74</v>
      </c>
      <c r="B215" s="15" t="s">
        <v>55</v>
      </c>
      <c r="C215" s="748" t="str">
        <f>VLOOKUP($C202,'2025年度(1年後期)'!$B$5:$N$207,COLUMN('2025年度(1年後期)'!$G$5),0)&amp;""</f>
        <v>知の探究</v>
      </c>
      <c r="D215" s="732"/>
      <c r="E215" s="805" t="str">
        <f>VLOOKUP($C202,'2025年度(2年後期)'!$B$5:$N$207,COLUMN('2025年度(2年後期)'!$G$5),0)&amp;""</f>
        <v>英語S</v>
      </c>
      <c r="F215" s="780"/>
      <c r="G215" s="749" t="str">
        <f>VLOOKUP($C202,'2025年度(3年後期)'!$B$5:$N$207,COLUMN('2025年度(3年後期)'!$G$5),0)&amp;""</f>
        <v>領域別実習</v>
      </c>
      <c r="H215" s="732"/>
      <c r="I215" s="749" t="str">
        <f>VLOOKUP($C202,'2025年度(4年後期)'!$B$5:$N$206,COLUMN('2025年度(4年後期)'!$G$5),0)&amp;""</f>
        <v/>
      </c>
      <c r="J215" s="732"/>
      <c r="K215" s="750" t="str">
        <f>VLOOKUP($C202,'2025年度(助産後期)'!$B$5:$N$207,COLUMN('2025年度(助産後期)'!$G$5),0)&amp;""</f>
        <v>助産学実習Ⅰ</v>
      </c>
      <c r="L215" s="750"/>
      <c r="M215" s="748" t="str">
        <f>VLOOKUP($C202,'2025年度(M1後期)'!$B$5:$N$207,COLUMN('2025年度(M1後期)'!$G$5),0)&amp;""</f>
        <v>感染症学特論
感染症学演習
成育看護学特論Ａ－Ⅲ</v>
      </c>
      <c r="N215" s="732"/>
      <c r="O215" s="750" t="str">
        <f>VLOOKUP($C202,'2025年度(M2後期)'!$B$5:$N$207,COLUMN('2025年度(M2後期)'!$G$5),0)&amp;""</f>
        <v>特別研究</v>
      </c>
      <c r="P215" s="732"/>
      <c r="Q215" s="750" t="str">
        <f>VLOOKUP($C202,'2025年度(D1後期)'!$B$5:$N$207,COLUMN('2025年度(D1後期)'!$G$5),0)&amp;""</f>
        <v/>
      </c>
      <c r="R215" s="732"/>
      <c r="S215" s="750" t="str">
        <f>VLOOKUP($C202,'2025年度(D23後期)'!$B$5:$N$207,COLUMN('2025年度(D23後期)'!$G$5),0)&amp;""</f>
        <v>特別研究</v>
      </c>
      <c r="T215" s="732"/>
      <c r="U215" s="691" t="s">
        <v>129</v>
      </c>
      <c r="V215" s="673" t="s">
        <v>129</v>
      </c>
      <c r="W215" s="635"/>
      <c r="X215" s="660"/>
      <c r="Y215" s="660"/>
      <c r="Z215" s="744" t="str">
        <f>A215</f>
        <v>３時限（13：30～15：00）</v>
      </c>
      <c r="AA215" s="694" t="s">
        <v>240</v>
      </c>
      <c r="AB215" s="783" t="s">
        <v>240</v>
      </c>
      <c r="AC215" s="783" t="s">
        <v>240</v>
      </c>
      <c r="AD215" s="694"/>
      <c r="AE215" s="783" t="s">
        <v>240</v>
      </c>
      <c r="AF215" s="694"/>
      <c r="AG215" s="694" t="s">
        <v>241</v>
      </c>
      <c r="AH215" s="694" t="s">
        <v>209</v>
      </c>
      <c r="AI215" s="694" t="s">
        <v>222</v>
      </c>
      <c r="AJ215" s="694" t="s">
        <v>222</v>
      </c>
      <c r="AK215" s="694"/>
      <c r="AL215" s="694"/>
      <c r="AM215" s="694" t="s">
        <v>164</v>
      </c>
      <c r="AN215" s="694" t="s">
        <v>222</v>
      </c>
      <c r="AO215" s="694" t="s">
        <v>222</v>
      </c>
      <c r="AP215" s="694" t="s">
        <v>222</v>
      </c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 t="s">
        <v>105</v>
      </c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 t="s">
        <v>235</v>
      </c>
      <c r="BK215" s="783"/>
      <c r="BL215" s="783"/>
      <c r="BM215" s="783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33"/>
      <c r="B216" s="15" t="s">
        <v>58</v>
      </c>
      <c r="C216" s="751" t="str">
        <f>IFERROR(VLOOKUP(C215,科目・教員!$A$2:$B$349,2,0),"")</f>
        <v>飯野　京子</v>
      </c>
      <c r="D216" s="735"/>
      <c r="E216" s="806" t="str">
        <f>IFERROR(VLOOKUP(E215,科目・教員!$A$2:$B$349,2,0),"")</f>
        <v>ﾊﾟｳﾗ･ﾍﾞﾙｳﾞｧﾝｹﾞﾙ</v>
      </c>
      <c r="F216" s="763"/>
      <c r="G216" s="739" t="str">
        <f>IFERROR(VLOOKUP(G215,科目・教員!$A$2:$B$349,2,0),"")</f>
        <v/>
      </c>
      <c r="H216" s="735"/>
      <c r="I216" s="739" t="str">
        <f>IFERROR(VLOOKUP(I215,科目・教員!$A$2:$B$349,2,0),"")</f>
        <v/>
      </c>
      <c r="J216" s="735"/>
      <c r="K216" s="740" t="str">
        <f>IFERROR(VLOOKUP(K215,科目・教員!$A$2:$B$349,2,0),"")</f>
        <v>池田　真弓</v>
      </c>
      <c r="L216" s="740"/>
      <c r="M216" s="751" t="str">
        <f>IFERROR(VLOOKUP(M215,科目・教員!$A$2:$B$349,2,0),"")</f>
        <v/>
      </c>
      <c r="N216" s="735"/>
      <c r="O216" s="740" t="str">
        <f>IFERROR(VLOOKUP(O215,科目・教員!$A$2:$B$349,2,0),"")</f>
        <v/>
      </c>
      <c r="P216" s="735"/>
      <c r="Q216" s="740" t="str">
        <f>IFERROR(VLOOKUP(Q215,科目・教員!$A$2:$B$349,2,0),"")</f>
        <v/>
      </c>
      <c r="R216" s="735"/>
      <c r="S216" s="740" t="str">
        <f>IFERROR(VLOOKUP(S215,科目・教員!$A$2:$B$349,2,0),"")</f>
        <v/>
      </c>
      <c r="T216" s="735"/>
      <c r="U216" s="691" t="s">
        <v>222</v>
      </c>
      <c r="V216" s="673" t="s">
        <v>241</v>
      </c>
      <c r="W216" s="635"/>
      <c r="Y216" s="660"/>
      <c r="Z216" s="733"/>
      <c r="AA216" s="695"/>
      <c r="AB216" s="784"/>
      <c r="AC216" s="784"/>
      <c r="AD216" s="695"/>
      <c r="AE216" s="784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784"/>
      <c r="BL216" s="784"/>
      <c r="BM216" s="784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33"/>
      <c r="B217" s="15" t="s">
        <v>60</v>
      </c>
      <c r="C217" s="751" t="str">
        <f>VLOOKUP($C202,'2025年度(1年後期)'!$B$5:$N$207,COLUMN('2025年度(1年後期)'!$G$5)+1,0)&amp;""</f>
        <v>101･102･103･成人実</v>
      </c>
      <c r="D217" s="735"/>
      <c r="E217" s="806" t="str">
        <f>VLOOKUP($C202,'2025年度(2年後期)'!$B$5:$N$207,COLUMN('2025年度(2年後期)'!$G$5)+1,0)&amp;""</f>
        <v>304</v>
      </c>
      <c r="F217" s="763"/>
      <c r="G217" s="739" t="str">
        <f>VLOOKUP($C202,'2025年度(3年後期)'!$B$5:$N$207,COLUMN('2025年度(3年後期)'!$G$5)+1,0)&amp;""</f>
        <v/>
      </c>
      <c r="H217" s="735"/>
      <c r="I217" s="739" t="str">
        <f>VLOOKUP($C202,'2025年度(4年後期)'!$B$5:$N$206,COLUMN('2025年度(4年後期)'!$G$5)+1,0)&amp;""</f>
        <v/>
      </c>
      <c r="J217" s="735"/>
      <c r="K217" s="740" t="str">
        <f>VLOOKUP($C202,'2025年度(助産後期)'!$B$5:$N$207,COLUMN('2025年度(助産後期)'!$G$5)+1,0)&amp;""</f>
        <v/>
      </c>
      <c r="L217" s="740"/>
      <c r="M217" s="751" t="str">
        <f>VLOOKUP($C202,'2025年度(M1後期)'!$B$5:$N$207,COLUMN('2025年度(M1後期)'!$G$5)+1,0)&amp;""</f>
        <v>感染特論:別途指定
感染演習:別途指定
成育:別途指定</v>
      </c>
      <c r="N217" s="735"/>
      <c r="O217" s="740" t="str">
        <f>VLOOKUP($C202,'2025年度(M2後期)'!$B$5:$N$207,COLUMN('2025年度(M2後期)'!$G$5)+1,0)&amp;""</f>
        <v/>
      </c>
      <c r="P217" s="735"/>
      <c r="Q217" s="740" t="str">
        <f>VLOOKUP($C202,'2025年度(D1後期)'!$B$5:$N$207,COLUMN('2025年度(D1後期)'!$G$5)+1,0)&amp;""</f>
        <v/>
      </c>
      <c r="R217" s="735"/>
      <c r="S217" s="740" t="str">
        <f>VLOOKUP($C202,'2025年度(D23後期)'!$B$5:$N$207,COLUMN('2025年度(D23後期)'!$G$5)+1,0)&amp;""</f>
        <v/>
      </c>
      <c r="T217" s="735"/>
      <c r="U217" s="692"/>
      <c r="V217" s="673" t="s">
        <v>115</v>
      </c>
      <c r="W217" s="635"/>
      <c r="X217" s="660"/>
      <c r="Y217" s="660"/>
      <c r="Z217" s="733"/>
      <c r="AA217" s="695"/>
      <c r="AB217" s="784"/>
      <c r="AC217" s="784"/>
      <c r="AD217" s="695"/>
      <c r="AE217" s="784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784"/>
      <c r="BL217" s="784"/>
      <c r="BM217" s="784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47"/>
      <c r="B218" s="16" t="s">
        <v>62</v>
      </c>
      <c r="C218" s="738"/>
      <c r="D218" s="736"/>
      <c r="E218" s="760" t="s">
        <v>116</v>
      </c>
      <c r="F218" s="761"/>
      <c r="G218" s="710"/>
      <c r="H218" s="736"/>
      <c r="I218" s="710"/>
      <c r="J218" s="736"/>
      <c r="K218" s="712"/>
      <c r="L218" s="712"/>
      <c r="M218" s="738"/>
      <c r="N218" s="736"/>
      <c r="O218" s="712"/>
      <c r="P218" s="736"/>
      <c r="Q218" s="712"/>
      <c r="R218" s="736"/>
      <c r="S218" s="712"/>
      <c r="T218" s="736"/>
      <c r="U218" s="693" t="s">
        <v>242</v>
      </c>
      <c r="V218" s="673" t="s">
        <v>243</v>
      </c>
      <c r="W218" s="635"/>
      <c r="X218" s="660"/>
      <c r="Y218" s="660"/>
      <c r="Z218" s="734"/>
      <c r="AA218" s="696"/>
      <c r="AB218" s="785"/>
      <c r="AC218" s="785"/>
      <c r="AD218" s="696"/>
      <c r="AE218" s="785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785"/>
      <c r="BL218" s="785"/>
      <c r="BM218" s="785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33" t="s">
        <v>80</v>
      </c>
      <c r="B219" s="15" t="s">
        <v>55</v>
      </c>
      <c r="C219" s="748" t="str">
        <f>VLOOKUP($C202,'2025年度(1年後期)'!$B$5:$N$207,COLUMN('2025年度(1年後期)'!$I$5),0)&amp;""</f>
        <v>法と社会</v>
      </c>
      <c r="D219" s="732"/>
      <c r="E219" s="749" t="str">
        <f>VLOOKUP($C202,'2025年度(2年後期)'!$B$5:$N$207,COLUMN('2025年度(2年後期)'!$I$5),0)&amp;""</f>
        <v>薬物療法と看護</v>
      </c>
      <c r="F219" s="732"/>
      <c r="G219" s="749" t="str">
        <f>VLOOKUP($C202,'2025年度(3年後期)'!$B$5:$N$207,COLUMN('2025年度(3年後期)'!$I$5),0)&amp;""</f>
        <v>領域別実習</v>
      </c>
      <c r="H219" s="732"/>
      <c r="I219" s="749" t="str">
        <f>VLOOKUP($C202,'2025年度(4年後期)'!$B$5:$N$206,COLUMN('2025年度(4年後期)'!$I$5),0)&amp;""</f>
        <v/>
      </c>
      <c r="J219" s="732"/>
      <c r="K219" s="750" t="str">
        <f>VLOOKUP($C202,'2025年度(助産後期)'!$B$5:$N$207,COLUMN('2025年度(助産後期)'!$I$5),0)&amp;""</f>
        <v>助産学実習Ⅰ</v>
      </c>
      <c r="L219" s="750"/>
      <c r="M219" s="748" t="str">
        <f>VLOOKUP($C202,'2025年度(M1後期)'!$B$5:$N$207,COLUMN('2025年度(M1後期)'!$I$5),0)&amp;""</f>
        <v>感染症学特論
感染症学演習
成育看護学特論Ａ－Ⅲ</v>
      </c>
      <c r="N219" s="732"/>
      <c r="O219" s="750" t="str">
        <f>VLOOKUP($C202,'2025年度(M2後期)'!$B$5:$N$207,COLUMN('2025年度(M2後期)'!$I$5),0)&amp;""</f>
        <v>特別研究</v>
      </c>
      <c r="P219" s="732"/>
      <c r="Q219" s="750" t="str">
        <f>VLOOKUP($C202,'2025年度(D1後期)'!$B$5:$N$207,COLUMN('2025年度(D1後期)'!$I$5),0)&amp;""</f>
        <v/>
      </c>
      <c r="R219" s="732"/>
      <c r="S219" s="750" t="str">
        <f>VLOOKUP($C202,'2025年度(D23後期)'!$B$5:$N$207,COLUMN('2025年度(D23後期)'!$I$5),0)&amp;""</f>
        <v>特別研究</v>
      </c>
      <c r="T219" s="732"/>
      <c r="U219" s="650" t="s">
        <v>81</v>
      </c>
      <c r="W219" s="635"/>
      <c r="X219" s="660"/>
      <c r="Y219" s="660"/>
      <c r="Z219" s="744" t="str">
        <f>A219</f>
        <v>４時限（15：10～16：40）</v>
      </c>
      <c r="AA219" s="694" t="s">
        <v>137</v>
      </c>
      <c r="AB219" s="694"/>
      <c r="AC219" s="694"/>
      <c r="AD219" s="694"/>
      <c r="AE219" s="694"/>
      <c r="AF219" s="694" t="s">
        <v>83</v>
      </c>
      <c r="AG219" s="694" t="s">
        <v>244</v>
      </c>
      <c r="AH219" s="694" t="s">
        <v>209</v>
      </c>
      <c r="AI219" s="694"/>
      <c r="AJ219" s="694" t="s">
        <v>222</v>
      </c>
      <c r="AK219" s="694"/>
      <c r="AL219" s="694"/>
      <c r="AM219" s="694" t="s">
        <v>164</v>
      </c>
      <c r="AN219" s="694" t="s">
        <v>222</v>
      </c>
      <c r="AO219" s="694" t="s">
        <v>222</v>
      </c>
      <c r="AP219" s="694" t="s">
        <v>222</v>
      </c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 t="s">
        <v>84</v>
      </c>
      <c r="BJ219" s="694" t="s">
        <v>235</v>
      </c>
      <c r="BK219" s="783"/>
      <c r="BL219" s="783"/>
      <c r="BM219" s="783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33"/>
      <c r="B220" s="15" t="s">
        <v>58</v>
      </c>
      <c r="C220" s="751" t="str">
        <f>IFERROR(VLOOKUP(C219,科目・教員!$A$2:$B$349,2,0),"")</f>
        <v>渡辺　幹司</v>
      </c>
      <c r="D220" s="735"/>
      <c r="E220" s="739" t="str">
        <f>IFERROR(VLOOKUP(E219,科目・教員!$A$2:$B$349,2,0),"")</f>
        <v>本間　典子</v>
      </c>
      <c r="F220" s="735"/>
      <c r="G220" s="739" t="str">
        <f>IFERROR(VLOOKUP(G219,科目・教員!$A$2:$B$349,2,0),"")</f>
        <v/>
      </c>
      <c r="H220" s="735"/>
      <c r="I220" s="739" t="str">
        <f>IFERROR(VLOOKUP(I219,科目・教員!$A$2:$B$349,2,0),"")</f>
        <v/>
      </c>
      <c r="J220" s="735"/>
      <c r="K220" s="740" t="str">
        <f>IFERROR(VLOOKUP(K219,科目・教員!$A$2:$B$349,2,0),"")</f>
        <v>池田　真弓</v>
      </c>
      <c r="L220" s="740"/>
      <c r="M220" s="751" t="str">
        <f>IFERROR(VLOOKUP(M219,科目・教員!$A$2:$B$349,2,0),"")</f>
        <v/>
      </c>
      <c r="N220" s="735"/>
      <c r="O220" s="740" t="str">
        <f>IFERROR(VLOOKUP(O219,科目・教員!$A$2:$B$349,2,0),"")</f>
        <v/>
      </c>
      <c r="P220" s="735"/>
      <c r="Q220" s="740" t="str">
        <f>IFERROR(VLOOKUP(Q219,科目・教員!$A$2:$B$349,2,0),"")</f>
        <v/>
      </c>
      <c r="R220" s="735"/>
      <c r="S220" s="740" t="str">
        <f>IFERROR(VLOOKUP(S219,科目・教員!$A$2:$B$349,2,0),"")</f>
        <v/>
      </c>
      <c r="T220" s="735"/>
      <c r="U220" s="583" t="s">
        <v>183</v>
      </c>
      <c r="W220" s="635"/>
      <c r="X220" s="660"/>
      <c r="Y220" s="660"/>
      <c r="Z220" s="73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784"/>
      <c r="BL220" s="784"/>
      <c r="BM220" s="784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33"/>
      <c r="B221" s="15" t="s">
        <v>60</v>
      </c>
      <c r="C221" s="751" t="str">
        <f>VLOOKUP($C202,'2025年度(1年後期)'!$B$5:$N$207,COLUMN('2025年度(1年後期)'!$I$5)+1,0)&amp;""</f>
        <v>101</v>
      </c>
      <c r="D221" s="735"/>
      <c r="E221" s="739" t="str">
        <f>VLOOKUP($C202,'2025年度(2年後期)'!$B$5:$N$207,COLUMN('2025年度(2年後期)'!$I$5)+1,0)&amp;""</f>
        <v>201</v>
      </c>
      <c r="F221" s="735"/>
      <c r="G221" s="739" t="str">
        <f>VLOOKUP($C202,'2025年度(3年後期)'!$B$5:$N$207,COLUMN('2025年度(3年後期)'!$I$5)+1,0)&amp;""</f>
        <v/>
      </c>
      <c r="H221" s="735"/>
      <c r="I221" s="739" t="str">
        <f>VLOOKUP($C202,'2025年度(4年後期)'!$B$5:$N$206,COLUMN('2025年度(4年後期)'!$I$5)+1,0)&amp;""</f>
        <v/>
      </c>
      <c r="J221" s="735"/>
      <c r="K221" s="740" t="str">
        <f>VLOOKUP($C202,'2025年度(助産後期)'!$B$5:$N$207,COLUMN('2025年度(助産後期)'!$I$5)+1,0)&amp;""</f>
        <v/>
      </c>
      <c r="L221" s="740"/>
      <c r="M221" s="751" t="str">
        <f>VLOOKUP($C202,'2025年度(M1後期)'!$B$5:$N$207,COLUMN('2025年度(M1後期)'!$I$5)+1,0)&amp;""</f>
        <v>感染特論:別途指定
感染演習:別途指定
成育:別途指定</v>
      </c>
      <c r="N221" s="735"/>
      <c r="O221" s="740" t="str">
        <f>VLOOKUP($C202,'2025年度(M2後期)'!$B$5:$N$207,COLUMN('2025年度(M2後期)'!$I$5)+1,0)&amp;""</f>
        <v/>
      </c>
      <c r="P221" s="735"/>
      <c r="Q221" s="740" t="str">
        <f>VLOOKUP($C202,'2025年度(D1後期)'!$B$5:$N$207,COLUMN('2025年度(D1後期)'!$I$5)+1,0)&amp;""</f>
        <v/>
      </c>
      <c r="R221" s="735"/>
      <c r="S221" s="740" t="str">
        <f>VLOOKUP($C202,'2025年度(D23後期)'!$B$5:$N$207,COLUMN('2025年度(D23後期)'!$I$5)+1,0)&amp;""</f>
        <v/>
      </c>
      <c r="T221" s="735"/>
      <c r="U221" s="583" t="s">
        <v>84</v>
      </c>
      <c r="W221" s="635"/>
      <c r="X221" s="660"/>
      <c r="Y221" s="660"/>
      <c r="Z221" s="73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784"/>
      <c r="BL221" s="784"/>
      <c r="BM221" s="784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34"/>
      <c r="B222" s="16" t="s">
        <v>62</v>
      </c>
      <c r="C222" s="738"/>
      <c r="D222" s="736"/>
      <c r="E222" s="710"/>
      <c r="F222" s="736"/>
      <c r="G222" s="710"/>
      <c r="H222" s="736"/>
      <c r="I222" s="710"/>
      <c r="J222" s="736"/>
      <c r="K222" s="712"/>
      <c r="L222" s="712"/>
      <c r="M222" s="738"/>
      <c r="N222" s="736"/>
      <c r="O222" s="712"/>
      <c r="P222" s="736"/>
      <c r="Q222" s="712"/>
      <c r="R222" s="736"/>
      <c r="S222" s="712"/>
      <c r="T222" s="736"/>
      <c r="U222" s="583" t="s">
        <v>86</v>
      </c>
      <c r="W222" s="635"/>
      <c r="X222" s="660"/>
      <c r="Y222" s="660"/>
      <c r="Z222" s="73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785"/>
      <c r="BL222" s="785"/>
      <c r="BM222" s="785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33" t="s">
        <v>87</v>
      </c>
      <c r="B223" s="15" t="s">
        <v>55</v>
      </c>
      <c r="C223" s="748" t="str">
        <f>VLOOKUP($C202,'2025年度(1年後期)'!$B$5:$N$207,COLUMN('2025年度(1年後期)'!$K$5),0)&amp;""</f>
        <v>　</v>
      </c>
      <c r="D223" s="732"/>
      <c r="E223" s="749" t="str">
        <f>VLOOKUP($C202,'2025年度(2年後期)'!$B$5:$N$207,COLUMN('2025年度(2年後期)'!$K$5),0)&amp;""</f>
        <v/>
      </c>
      <c r="F223" s="732"/>
      <c r="G223" s="749" t="str">
        <f>VLOOKUP($C202,'2025年度(3年後期)'!$B$5:$N$207,COLUMN('2025年度(3年後期)'!$K$5),0)&amp;""</f>
        <v/>
      </c>
      <c r="H223" s="732"/>
      <c r="I223" s="749" t="str">
        <f>VLOOKUP($C202,'2025年度(4年後期)'!$B$5:$N$206,COLUMN('2025年度(4年後期)'!$K$5),0)&amp;""</f>
        <v/>
      </c>
      <c r="J223" s="732"/>
      <c r="K223" s="750" t="str">
        <f>VLOOKUP($C202,'2025年度(助産後期)'!$B$5:$N$207,COLUMN('2025年度(助産後期)'!$K$5),0)&amp;""</f>
        <v>助産学実習Ⅰ</v>
      </c>
      <c r="L223" s="750"/>
      <c r="M223" s="748" t="str">
        <f>VLOOKUP($C202,'2025年度(M1後期)'!$B$5:$N$207,COLUMN('2025年度(M1後期)'!$K$5),0)&amp;""</f>
        <v>感染症学特論
感染症学演習</v>
      </c>
      <c r="N223" s="732"/>
      <c r="O223" s="750" t="str">
        <f>VLOOKUP($C202,'2025年度(M2後期)'!$B$5:$N$207,COLUMN('2025年度(M2後期)'!$K$5),0)&amp;""</f>
        <v/>
      </c>
      <c r="P223" s="732"/>
      <c r="Q223" s="750" t="str">
        <f>VLOOKUP($C202,'2025年度(D1後期)'!$B$5:$N$207,COLUMN('2025年度(D1後期)'!$K$5),0)&amp;""</f>
        <v/>
      </c>
      <c r="R223" s="732"/>
      <c r="S223" s="750" t="str">
        <f>VLOOKUP($C202,'2025年度(D23後期)'!$B$5:$N$207,COLUMN('2025年度(D23後期)'!$K$5),0)&amp;""</f>
        <v/>
      </c>
      <c r="T223" s="732"/>
      <c r="U223" s="21"/>
      <c r="V223" s="468" t="s">
        <v>201</v>
      </c>
      <c r="W223" s="635"/>
      <c r="X223" s="641" t="s">
        <v>88</v>
      </c>
      <c r="Y223" s="597" t="s">
        <v>83</v>
      </c>
      <c r="Z223" s="744" t="str">
        <f>A223</f>
        <v>５時限（16：50～18：20）</v>
      </c>
      <c r="AA223" s="694"/>
      <c r="AB223" s="694"/>
      <c r="AC223" s="694"/>
      <c r="AD223" s="694"/>
      <c r="AE223" s="694" t="s">
        <v>88</v>
      </c>
      <c r="AF223" s="694" t="s">
        <v>83</v>
      </c>
      <c r="AG223" s="694"/>
      <c r="AH223" s="694" t="s">
        <v>209</v>
      </c>
      <c r="AI223" s="694"/>
      <c r="AJ223" s="694" t="s">
        <v>222</v>
      </c>
      <c r="AK223" s="694"/>
      <c r="AL223" s="694"/>
      <c r="AM223" s="694" t="s">
        <v>164</v>
      </c>
      <c r="AN223" s="694" t="s">
        <v>222</v>
      </c>
      <c r="AO223" s="694" t="s">
        <v>222</v>
      </c>
      <c r="AP223" s="694" t="s">
        <v>222</v>
      </c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783"/>
      <c r="BL223" s="783"/>
      <c r="BM223" s="783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33"/>
      <c r="B224" s="15" t="s">
        <v>58</v>
      </c>
      <c r="C224" s="751" t="str">
        <f>IFERROR(VLOOKUP(C223,科目・教員!$A$2:$B$349,2,0),"")</f>
        <v/>
      </c>
      <c r="D224" s="735"/>
      <c r="E224" s="739" t="str">
        <f>IFERROR(VLOOKUP(E223,科目・教員!$A$2:$B$349,2,0),"")</f>
        <v/>
      </c>
      <c r="F224" s="735"/>
      <c r="G224" s="739" t="str">
        <f>IFERROR(VLOOKUP(G223,科目・教員!$A$2:$B$349,2,0),"")</f>
        <v/>
      </c>
      <c r="H224" s="735"/>
      <c r="I224" s="739" t="str">
        <f>IFERROR(VLOOKUP(I223,科目・教員!$A$2:$B$349,2,0),"")</f>
        <v/>
      </c>
      <c r="J224" s="735"/>
      <c r="K224" s="740" t="str">
        <f>IFERROR(VLOOKUP(K223,科目・教員!$A$2:$B$349,2,0),"")</f>
        <v>池田　真弓</v>
      </c>
      <c r="L224" s="740"/>
      <c r="M224" s="751" t="str">
        <f>IFERROR(VLOOKUP(M223,科目・教員!$A$2:$B$349,2,0),"")</f>
        <v/>
      </c>
      <c r="N224" s="735"/>
      <c r="O224" s="740" t="str">
        <f>IFERROR(VLOOKUP(O223,科目・教員!$A$2:$B$349,2,0),"")</f>
        <v/>
      </c>
      <c r="P224" s="735"/>
      <c r="Q224" s="740" t="str">
        <f>IFERROR(VLOOKUP(Q223,科目・教員!$A$2:$B$349,2,0),"")</f>
        <v/>
      </c>
      <c r="R224" s="735"/>
      <c r="S224" s="740" t="str">
        <f>IFERROR(VLOOKUP(S223,科目・教員!$A$2:$B$349,2,0),"")</f>
        <v/>
      </c>
      <c r="T224" s="735"/>
      <c r="U224" s="21"/>
      <c r="V224" s="468" t="s">
        <v>78</v>
      </c>
      <c r="W224" s="635"/>
      <c r="X224" s="641" t="s">
        <v>91</v>
      </c>
      <c r="Y224" s="597" t="s">
        <v>93</v>
      </c>
      <c r="Z224" s="73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784"/>
      <c r="BL224" s="784"/>
      <c r="BM224" s="784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33"/>
      <c r="B225" s="15" t="s">
        <v>60</v>
      </c>
      <c r="C225" s="751" t="str">
        <f>VLOOKUP($C202,'2025年度(1年後期)'!$B$5:$N$207,COLUMN('2025年度(1年後期)'!$K$5)+1,0)&amp;""</f>
        <v>　</v>
      </c>
      <c r="D225" s="735"/>
      <c r="E225" s="739" t="str">
        <f>VLOOKUP($C202,'2025年度(2年後期)'!$B$5:$N$207,COLUMN('2025年度(2年後期)'!$K$5)+1,0)&amp;""</f>
        <v/>
      </c>
      <c r="F225" s="735"/>
      <c r="G225" s="739" t="str">
        <f>VLOOKUP($C202,'2025年度(3年後期)'!$B$5:$N$207,COLUMN('2025年度(3年後期)'!$K$5)+1,0)&amp;""</f>
        <v/>
      </c>
      <c r="H225" s="735"/>
      <c r="I225" s="739" t="str">
        <f>VLOOKUP($C202,'2025年度(4年後期)'!$B$5:$N$206,COLUMN('2025年度(4年後期)'!$K$5)+1,0)&amp;""</f>
        <v/>
      </c>
      <c r="J225" s="735"/>
      <c r="K225" s="740" t="str">
        <f>VLOOKUP($C202,'2025年度(助産後期)'!$B$5:$N$207,COLUMN('2025年度(助産後期)'!$K$5)+1,0)&amp;""</f>
        <v/>
      </c>
      <c r="L225" s="740"/>
      <c r="M225" s="751" t="str">
        <f>VLOOKUP($C202,'2025年度(M1後期)'!$B$5:$N$207,COLUMN('2025年度(M1後期)'!$K$5)+1,0)&amp;""</f>
        <v>感染特論:別途指定
感染演習:別途指定</v>
      </c>
      <c r="N225" s="735"/>
      <c r="O225" s="740" t="str">
        <f>VLOOKUP($C202,'2025年度(M1後期)'!$B$5:$N$207,COLUMN('2025年度(M1後期)'!$K$5)+1,0)&amp;""</f>
        <v>感染特論:別途指定
感染演習:別途指定</v>
      </c>
      <c r="P225" s="735"/>
      <c r="Q225" s="740" t="str">
        <f>VLOOKUP($C202,'2025年度(D1後期)'!$B$5:$N$207,COLUMN('2025年度(D1後期)'!$K$5)+1,0)&amp;""</f>
        <v/>
      </c>
      <c r="R225" s="735"/>
      <c r="S225" s="740" t="str">
        <f>VLOOKUP($C202,'2025年度(D23後期)'!$B$5:$N$207,COLUMN('2025年度(D23後期)'!$K$5)+1,0)&amp;""</f>
        <v/>
      </c>
      <c r="T225" s="735"/>
      <c r="U225" s="21"/>
      <c r="V225" s="468" t="s">
        <v>204</v>
      </c>
      <c r="W225" s="635"/>
      <c r="X225" s="641" t="s">
        <v>94</v>
      </c>
      <c r="Y225" s="597" t="s">
        <v>95</v>
      </c>
      <c r="Z225" s="73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784"/>
      <c r="BL225" s="784"/>
      <c r="BM225" s="784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34"/>
      <c r="B226" s="16" t="s">
        <v>62</v>
      </c>
      <c r="C226" s="738"/>
      <c r="D226" s="736"/>
      <c r="E226" s="710"/>
      <c r="F226" s="736"/>
      <c r="G226" s="710"/>
      <c r="H226" s="736"/>
      <c r="I226" s="710"/>
      <c r="J226" s="736"/>
      <c r="K226" s="712"/>
      <c r="L226" s="712"/>
      <c r="M226" s="738"/>
      <c r="N226" s="736"/>
      <c r="O226" s="712"/>
      <c r="P226" s="736"/>
      <c r="Q226" s="712"/>
      <c r="R226" s="736"/>
      <c r="S226" s="712"/>
      <c r="T226" s="736"/>
      <c r="U226" s="22"/>
      <c r="V226" s="469"/>
      <c r="W226" s="655"/>
      <c r="X226" s="642"/>
      <c r="Y226" s="610" t="s">
        <v>98</v>
      </c>
      <c r="Z226" s="73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785"/>
      <c r="BL226" s="785"/>
      <c r="BM226" s="785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5"/>
      <c r="B227" s="6"/>
      <c r="C227" s="717">
        <f>C202+1</f>
        <v>45940</v>
      </c>
      <c r="D227" s="717"/>
      <c r="E227" s="717"/>
      <c r="F227" s="717"/>
      <c r="G227" s="717"/>
      <c r="H227" s="717"/>
      <c r="I227" s="717"/>
      <c r="J227" s="717"/>
      <c r="K227" s="717"/>
      <c r="L227" s="717"/>
      <c r="M227" s="717"/>
      <c r="N227" s="717"/>
      <c r="O227" s="717"/>
      <c r="P227" s="717"/>
      <c r="Q227" s="717"/>
      <c r="R227" s="717"/>
      <c r="S227" s="717"/>
      <c r="T227" s="717"/>
      <c r="U227" s="700">
        <f>C227</f>
        <v>45940</v>
      </c>
      <c r="V227" s="701"/>
      <c r="W227" s="701"/>
      <c r="X227" s="701"/>
      <c r="Y227" s="701"/>
      <c r="Z227" s="70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3" t="s">
        <v>54</v>
      </c>
      <c r="B228" s="12" t="s">
        <v>55</v>
      </c>
      <c r="C228" s="731" t="str">
        <f>VLOOKUP($C227,'2025年度(1年後期)'!$B$5:$N$207,COLUMN('2025年度(1年後期)'!$C$5),0)&amp;""</f>
        <v>加齢と健康</v>
      </c>
      <c r="D228" s="722"/>
      <c r="E228" s="721" t="str">
        <f>VLOOKUP($C227,'2025年度(2年後期)'!$B$5:$N$207,COLUMN('2025年度(2年後期)'!$C$5),0)&amp;""</f>
        <v>大学校祭準備</v>
      </c>
      <c r="F228" s="722"/>
      <c r="G228" s="721" t="str">
        <f>VLOOKUP($C227,'2025年度(3年後期)'!$B$5:$N$207,COLUMN('2025年度(3年後期)'!$C$5),0)&amp;""</f>
        <v>領域別実習</v>
      </c>
      <c r="H228" s="722"/>
      <c r="I228" s="721" t="str">
        <f>VLOOKUP($C227,'2025年度(4年後期)'!$B$5:$N$206,COLUMN('2025年度(4年後期)'!$C$5),0)&amp;""</f>
        <v/>
      </c>
      <c r="J228" s="722"/>
      <c r="K228" s="732" t="str">
        <f>VLOOKUP($C227,'2025年度(助産後期)'!$B$5:$N$207,COLUMN('2025年度(助産後期)'!$C$5),0)&amp;""</f>
        <v>助産学実習Ⅰ</v>
      </c>
      <c r="L228" s="720"/>
      <c r="M228" s="719" t="str">
        <f>VLOOKUP($C227,'2025年度(M1後期)'!$B$5:$N$207,COLUMN('2025年度(M1後期)'!$C$5),0)&amp;""</f>
        <v>看護継続教育
長寿看護学演習Ａ－Ⅰ</v>
      </c>
      <c r="N228" s="720"/>
      <c r="O228" s="721" t="str">
        <f>VLOOKUP($C227,'2025年度(M2後期)'!$B$5:$N$207,COLUMN('2025年度(M2後期)'!$C$5),0)&amp;""</f>
        <v>感染管理看護学演習Ａ－Ⅱ
特別研究</v>
      </c>
      <c r="P228" s="722"/>
      <c r="Q228" s="721" t="str">
        <f>VLOOKUP($C227,'2025年度(D1後期)'!$B$5:$N$207,COLUMN('2025年度(D1後期)'!$C$5),0)&amp;""</f>
        <v>精神看護学演習Ｂ</v>
      </c>
      <c r="R228" s="722"/>
      <c r="S228" s="732" t="str">
        <f>VLOOKUP($C227,'2025年度(D23後期)'!$B$5:$N$207,COLUMN('2025年度(D23後期)'!$C$5),0)&amp;""</f>
        <v>特別研究</v>
      </c>
      <c r="T228" s="722"/>
      <c r="U228" s="583" t="s">
        <v>99</v>
      </c>
      <c r="V228" s="597" t="s">
        <v>245</v>
      </c>
      <c r="W228" s="659" t="s">
        <v>213</v>
      </c>
      <c r="Z228" s="733" t="str">
        <f>A228</f>
        <v xml:space="preserve">１時限（09：20～10：50） </v>
      </c>
      <c r="AA228" s="694" t="s">
        <v>173</v>
      </c>
      <c r="AB228" s="694" t="s">
        <v>222</v>
      </c>
      <c r="AC228" s="694" t="s">
        <v>222</v>
      </c>
      <c r="AD228" s="694" t="s">
        <v>222</v>
      </c>
      <c r="AE228" s="694"/>
      <c r="AF228" s="694" t="s">
        <v>222</v>
      </c>
      <c r="AG228" s="694" t="s">
        <v>222</v>
      </c>
      <c r="AH228" s="694" t="s">
        <v>222</v>
      </c>
      <c r="AI228" s="694" t="s">
        <v>222</v>
      </c>
      <c r="AJ228" s="694" t="s">
        <v>222</v>
      </c>
      <c r="AK228" s="694" t="s">
        <v>222</v>
      </c>
      <c r="AL228" s="694" t="s">
        <v>222</v>
      </c>
      <c r="AM228" s="694" t="s">
        <v>222</v>
      </c>
      <c r="AN228" s="694" t="s">
        <v>222</v>
      </c>
      <c r="AO228" s="694" t="s">
        <v>222</v>
      </c>
      <c r="AP228" s="694" t="s">
        <v>222</v>
      </c>
      <c r="AQ228" s="694"/>
      <c r="AR228" s="694"/>
      <c r="AS228" s="694" t="s">
        <v>222</v>
      </c>
      <c r="AT228" s="694" t="s">
        <v>222</v>
      </c>
      <c r="AU228" s="694" t="s">
        <v>222</v>
      </c>
      <c r="AV228" s="694" t="s">
        <v>222</v>
      </c>
      <c r="AW228" s="694" t="s">
        <v>246</v>
      </c>
      <c r="AX228" s="694" t="s">
        <v>246</v>
      </c>
      <c r="AY228" s="694" t="s">
        <v>246</v>
      </c>
      <c r="AZ228" s="694"/>
      <c r="BA228" s="694" t="s">
        <v>148</v>
      </c>
      <c r="BB228" s="694"/>
      <c r="BC228" s="694"/>
      <c r="BD228" s="694"/>
      <c r="BE228" s="694"/>
      <c r="BF228" s="694"/>
      <c r="BG228" s="694"/>
      <c r="BH228" s="694"/>
      <c r="BI228" s="694" t="s">
        <v>84</v>
      </c>
      <c r="BJ228" s="694"/>
      <c r="BK228" s="694" t="s">
        <v>247</v>
      </c>
      <c r="BL228" s="783"/>
      <c r="BM228" s="783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33"/>
      <c r="B229" s="15" t="s">
        <v>58</v>
      </c>
      <c r="C229" s="714" t="str">
        <f>IFERROR(VLOOKUP(C228,科目・教員!$A$2:$B$349,2,0),"")</f>
        <v>綿貫　成明</v>
      </c>
      <c r="D229" s="715"/>
      <c r="E229" s="716" t="str">
        <f>IFERROR(VLOOKUP(E228,科目・教員!$A$2:$B$349,2,0),"")</f>
        <v/>
      </c>
      <c r="F229" s="715"/>
      <c r="G229" s="716" t="str">
        <f>IFERROR(VLOOKUP(G228,科目・教員!$A$2:$B$349,2,0),"")</f>
        <v/>
      </c>
      <c r="H229" s="715"/>
      <c r="I229" s="716" t="str">
        <f>IFERROR(VLOOKUP(I228,科目・教員!$A$2:$B$349,2,0),"")</f>
        <v/>
      </c>
      <c r="J229" s="715"/>
      <c r="K229" s="735" t="str">
        <f>IFERROR(VLOOKUP(K228,科目・教員!$A$2:$B$349,2,0),"")</f>
        <v>池田　真弓</v>
      </c>
      <c r="L229" s="737"/>
      <c r="M229" s="746" t="str">
        <f>IFERROR(VLOOKUP(M228,科目・教員!$A$2:$B$349,2,0),"")</f>
        <v/>
      </c>
      <c r="N229" s="715"/>
      <c r="O229" s="716" t="str">
        <f>IFERROR(VLOOKUP(O228,科目・教員!$A$2:$B$349,2,0),"")</f>
        <v/>
      </c>
      <c r="P229" s="715"/>
      <c r="Q229" s="716" t="str">
        <f>IFERROR(VLOOKUP(Q228,科目・教員!$A$2:$B$349,2,0),"")</f>
        <v/>
      </c>
      <c r="R229" s="715"/>
      <c r="S229" s="735" t="str">
        <f>IFERROR(VLOOKUP(S228,科目・教員!$A$2:$B$349,2,0),"")</f>
        <v/>
      </c>
      <c r="T229" s="715"/>
      <c r="U229" s="583" t="s">
        <v>183</v>
      </c>
      <c r="V229" s="597" t="s">
        <v>248</v>
      </c>
      <c r="W229" s="659" t="s">
        <v>249</v>
      </c>
      <c r="Z229" s="733"/>
      <c r="AA229" s="695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695"/>
      <c r="BL229" s="784"/>
      <c r="BM229" s="784"/>
      <c r="BN229" s="695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33"/>
      <c r="B230" s="15" t="s">
        <v>60</v>
      </c>
      <c r="C230" s="714" t="str">
        <f>VLOOKUP($C227,'2025年度(1年後期)'!$B$5:$N$207,COLUMN('2025年度(1年後期)'!$C$5)+1,0)&amp;""</f>
        <v>101</v>
      </c>
      <c r="D230" s="715"/>
      <c r="E230" s="716" t="str">
        <f>VLOOKUP($C227,'2025年度(2年後期)'!$B$5:$N$207,COLUMN('2025年度(2年後期)'!$C$5)+1,0)&amp;""</f>
        <v/>
      </c>
      <c r="F230" s="715"/>
      <c r="G230" s="716" t="str">
        <f>VLOOKUP($C227,'2025年度(3年後期)'!$B$5:$N$207,COLUMN('2025年度(3年後期)'!$C$5)+1,0)&amp;""</f>
        <v>成人：301，302，303</v>
      </c>
      <c r="H230" s="715"/>
      <c r="I230" s="716" t="str">
        <f>VLOOKUP($C227,'2025年度(4年後期)'!$B$5:$N$206,COLUMN('2025年度(4年後期)'!$C$5)+1,0)&amp;""</f>
        <v/>
      </c>
      <c r="J230" s="715"/>
      <c r="K230" s="735" t="str">
        <f>VLOOKUP($C227,'2025年度(助産後期)'!$B$5:$N$207,COLUMN('2025年度(助産後期)'!$C$5)+1,0)&amp;""</f>
        <v/>
      </c>
      <c r="L230" s="737"/>
      <c r="M230" s="746" t="str">
        <f>VLOOKUP($C227,'2025年度(M1後期)'!$B$5:$N$207,COLUMN('2025年度(M1後期)'!$C$5)+1,0)&amp;""</f>
        <v>教育:臨床講義室1
長寿:別途指定</v>
      </c>
      <c r="N230" s="715"/>
      <c r="O230" s="716" t="str">
        <f>VLOOKUP($C227,'2025年度(M2後期)'!$B$5:$N$207,COLUMN('2025年度(M2後期)'!$C$5)+1,0)&amp;""</f>
        <v>感染:別途指定</v>
      </c>
      <c r="P230" s="715"/>
      <c r="Q230" s="716" t="str">
        <f>VLOOKUP($C227,'2025年度(D1後期)'!$B$5:$N$207,COLUMN('2025年度(D1後期)'!$C$5)+1,0)&amp;""</f>
        <v>別途指定</v>
      </c>
      <c r="R230" s="715"/>
      <c r="S230" s="735" t="str">
        <f>VLOOKUP($C227,'2025年度(D23後期)'!$B$5:$N$207,COLUMN('2025年度(D23後期)'!$C$5)+1,0)&amp;""</f>
        <v/>
      </c>
      <c r="T230" s="715"/>
      <c r="U230" s="583" t="s">
        <v>84</v>
      </c>
      <c r="V230" s="597" t="s">
        <v>250</v>
      </c>
      <c r="W230" s="659" t="s">
        <v>230</v>
      </c>
      <c r="Z230" s="733"/>
      <c r="AA230" s="695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695"/>
      <c r="BL230" s="784"/>
      <c r="BM230" s="784"/>
      <c r="BN230" s="695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34"/>
      <c r="B231" s="16" t="s">
        <v>62</v>
      </c>
      <c r="C231" s="738"/>
      <c r="D231" s="711"/>
      <c r="E231" s="710"/>
      <c r="F231" s="711"/>
      <c r="G231" s="710"/>
      <c r="H231" s="711"/>
      <c r="I231" s="710"/>
      <c r="J231" s="711"/>
      <c r="K231" s="712"/>
      <c r="L231" s="713"/>
      <c r="M231" s="745"/>
      <c r="N231" s="711"/>
      <c r="O231" s="710"/>
      <c r="P231" s="711"/>
      <c r="Q231" s="710"/>
      <c r="R231" s="711"/>
      <c r="S231" s="712"/>
      <c r="T231" s="711"/>
      <c r="U231" s="583" t="s">
        <v>86</v>
      </c>
      <c r="V231" s="597" t="s">
        <v>182</v>
      </c>
      <c r="W231" s="659" t="s">
        <v>232</v>
      </c>
      <c r="Z231" s="734"/>
      <c r="AA231" s="696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696"/>
      <c r="BL231" s="785"/>
      <c r="BM231" s="785"/>
      <c r="BN231" s="696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33" t="s">
        <v>64</v>
      </c>
      <c r="B232" s="15" t="s">
        <v>55</v>
      </c>
      <c r="C232" s="731" t="str">
        <f>VLOOKUP($C227,'2025年度(1年後期)'!$B$5:$N$207,COLUMN('2025年度(1年後期)'!$E$5),0)&amp;""</f>
        <v>生活援助論Ⅱ</v>
      </c>
      <c r="D232" s="722"/>
      <c r="E232" s="721" t="str">
        <f>VLOOKUP($C227,'2025年度(2年後期)'!$B$5:$N$207,COLUMN('2025年度(2年後期)'!$E$5),0)&amp;""</f>
        <v>大学校祭準備</v>
      </c>
      <c r="F232" s="722"/>
      <c r="G232" s="721" t="str">
        <f>VLOOKUP($C227,'2025年度(3年後期)'!$B$5:$N$207,COLUMN('2025年度(3年後期)'!$E$5),0)&amp;""</f>
        <v>領域別実習</v>
      </c>
      <c r="H232" s="722"/>
      <c r="I232" s="721" t="str">
        <f>VLOOKUP($C227,'2025年度(4年後期)'!$B$5:$N$206,COLUMN('2025年度(4年後期)'!$E$5),0)&amp;""</f>
        <v/>
      </c>
      <c r="J232" s="722"/>
      <c r="K232" s="732" t="str">
        <f>VLOOKUP($C227,'2025年度(助産後期)'!$B$5:$N$207,COLUMN('2025年度(助産後期)'!$E$5),0)&amp;""</f>
        <v>助産学実習Ⅰ</v>
      </c>
      <c r="L232" s="720"/>
      <c r="M232" s="731" t="str">
        <f>VLOOKUP($C227,'2025年度(M1後期)'!$B$5:$N$207,COLUMN('2025年度(M1後期)'!$E$5),0)&amp;""</f>
        <v>看護継続教育
長寿看護学演習Ａ－Ⅰ</v>
      </c>
      <c r="N232" s="722"/>
      <c r="O232" s="732" t="str">
        <f>VLOOKUP($C227,'2025年度(M2後期)'!$B$5:$N$207,COLUMN('2025年度(M2後期)'!$E$5),0)&amp;""</f>
        <v>感染管理看護学演習Ａ－Ⅱ
特別研究</v>
      </c>
      <c r="P232" s="722"/>
      <c r="Q232" s="732" t="str">
        <f>VLOOKUP($C227,'2025年度(D1後期)'!$B$5:$N$207,COLUMN('2025年度(D1後期)'!$E$5),0)&amp;""</f>
        <v>精神看護学演習Ｂ</v>
      </c>
      <c r="R232" s="722"/>
      <c r="S232" s="732" t="str">
        <f>VLOOKUP($C227,'2025年度(D23後期)'!$B$5:$N$207,COLUMN('2025年度(D23後期)'!$E$5),0)&amp;""</f>
        <v>特別研究</v>
      </c>
      <c r="T232" s="722"/>
      <c r="W232" s="659" t="s">
        <v>251</v>
      </c>
      <c r="Z232" s="733" t="str">
        <f>A232</f>
        <v>２時限（11：00～12：30）</v>
      </c>
      <c r="AA232" s="694" t="s">
        <v>153</v>
      </c>
      <c r="AB232" s="694" t="s">
        <v>222</v>
      </c>
      <c r="AC232" s="694" t="s">
        <v>222</v>
      </c>
      <c r="AD232" s="694" t="s">
        <v>222</v>
      </c>
      <c r="AE232" s="694"/>
      <c r="AF232" s="694" t="s">
        <v>222</v>
      </c>
      <c r="AG232" s="694" t="s">
        <v>222</v>
      </c>
      <c r="AH232" s="694" t="s">
        <v>222</v>
      </c>
      <c r="AI232" s="694" t="s">
        <v>222</v>
      </c>
      <c r="AJ232" s="694" t="s">
        <v>222</v>
      </c>
      <c r="AK232" s="694" t="s">
        <v>222</v>
      </c>
      <c r="AL232" s="694" t="s">
        <v>222</v>
      </c>
      <c r="AM232" s="694" t="s">
        <v>222</v>
      </c>
      <c r="AN232" s="694" t="s">
        <v>222</v>
      </c>
      <c r="AO232" s="694" t="s">
        <v>222</v>
      </c>
      <c r="AP232" s="694" t="s">
        <v>222</v>
      </c>
      <c r="AQ232" s="694"/>
      <c r="AR232" s="694"/>
      <c r="AS232" s="694" t="s">
        <v>222</v>
      </c>
      <c r="AT232" s="694" t="s">
        <v>222</v>
      </c>
      <c r="AU232" s="694" t="s">
        <v>222</v>
      </c>
      <c r="AV232" s="694" t="s">
        <v>222</v>
      </c>
      <c r="AW232" s="694" t="s">
        <v>246</v>
      </c>
      <c r="AX232" s="694" t="s">
        <v>246</v>
      </c>
      <c r="AY232" s="694" t="s">
        <v>246</v>
      </c>
      <c r="AZ232" s="694"/>
      <c r="BA232" s="694" t="s">
        <v>148</v>
      </c>
      <c r="BB232" s="694"/>
      <c r="BC232" s="694"/>
      <c r="BD232" s="694"/>
      <c r="BE232" s="694"/>
      <c r="BF232" s="694"/>
      <c r="BG232" s="694"/>
      <c r="BH232" s="694"/>
      <c r="BI232" s="694" t="s">
        <v>84</v>
      </c>
      <c r="BJ232" s="694"/>
      <c r="BK232" s="694" t="s">
        <v>250</v>
      </c>
      <c r="BL232" s="783"/>
      <c r="BM232" s="783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33"/>
      <c r="B233" s="15" t="s">
        <v>58</v>
      </c>
      <c r="C233" s="714" t="str">
        <f>IFERROR(VLOOKUP(C232,科目・教員!$A$2:$B$349,2,0),"")</f>
        <v>森下　純子</v>
      </c>
      <c r="D233" s="715"/>
      <c r="E233" s="716" t="str">
        <f>IFERROR(VLOOKUP(E232,科目・教員!$A$2:$B$349,2,0),"")</f>
        <v/>
      </c>
      <c r="F233" s="715"/>
      <c r="G233" s="716" t="str">
        <f>IFERROR(VLOOKUP(G232,科目・教員!$A$2:$B$349,2,0),"")</f>
        <v/>
      </c>
      <c r="H233" s="715"/>
      <c r="I233" s="716" t="str">
        <f>IFERROR(VLOOKUP(I232,科目・教員!$A$2:$B$349,2,0),"")</f>
        <v/>
      </c>
      <c r="J233" s="715"/>
      <c r="K233" s="735" t="str">
        <f>IFERROR(VLOOKUP(K232,科目・教員!$A$2:$B$349,2,0),"")</f>
        <v>池田　真弓</v>
      </c>
      <c r="L233" s="737"/>
      <c r="M233" s="714" t="str">
        <f>IFERROR(VLOOKUP(M232,科目・教員!$A$2:$B$349,2,0),"")</f>
        <v/>
      </c>
      <c r="N233" s="715"/>
      <c r="O233" s="735" t="str">
        <f>IFERROR(VLOOKUP(O232,科目・教員!$A$2:$B$349,2,0),"")</f>
        <v/>
      </c>
      <c r="P233" s="715"/>
      <c r="Q233" s="735" t="str">
        <f>IFERROR(VLOOKUP(Q232,科目・教員!$A$2:$B$349,2,0),"")</f>
        <v/>
      </c>
      <c r="R233" s="715"/>
      <c r="S233" s="735" t="str">
        <f>IFERROR(VLOOKUP(S232,科目・教員!$A$2:$B$349,2,0),"")</f>
        <v/>
      </c>
      <c r="T233" s="715"/>
      <c r="W233" s="659"/>
      <c r="Z233" s="73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695"/>
      <c r="BL233" s="784"/>
      <c r="BM233" s="784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33"/>
      <c r="B234" s="15" t="s">
        <v>60</v>
      </c>
      <c r="C234" s="714" t="str">
        <f>VLOOKUP($C227,'2025年度(1年後期)'!$B$5:$N$207,COLUMN('2025年度(1年後期)'!$E$5)+1,0)&amp;""</f>
        <v>101</v>
      </c>
      <c r="D234" s="715"/>
      <c r="E234" s="716" t="str">
        <f>VLOOKUP($C227,'2025年度(2年後期)'!$B$5:$N$207,COLUMN('2025年度(2年後期)'!$E$5)+1,0)&amp;""</f>
        <v/>
      </c>
      <c r="F234" s="715"/>
      <c r="G234" s="716" t="str">
        <f>VLOOKUP($C227,'2025年度(3年後期)'!$B$5:$N$207,COLUMN('2025年度(3年後期)'!$E$5)+1,0)&amp;""</f>
        <v>成人：301，302，303</v>
      </c>
      <c r="H234" s="715"/>
      <c r="I234" s="716" t="str">
        <f>VLOOKUP($C227,'2025年度(4年後期)'!$B$5:$N$206,COLUMN('2025年度(4年後期)'!$E$5)+1,0)&amp;""</f>
        <v/>
      </c>
      <c r="J234" s="715"/>
      <c r="K234" s="735" t="str">
        <f>VLOOKUP($C227,'2025年度(助産後期)'!$B$5:$N$207,COLUMN('2025年度(助産後期)'!$E$5)+1,0)&amp;""</f>
        <v/>
      </c>
      <c r="L234" s="737"/>
      <c r="M234" s="714" t="str">
        <f>VLOOKUP($C227,'2025年度(M1後期)'!$B$5:$N$207,COLUMN('2025年度(M1後期)'!$E$5)+1,0)&amp;""</f>
        <v>教育:臨床講義室1
長寿:別途指定</v>
      </c>
      <c r="N234" s="715"/>
      <c r="O234" s="735" t="str">
        <f>VLOOKUP($C227,'2025年度(M2後期)'!$B$5:$N$207,COLUMN('2025年度(M2後期)'!$E$5)+1,0)&amp;""</f>
        <v>感染:別途指定</v>
      </c>
      <c r="P234" s="715"/>
      <c r="Q234" s="735" t="str">
        <f>VLOOKUP($C227,'2025年度(D1後期)'!$B$5:$N$207,COLUMN('2025年度(D1後期)'!$E$5)+1,0)&amp;""</f>
        <v>別途指定</v>
      </c>
      <c r="R234" s="715"/>
      <c r="S234" s="735" t="str">
        <f>VLOOKUP($C227,'2025年度(D23後期)'!$B$5:$N$207,COLUMN('2025年度(D23後期)'!$E$5)+1,0)&amp;""</f>
        <v/>
      </c>
      <c r="T234" s="715"/>
      <c r="W234" s="659"/>
      <c r="Z234" s="73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695"/>
      <c r="BL234" s="784"/>
      <c r="BM234" s="784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47"/>
      <c r="B235" s="16" t="s">
        <v>62</v>
      </c>
      <c r="C235" s="738"/>
      <c r="D235" s="736"/>
      <c r="E235" s="710"/>
      <c r="F235" s="736"/>
      <c r="G235" s="710"/>
      <c r="H235" s="736"/>
      <c r="I235" s="710"/>
      <c r="J235" s="736"/>
      <c r="K235" s="712"/>
      <c r="L235" s="712"/>
      <c r="M235" s="738"/>
      <c r="N235" s="736"/>
      <c r="O235" s="712"/>
      <c r="P235" s="736"/>
      <c r="Q235" s="712"/>
      <c r="R235" s="736"/>
      <c r="S235" s="712"/>
      <c r="T235" s="736"/>
      <c r="W235" s="659"/>
      <c r="Z235" s="73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696"/>
      <c r="BL235" s="785"/>
      <c r="BM235" s="785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44" t="s">
        <v>70</v>
      </c>
      <c r="B236" s="17" t="s">
        <v>71</v>
      </c>
      <c r="C236" s="731"/>
      <c r="D236" s="722"/>
      <c r="E236" s="721"/>
      <c r="F236" s="722"/>
      <c r="G236" s="721"/>
      <c r="H236" s="722"/>
      <c r="I236" s="721"/>
      <c r="J236" s="722"/>
      <c r="K236" s="732"/>
      <c r="L236" s="720"/>
      <c r="M236" s="731"/>
      <c r="N236" s="722"/>
      <c r="O236" s="732"/>
      <c r="P236" s="722"/>
      <c r="Q236" s="732"/>
      <c r="R236" s="722"/>
      <c r="S236" s="732"/>
      <c r="T236" s="722"/>
      <c r="W236" s="659"/>
      <c r="Z236" s="733" t="str">
        <f>A236</f>
        <v>昼休み（12：30～13：30）</v>
      </c>
      <c r="AA236" s="694"/>
      <c r="AB236" s="694" t="s">
        <v>222</v>
      </c>
      <c r="AC236" s="694" t="s">
        <v>222</v>
      </c>
      <c r="AD236" s="694" t="s">
        <v>222</v>
      </c>
      <c r="AE236" s="694"/>
      <c r="AF236" s="694" t="s">
        <v>222</v>
      </c>
      <c r="AG236" s="694" t="s">
        <v>222</v>
      </c>
      <c r="AH236" s="694" t="s">
        <v>222</v>
      </c>
      <c r="AI236" s="694" t="s">
        <v>222</v>
      </c>
      <c r="AJ236" s="694" t="s">
        <v>222</v>
      </c>
      <c r="AK236" s="694" t="s">
        <v>222</v>
      </c>
      <c r="AL236" s="694" t="s">
        <v>222</v>
      </c>
      <c r="AM236" s="694" t="s">
        <v>222</v>
      </c>
      <c r="AN236" s="694" t="s">
        <v>222</v>
      </c>
      <c r="AO236" s="694" t="s">
        <v>222</v>
      </c>
      <c r="AP236" s="694" t="s">
        <v>222</v>
      </c>
      <c r="AQ236" s="694"/>
      <c r="AR236" s="694"/>
      <c r="AS236" s="694" t="s">
        <v>222</v>
      </c>
      <c r="AT236" s="694" t="s">
        <v>222</v>
      </c>
      <c r="AU236" s="694" t="s">
        <v>222</v>
      </c>
      <c r="AV236" s="694" t="s">
        <v>222</v>
      </c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783"/>
      <c r="BL236" s="783"/>
      <c r="BM236" s="783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33"/>
      <c r="B237" s="17" t="s">
        <v>73</v>
      </c>
      <c r="C237" s="714"/>
      <c r="D237" s="715"/>
      <c r="E237" s="716"/>
      <c r="F237" s="715"/>
      <c r="G237" s="716"/>
      <c r="H237" s="715"/>
      <c r="I237" s="716"/>
      <c r="J237" s="715"/>
      <c r="K237" s="735"/>
      <c r="L237" s="737"/>
      <c r="M237" s="714"/>
      <c r="N237" s="715"/>
      <c r="O237" s="735"/>
      <c r="P237" s="715"/>
      <c r="Q237" s="735"/>
      <c r="R237" s="715"/>
      <c r="S237" s="735"/>
      <c r="T237" s="715"/>
      <c r="W237" s="659"/>
      <c r="Z237" s="73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784"/>
      <c r="BL237" s="784"/>
      <c r="BM237" s="784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33"/>
      <c r="B238" s="17" t="s">
        <v>60</v>
      </c>
      <c r="C238" s="714"/>
      <c r="D238" s="715"/>
      <c r="E238" s="716"/>
      <c r="F238" s="715"/>
      <c r="G238" s="716"/>
      <c r="H238" s="715"/>
      <c r="I238" s="716"/>
      <c r="J238" s="715"/>
      <c r="K238" s="735"/>
      <c r="L238" s="737"/>
      <c r="M238" s="714"/>
      <c r="N238" s="715"/>
      <c r="O238" s="735"/>
      <c r="P238" s="715"/>
      <c r="Q238" s="735"/>
      <c r="R238" s="715"/>
      <c r="S238" s="735"/>
      <c r="T238" s="715"/>
      <c r="W238" s="659"/>
      <c r="Z238" s="73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784"/>
      <c r="BL238" s="784"/>
      <c r="BM238" s="784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34"/>
      <c r="B239" s="18" t="s">
        <v>62</v>
      </c>
      <c r="C239" s="752"/>
      <c r="D239" s="753"/>
      <c r="E239" s="754"/>
      <c r="F239" s="753"/>
      <c r="G239" s="754"/>
      <c r="H239" s="753"/>
      <c r="I239" s="754"/>
      <c r="J239" s="753"/>
      <c r="K239" s="755"/>
      <c r="L239" s="755"/>
      <c r="M239" s="752"/>
      <c r="N239" s="753"/>
      <c r="O239" s="755"/>
      <c r="P239" s="753"/>
      <c r="Q239" s="755"/>
      <c r="R239" s="753"/>
      <c r="S239" s="755"/>
      <c r="T239" s="753"/>
      <c r="W239" s="659"/>
      <c r="Z239" s="73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785"/>
      <c r="BL239" s="785"/>
      <c r="BM239" s="785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33" t="s">
        <v>74</v>
      </c>
      <c r="B240" s="15" t="s">
        <v>55</v>
      </c>
      <c r="C240" s="748" t="str">
        <f>VLOOKUP($C227,'2025年度(1年後期)'!$B$5:$N$207,COLUMN('2025年度(1年後期)'!$G$5),0)&amp;""</f>
        <v>大学校祭準備</v>
      </c>
      <c r="D240" s="732"/>
      <c r="E240" s="749" t="str">
        <f>VLOOKUP($C227,'2025年度(2年後期)'!$B$5:$N$207,COLUMN('2025年度(2年後期)'!$G$5),0)&amp;""</f>
        <v>大学校祭準備</v>
      </c>
      <c r="F240" s="732"/>
      <c r="G240" s="749" t="str">
        <f>VLOOKUP($C227,'2025年度(3年後期)'!$B$5:$N$207,COLUMN('2025年度(3年後期)'!$G$5),0)&amp;""</f>
        <v>領域別実習</v>
      </c>
      <c r="H240" s="732"/>
      <c r="I240" s="749" t="str">
        <f>VLOOKUP($C227,'2025年度(4年後期)'!$B$5:$N$206,COLUMN('2025年度(4年後期)'!$G$5),0)&amp;""</f>
        <v/>
      </c>
      <c r="J240" s="732"/>
      <c r="K240" s="750" t="str">
        <f>VLOOKUP($C227,'2025年度(助産後期)'!$B$5:$N$207,COLUMN('2025年度(助産後期)'!$G$5),0)&amp;""</f>
        <v>助産学実習Ⅰ</v>
      </c>
      <c r="L240" s="750"/>
      <c r="M240" s="748" t="str">
        <f>VLOOKUP($C227,'2025年度(M1後期)'!$B$5:$N$207,COLUMN('2025年度(M1後期)'!$G$5),0)&amp;""</f>
        <v>看護統計学</v>
      </c>
      <c r="N240" s="732"/>
      <c r="O240" s="750" t="str">
        <f>VLOOKUP($C227,'2025年度(M2後期)'!$B$5:$N$207,COLUMN('2025年度(M2後期)'!$G$5),0)&amp;""</f>
        <v>特別研究</v>
      </c>
      <c r="P240" s="732"/>
      <c r="Q240" s="750" t="str">
        <f>VLOOKUP($C227,'2025年度(D1後期)'!$B$5:$N$207,COLUMN('2025年度(D1後期)'!$G$5),0)&amp;""</f>
        <v/>
      </c>
      <c r="R240" s="732"/>
      <c r="S240" s="750" t="str">
        <f>VLOOKUP($C227,'2025年度(D23後期)'!$B$5:$N$207,COLUMN('2025年度(D23後期)'!$G$5),0)&amp;""</f>
        <v>特別研究</v>
      </c>
      <c r="T240" s="732"/>
      <c r="U240" s="635" t="s">
        <v>252</v>
      </c>
      <c r="W240" s="659"/>
      <c r="Z240" s="733" t="str">
        <f>A240</f>
        <v>３時限（13：30～15：00）</v>
      </c>
      <c r="AA240" s="694"/>
      <c r="AB240" s="694" t="s">
        <v>222</v>
      </c>
      <c r="AC240" s="694" t="s">
        <v>222</v>
      </c>
      <c r="AD240" s="694" t="s">
        <v>222</v>
      </c>
      <c r="AE240" s="694"/>
      <c r="AF240" s="694" t="s">
        <v>222</v>
      </c>
      <c r="AG240" s="694" t="s">
        <v>222</v>
      </c>
      <c r="AH240" s="694" t="s">
        <v>222</v>
      </c>
      <c r="AI240" s="694" t="s">
        <v>222</v>
      </c>
      <c r="AJ240" s="694" t="s">
        <v>222</v>
      </c>
      <c r="AK240" s="694" t="s">
        <v>222</v>
      </c>
      <c r="AL240" s="694" t="s">
        <v>222</v>
      </c>
      <c r="AM240" s="694" t="s">
        <v>222</v>
      </c>
      <c r="AN240" s="694" t="s">
        <v>222</v>
      </c>
      <c r="AO240" s="694" t="s">
        <v>222</v>
      </c>
      <c r="AP240" s="694" t="s">
        <v>222</v>
      </c>
      <c r="AQ240" s="694"/>
      <c r="AR240" s="694"/>
      <c r="AS240" s="694" t="s">
        <v>222</v>
      </c>
      <c r="AT240" s="694" t="s">
        <v>222</v>
      </c>
      <c r="AU240" s="694" t="s">
        <v>222</v>
      </c>
      <c r="AV240" s="694" t="s">
        <v>222</v>
      </c>
      <c r="AW240" s="694" t="s">
        <v>246</v>
      </c>
      <c r="AX240" s="694" t="s">
        <v>246</v>
      </c>
      <c r="AY240" s="694" t="s">
        <v>246</v>
      </c>
      <c r="AZ240" s="694"/>
      <c r="BA240" s="694"/>
      <c r="BB240" s="694"/>
      <c r="BC240" s="694"/>
      <c r="BD240" s="694"/>
      <c r="BE240" s="694"/>
      <c r="BF240" s="694" t="s">
        <v>155</v>
      </c>
      <c r="BG240" s="694"/>
      <c r="BH240" s="694"/>
      <c r="BI240" s="694"/>
      <c r="BJ240" s="694" t="s">
        <v>253</v>
      </c>
      <c r="BK240" s="783"/>
      <c r="BL240" s="783"/>
      <c r="BM240" s="783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33"/>
      <c r="B241" s="15" t="s">
        <v>58</v>
      </c>
      <c r="C241" s="751" t="str">
        <f>IFERROR(VLOOKUP(C240,科目・教員!$A$2:$B$349,2,0),"")</f>
        <v/>
      </c>
      <c r="D241" s="735"/>
      <c r="E241" s="739" t="str">
        <f>IFERROR(VLOOKUP(E240,科目・教員!$A$2:$B$349,2,0),"")</f>
        <v/>
      </c>
      <c r="F241" s="735"/>
      <c r="G241" s="739" t="str">
        <f>IFERROR(VLOOKUP(G240,科目・教員!$A$2:$B$349,2,0),"")</f>
        <v/>
      </c>
      <c r="H241" s="735"/>
      <c r="I241" s="739" t="str">
        <f>IFERROR(VLOOKUP(I240,科目・教員!$A$2:$B$349,2,0),"")</f>
        <v/>
      </c>
      <c r="J241" s="735"/>
      <c r="K241" s="740" t="str">
        <f>IFERROR(VLOOKUP(K240,科目・教員!$A$2:$B$349,2,0),"")</f>
        <v>池田　真弓</v>
      </c>
      <c r="L241" s="740"/>
      <c r="M241" s="751" t="str">
        <f>IFERROR(VLOOKUP(M240,科目・教員!$A$2:$B$349,2,0),"")</f>
        <v>柏木　公一</v>
      </c>
      <c r="N241" s="735"/>
      <c r="O241" s="740" t="str">
        <f>IFERROR(VLOOKUP(O240,科目・教員!$A$2:$B$349,2,0),"")</f>
        <v/>
      </c>
      <c r="P241" s="735"/>
      <c r="Q241" s="740" t="str">
        <f>IFERROR(VLOOKUP(Q240,科目・教員!$A$2:$B$349,2,0),"")</f>
        <v/>
      </c>
      <c r="R241" s="735"/>
      <c r="S241" s="740" t="str">
        <f>IFERROR(VLOOKUP(S240,科目・教員!$A$2:$B$349,2,0),"")</f>
        <v/>
      </c>
      <c r="T241" s="735"/>
      <c r="U241" s="635" t="s">
        <v>68</v>
      </c>
      <c r="W241" s="659"/>
      <c r="Z241" s="73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784"/>
      <c r="BL241" s="784"/>
      <c r="BM241" s="784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33"/>
      <c r="B242" s="15" t="s">
        <v>60</v>
      </c>
      <c r="C242" s="751" t="str">
        <f>VLOOKUP($C227,'2025年度(1年後期)'!$B$5:$N$207,COLUMN('2025年度(1年後期)'!$G$5)+1,0)&amp;""</f>
        <v>　</v>
      </c>
      <c r="D242" s="735"/>
      <c r="E242" s="739" t="str">
        <f>VLOOKUP($C227,'2025年度(2年後期)'!$B$5:$N$207,COLUMN('2025年度(2年後期)'!$G$5)+1,0)&amp;""</f>
        <v/>
      </c>
      <c r="F242" s="735"/>
      <c r="G242" s="739" t="str">
        <f>VLOOKUP($C227,'2025年度(3年後期)'!$B$5:$N$207,COLUMN('2025年度(3年後期)'!$G$5)+1,0)&amp;""</f>
        <v>成人：301，302，303</v>
      </c>
      <c r="H242" s="735"/>
      <c r="I242" s="739" t="str">
        <f>VLOOKUP($C227,'2025年度(4年後期)'!$B$5:$N$206,COLUMN('2025年度(4年後期)'!$G$5)+1,0)&amp;""</f>
        <v/>
      </c>
      <c r="J242" s="735"/>
      <c r="K242" s="740" t="str">
        <f>VLOOKUP($C227,'2025年度(助産後期)'!$B$5:$N$207,COLUMN('2025年度(助産後期)'!$G$5)+1,0)&amp;""</f>
        <v/>
      </c>
      <c r="L242" s="740"/>
      <c r="M242" s="751" t="str">
        <f>VLOOKUP($C227,'2025年度(M1後期)'!$B$5:$N$207,COLUMN('2025年度(M1後期)'!$G$5)+1,0)&amp;""</f>
        <v>情報処理室</v>
      </c>
      <c r="N242" s="735"/>
      <c r="O242" s="740" t="str">
        <f>VLOOKUP($C227,'2025年度(M2後期)'!$B$5:$N$207,COLUMN('2025年度(M2後期)'!$G$5)+1,0)&amp;""</f>
        <v/>
      </c>
      <c r="P242" s="735"/>
      <c r="Q242" s="740" t="str">
        <f>VLOOKUP($C227,'2025年度(D1後期)'!$B$5:$N$207,COLUMN('2025年度(D1後期)'!$G$5)+1,0)&amp;""</f>
        <v/>
      </c>
      <c r="R242" s="735"/>
      <c r="S242" s="740" t="str">
        <f>VLOOKUP($C227,'2025年度(D23後期)'!$B$5:$N$207,COLUMN('2025年度(D23後期)'!$G$5)+1,0)&amp;""</f>
        <v/>
      </c>
      <c r="T242" s="735"/>
      <c r="U242" s="635" t="s">
        <v>253</v>
      </c>
      <c r="W242" s="659"/>
      <c r="Z242" s="73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784"/>
      <c r="BL242" s="784"/>
      <c r="BM242" s="784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47"/>
      <c r="B243" s="16" t="s">
        <v>62</v>
      </c>
      <c r="C243" s="738"/>
      <c r="D243" s="736"/>
      <c r="E243" s="710"/>
      <c r="F243" s="736"/>
      <c r="G243" s="710"/>
      <c r="H243" s="736"/>
      <c r="I243" s="710"/>
      <c r="J243" s="736"/>
      <c r="K243" s="712"/>
      <c r="L243" s="712"/>
      <c r="M243" s="738"/>
      <c r="N243" s="736"/>
      <c r="O243" s="712"/>
      <c r="P243" s="736"/>
      <c r="Q243" s="712"/>
      <c r="R243" s="736"/>
      <c r="S243" s="712"/>
      <c r="T243" s="736"/>
      <c r="U243" s="635" t="s">
        <v>69</v>
      </c>
      <c r="W243" s="659"/>
      <c r="Z243" s="73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785"/>
      <c r="BL243" s="785"/>
      <c r="BM243" s="785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33" t="s">
        <v>80</v>
      </c>
      <c r="B244" s="15" t="s">
        <v>55</v>
      </c>
      <c r="C244" s="748" t="str">
        <f>VLOOKUP($C227,'2025年度(1年後期)'!$B$5:$N$207,COLUMN('2025年度(1年後期)'!$I$5),0)&amp;""</f>
        <v>大学校祭準備</v>
      </c>
      <c r="D244" s="732"/>
      <c r="E244" s="749" t="str">
        <f>VLOOKUP($C227,'2025年度(2年後期)'!$B$5:$N$207,COLUMN('2025年度(2年後期)'!$I$5),0)&amp;""</f>
        <v>大学校祭準備</v>
      </c>
      <c r="F244" s="732"/>
      <c r="G244" s="749" t="str">
        <f>VLOOKUP($C227,'2025年度(3年後期)'!$B$5:$N$207,COLUMN('2025年度(3年後期)'!$I$5),0)&amp;""</f>
        <v>領域別実習</v>
      </c>
      <c r="H244" s="732"/>
      <c r="I244" s="749" t="str">
        <f>VLOOKUP($C227,'2025年度(4年後期)'!$B$5:$N$206,COLUMN('2025年度(4年後期)'!$I$5),0)&amp;""</f>
        <v/>
      </c>
      <c r="J244" s="732"/>
      <c r="K244" s="750" t="str">
        <f>VLOOKUP($C227,'2025年度(助産後期)'!$B$5:$N$207,COLUMN('2025年度(助産後期)'!$I$5),0)&amp;""</f>
        <v>助産学実習Ⅰ</v>
      </c>
      <c r="L244" s="750"/>
      <c r="M244" s="748" t="str">
        <f>VLOOKUP($C227,'2025年度(M1後期)'!$B$5:$N$207,COLUMN('2025年度(M1後期)'!$I$5),0)&amp;""</f>
        <v>看護統計学</v>
      </c>
      <c r="N244" s="732"/>
      <c r="O244" s="750" t="str">
        <f>VLOOKUP($C227,'2025年度(M2後期)'!$B$5:$N$207,COLUMN('2025年度(M2後期)'!$I$5),0)&amp;""</f>
        <v>特別研究</v>
      </c>
      <c r="P244" s="732"/>
      <c r="Q244" s="750" t="str">
        <f>VLOOKUP($C227,'2025年度(D1後期)'!$B$5:$N$207,COLUMN('2025年度(D1後期)'!$I$5),0)&amp;""</f>
        <v/>
      </c>
      <c r="R244" s="732"/>
      <c r="S244" s="750" t="str">
        <f>VLOOKUP($C227,'2025年度(D23後期)'!$B$5:$N$207,COLUMN('2025年度(D23後期)'!$I$5),0)&amp;""</f>
        <v>特別研究</v>
      </c>
      <c r="T244" s="732"/>
      <c r="W244" s="659"/>
      <c r="Z244" s="733" t="str">
        <f>A244</f>
        <v>４時限（15：10～16：40）</v>
      </c>
      <c r="AA244" s="694"/>
      <c r="AB244" s="694" t="s">
        <v>222</v>
      </c>
      <c r="AC244" s="694" t="s">
        <v>222</v>
      </c>
      <c r="AD244" s="694" t="s">
        <v>222</v>
      </c>
      <c r="AE244" s="694"/>
      <c r="AF244" s="694" t="s">
        <v>222</v>
      </c>
      <c r="AG244" s="694" t="s">
        <v>222</v>
      </c>
      <c r="AH244" s="694" t="s">
        <v>222</v>
      </c>
      <c r="AI244" s="694" t="s">
        <v>222</v>
      </c>
      <c r="AJ244" s="694" t="s">
        <v>222</v>
      </c>
      <c r="AK244" s="694" t="s">
        <v>222</v>
      </c>
      <c r="AL244" s="694" t="s">
        <v>222</v>
      </c>
      <c r="AM244" s="694" t="s">
        <v>222</v>
      </c>
      <c r="AN244" s="694" t="s">
        <v>222</v>
      </c>
      <c r="AO244" s="694" t="s">
        <v>222</v>
      </c>
      <c r="AP244" s="694" t="s">
        <v>222</v>
      </c>
      <c r="AQ244" s="694"/>
      <c r="AR244" s="694"/>
      <c r="AS244" s="694" t="s">
        <v>222</v>
      </c>
      <c r="AT244" s="694" t="s">
        <v>222</v>
      </c>
      <c r="AU244" s="694" t="s">
        <v>222</v>
      </c>
      <c r="AV244" s="694" t="s">
        <v>222</v>
      </c>
      <c r="AW244" s="694" t="s">
        <v>246</v>
      </c>
      <c r="AX244" s="694" t="s">
        <v>246</v>
      </c>
      <c r="AY244" s="694" t="s">
        <v>246</v>
      </c>
      <c r="AZ244" s="694"/>
      <c r="BA244" s="694"/>
      <c r="BB244" s="694"/>
      <c r="BC244" s="694"/>
      <c r="BD244" s="694"/>
      <c r="BE244" s="694"/>
      <c r="BF244" s="694" t="s">
        <v>155</v>
      </c>
      <c r="BG244" s="694"/>
      <c r="BH244" s="694"/>
      <c r="BI244" s="694"/>
      <c r="BJ244" s="694" t="s">
        <v>253</v>
      </c>
      <c r="BK244" s="783"/>
      <c r="BL244" s="783"/>
      <c r="BM244" s="783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33"/>
      <c r="B245" s="15" t="s">
        <v>58</v>
      </c>
      <c r="C245" s="751" t="str">
        <f>IFERROR(VLOOKUP(C244,科目・教員!$A$2:$B$349,2,0),"")</f>
        <v/>
      </c>
      <c r="D245" s="735"/>
      <c r="E245" s="739" t="str">
        <f>IFERROR(VLOOKUP(E244,科目・教員!$A$2:$B$349,2,0),"")</f>
        <v/>
      </c>
      <c r="F245" s="735"/>
      <c r="G245" s="739" t="str">
        <f>IFERROR(VLOOKUP(G244,科目・教員!$A$2:$B$349,2,0),"")</f>
        <v/>
      </c>
      <c r="H245" s="735"/>
      <c r="I245" s="739" t="str">
        <f>IFERROR(VLOOKUP(I244,科目・教員!$A$2:$B$349,2,0),"")</f>
        <v/>
      </c>
      <c r="J245" s="735"/>
      <c r="K245" s="740" t="str">
        <f>IFERROR(VLOOKUP(K244,科目・教員!$A$2:$B$349,2,0),"")</f>
        <v>池田　真弓</v>
      </c>
      <c r="L245" s="740"/>
      <c r="M245" s="751" t="str">
        <f>IFERROR(VLOOKUP(M244,科目・教員!$A$2:$B$349,2,0),"")</f>
        <v>柏木　公一</v>
      </c>
      <c r="N245" s="735"/>
      <c r="O245" s="740" t="str">
        <f>IFERROR(VLOOKUP(O244,科目・教員!$A$2:$B$349,2,0),"")</f>
        <v/>
      </c>
      <c r="P245" s="735"/>
      <c r="Q245" s="740" t="str">
        <f>IFERROR(VLOOKUP(Q244,科目・教員!$A$2:$B$349,2,0),"")</f>
        <v/>
      </c>
      <c r="R245" s="735"/>
      <c r="S245" s="740" t="str">
        <f>IFERROR(VLOOKUP(S244,科目・教員!$A$2:$B$349,2,0),"")</f>
        <v/>
      </c>
      <c r="T245" s="735"/>
      <c r="W245" s="659"/>
      <c r="Z245" s="73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784"/>
      <c r="BL245" s="784"/>
      <c r="BM245" s="784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33"/>
      <c r="B246" s="15" t="s">
        <v>60</v>
      </c>
      <c r="C246" s="751" t="str">
        <f>VLOOKUP($C227,'2025年度(1年後期)'!$B$5:$N$207,COLUMN('2025年度(1年後期)'!$I$5)+1,0)&amp;""</f>
        <v>　</v>
      </c>
      <c r="D246" s="735"/>
      <c r="E246" s="739" t="str">
        <f>VLOOKUP($C227,'2025年度(2年後期)'!$B$5:$N$207,COLUMN('2025年度(2年後期)'!$I$5)+1,0)&amp;""</f>
        <v/>
      </c>
      <c r="F246" s="735"/>
      <c r="G246" s="739" t="str">
        <f>VLOOKUP($C227,'2025年度(3年後期)'!$B$5:$N$207,COLUMN('2025年度(3年後期)'!$I$5)+1,0)&amp;""</f>
        <v>成人：301，302，303</v>
      </c>
      <c r="H246" s="735"/>
      <c r="I246" s="739" t="str">
        <f>VLOOKUP($C227,'2025年度(4年後期)'!$B$5:$N$206,COLUMN('2025年度(4年後期)'!$I$5)+1,0)&amp;""</f>
        <v/>
      </c>
      <c r="J246" s="735"/>
      <c r="K246" s="740" t="str">
        <f>VLOOKUP($C227,'2025年度(助産後期)'!$B$5:$N$207,COLUMN('2025年度(助産後期)'!$I$5)+1,0)&amp;""</f>
        <v/>
      </c>
      <c r="L246" s="740"/>
      <c r="M246" s="751" t="str">
        <f>VLOOKUP($C227,'2025年度(M1後期)'!$B$5:$N$207,COLUMN('2025年度(M1後期)'!$I$5)+1,0)&amp;""</f>
        <v>情報処理室</v>
      </c>
      <c r="N246" s="735"/>
      <c r="O246" s="740" t="str">
        <f>VLOOKUP($C227,'2025年度(M2後期)'!$B$5:$N$207,COLUMN('2025年度(M2後期)'!$I$5)+1,0)&amp;""</f>
        <v/>
      </c>
      <c r="P246" s="735"/>
      <c r="Q246" s="740" t="str">
        <f>VLOOKUP($C227,'2025年度(D1後期)'!$B$5:$N$207,COLUMN('2025年度(D1後期)'!$I$5)+1,0)&amp;""</f>
        <v/>
      </c>
      <c r="R246" s="735"/>
      <c r="S246" s="740" t="str">
        <f>VLOOKUP($C227,'2025年度(D23後期)'!$B$5:$N$207,COLUMN('2025年度(D23後期)'!$I$5)+1,0)&amp;""</f>
        <v/>
      </c>
      <c r="T246" s="735"/>
      <c r="W246" s="659"/>
      <c r="Z246" s="73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784"/>
      <c r="BL246" s="784"/>
      <c r="BM246" s="784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34"/>
      <c r="B247" s="16" t="s">
        <v>62</v>
      </c>
      <c r="C247" s="738"/>
      <c r="D247" s="736"/>
      <c r="E247" s="710"/>
      <c r="F247" s="736"/>
      <c r="G247" s="710"/>
      <c r="H247" s="736"/>
      <c r="I247" s="710"/>
      <c r="J247" s="736"/>
      <c r="K247" s="712"/>
      <c r="L247" s="712"/>
      <c r="M247" s="738"/>
      <c r="N247" s="736"/>
      <c r="O247" s="712"/>
      <c r="P247" s="736"/>
      <c r="Q247" s="712"/>
      <c r="R247" s="736"/>
      <c r="S247" s="712"/>
      <c r="T247" s="736"/>
      <c r="W247" s="659"/>
      <c r="Z247" s="73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785"/>
      <c r="BL247" s="785"/>
      <c r="BM247" s="785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33" t="s">
        <v>87</v>
      </c>
      <c r="B248" s="15" t="s">
        <v>55</v>
      </c>
      <c r="C248" s="748" t="str">
        <f>VLOOKUP($C227,'2025年度(1年後期)'!$B$5:$N$207,COLUMN('2025年度(1年後期)'!$K$5),0)&amp;""</f>
        <v>大学校祭準備</v>
      </c>
      <c r="D248" s="732"/>
      <c r="E248" s="749" t="str">
        <f>VLOOKUP($C227,'2025年度(2年後期)'!$B$5:$N$207,COLUMN('2025年度(2年後期)'!$K$5),0)&amp;""</f>
        <v>大学校祭準備</v>
      </c>
      <c r="F248" s="732"/>
      <c r="G248" s="749" t="str">
        <f>VLOOKUP($C227,'2025年度(3年後期)'!$B$5:$N$207,COLUMN('2025年度(3年後期)'!$K$5),0)&amp;""</f>
        <v/>
      </c>
      <c r="H248" s="732"/>
      <c r="I248" s="749" t="str">
        <f>VLOOKUP($C227,'2025年度(4年後期)'!$B$5:$N$206,COLUMN('2025年度(4年後期)'!$K$5),0)&amp;""</f>
        <v/>
      </c>
      <c r="J248" s="732"/>
      <c r="K248" s="750" t="str">
        <f>VLOOKUP($C227,'2025年度(助産後期)'!$B$5:$N$207,COLUMN('2025年度(助産後期)'!$K$5),0)&amp;""</f>
        <v>助産学実習Ⅰ</v>
      </c>
      <c r="L248" s="750"/>
      <c r="M248" s="748" t="str">
        <f>VLOOKUP($C227,'2025年度(M1後期)'!$B$5:$N$207,COLUMN('2025年度(M1後期)'!$K$5),0)&amp;""</f>
        <v/>
      </c>
      <c r="N248" s="732"/>
      <c r="O248" s="750" t="str">
        <f>VLOOKUP($C227,'2025年度(M2後期)'!$B$5:$N$207,COLUMN('2025年度(M2後期)'!$K$5),0)&amp;""</f>
        <v/>
      </c>
      <c r="P248" s="732"/>
      <c r="Q248" s="750" t="str">
        <f>VLOOKUP($C227,'2025年度(D1後期)'!$B$5:$N$207,COLUMN('2025年度(D1後期)'!$K$5),0)&amp;""</f>
        <v/>
      </c>
      <c r="R248" s="732"/>
      <c r="S248" s="750" t="str">
        <f>VLOOKUP($C227,'2025年度(D23後期)'!$B$5:$N$207,COLUMN('2025年度(D23後期)'!$K$5),0)&amp;""</f>
        <v/>
      </c>
      <c r="T248" s="732"/>
      <c r="U248" s="608" t="s">
        <v>94</v>
      </c>
      <c r="W248" s="659"/>
      <c r="X248" s="639" t="s">
        <v>254</v>
      </c>
      <c r="Y248" s="471" t="s">
        <v>89</v>
      </c>
      <c r="Z248" s="733" t="str">
        <f>A248</f>
        <v>５時限（16：50～18：20）</v>
      </c>
      <c r="AA248" s="694"/>
      <c r="AB248" s="694" t="s">
        <v>222</v>
      </c>
      <c r="AC248" s="694" t="s">
        <v>222</v>
      </c>
      <c r="AD248" s="694" t="s">
        <v>222</v>
      </c>
      <c r="AE248" s="694"/>
      <c r="AF248" s="694" t="s">
        <v>222</v>
      </c>
      <c r="AG248" s="694" t="s">
        <v>222</v>
      </c>
      <c r="AH248" s="694" t="s">
        <v>222</v>
      </c>
      <c r="AI248" s="694" t="s">
        <v>222</v>
      </c>
      <c r="AJ248" s="694" t="s">
        <v>222</v>
      </c>
      <c r="AK248" s="694" t="s">
        <v>222</v>
      </c>
      <c r="AL248" s="694" t="s">
        <v>222</v>
      </c>
      <c r="AM248" s="694" t="s">
        <v>222</v>
      </c>
      <c r="AN248" s="694" t="s">
        <v>222</v>
      </c>
      <c r="AO248" s="694" t="s">
        <v>222</v>
      </c>
      <c r="AP248" s="694" t="s">
        <v>222</v>
      </c>
      <c r="AQ248" s="694"/>
      <c r="AR248" s="694"/>
      <c r="AS248" s="694" t="s">
        <v>222</v>
      </c>
      <c r="AT248" s="694" t="s">
        <v>222</v>
      </c>
      <c r="AU248" s="694" t="s">
        <v>222</v>
      </c>
      <c r="AV248" s="694" t="s">
        <v>222</v>
      </c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 t="s">
        <v>139</v>
      </c>
      <c r="BK248" s="783"/>
      <c r="BL248" s="783"/>
      <c r="BM248" s="783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33"/>
      <c r="B249" s="15" t="s">
        <v>58</v>
      </c>
      <c r="C249" s="751" t="str">
        <f>IFERROR(VLOOKUP(C248,科目・教員!$A$2:$B$349,2,0),"")</f>
        <v/>
      </c>
      <c r="D249" s="735"/>
      <c r="E249" s="739" t="str">
        <f>IFERROR(VLOOKUP(E248,科目・教員!$A$2:$B$349,2,0),"")</f>
        <v/>
      </c>
      <c r="F249" s="735"/>
      <c r="G249" s="739" t="str">
        <f>IFERROR(VLOOKUP(G248,科目・教員!$A$2:$B$349,2,0),"")</f>
        <v/>
      </c>
      <c r="H249" s="735"/>
      <c r="I249" s="739" t="str">
        <f>IFERROR(VLOOKUP(I248,科目・教員!$A$2:$B$349,2,0),"")</f>
        <v/>
      </c>
      <c r="J249" s="735"/>
      <c r="K249" s="740" t="str">
        <f>IFERROR(VLOOKUP(K248,科目・教員!$A$2:$B$349,2,0),"")</f>
        <v>池田　真弓</v>
      </c>
      <c r="L249" s="740"/>
      <c r="M249" s="751" t="str">
        <f>IFERROR(VLOOKUP(M248,科目・教員!$A$2:$B$349,2,0),"")</f>
        <v/>
      </c>
      <c r="N249" s="735"/>
      <c r="O249" s="740" t="str">
        <f>IFERROR(VLOOKUP(O248,科目・教員!$A$2:$B$349,2,0),"")</f>
        <v/>
      </c>
      <c r="P249" s="735"/>
      <c r="Q249" s="740" t="str">
        <f>IFERROR(VLOOKUP(Q248,科目・教員!$A$2:$B$349,2,0),"")</f>
        <v/>
      </c>
      <c r="R249" s="735"/>
      <c r="S249" s="740" t="str">
        <f>IFERROR(VLOOKUP(S248,科目・教員!$A$2:$B$349,2,0),"")</f>
        <v/>
      </c>
      <c r="T249" s="735"/>
      <c r="U249" s="608" t="s">
        <v>141</v>
      </c>
      <c r="W249" s="659"/>
      <c r="X249" s="639" t="s">
        <v>255</v>
      </c>
      <c r="Y249" s="471" t="s">
        <v>92</v>
      </c>
      <c r="Z249" s="73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784"/>
      <c r="BL249" s="784"/>
      <c r="BM249" s="784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33"/>
      <c r="B250" s="15" t="s">
        <v>60</v>
      </c>
      <c r="C250" s="751" t="str">
        <f>VLOOKUP($C227,'2025年度(1年後期)'!$B$5:$N$207,COLUMN('2025年度(1年後期)'!$K$5)+1,0)&amp;""</f>
        <v>　</v>
      </c>
      <c r="D250" s="735"/>
      <c r="E250" s="739" t="str">
        <f>VLOOKUP($C227,'2025年度(2年後期)'!$B$5:$N$207,COLUMN('2025年度(2年後期)'!$K$5)+1,0)&amp;""</f>
        <v/>
      </c>
      <c r="F250" s="735"/>
      <c r="G250" s="739" t="str">
        <f>VLOOKUP($C227,'2025年度(3年後期)'!$B$5:$N$207,COLUMN('2025年度(3年後期)'!$K$5)+1,0)&amp;""</f>
        <v/>
      </c>
      <c r="H250" s="735"/>
      <c r="I250" s="739" t="str">
        <f>VLOOKUP($C227,'2025年度(4年後期)'!$B$5:$N$206,COLUMN('2025年度(4年後期)'!$K$5)+1,0)&amp;""</f>
        <v/>
      </c>
      <c r="J250" s="735"/>
      <c r="K250" s="740" t="str">
        <f>VLOOKUP($C227,'2025年度(助産後期)'!$B$5:$N$207,COLUMN('2025年度(助産後期)'!$K$5)+1,0)&amp;""</f>
        <v/>
      </c>
      <c r="L250" s="740"/>
      <c r="M250" s="751" t="str">
        <f>VLOOKUP($C227,'2025年度(M1後期)'!$B$5:$N$207,COLUMN('2025年度(M1後期)'!$K$5)+1,0)&amp;""</f>
        <v/>
      </c>
      <c r="N250" s="735"/>
      <c r="O250" s="740" t="str">
        <f>VLOOKUP($C227,'2025年度(M1後期)'!$B$5:$N$207,COLUMN('2025年度(M1後期)'!$K$5)+1,0)&amp;""</f>
        <v/>
      </c>
      <c r="P250" s="735"/>
      <c r="Q250" s="740" t="str">
        <f>VLOOKUP($C227,'2025年度(D1後期)'!$B$5:$N$207,COLUMN('2025年度(D1後期)'!$K$5)+1,0)&amp;""</f>
        <v/>
      </c>
      <c r="R250" s="735"/>
      <c r="S250" s="740" t="str">
        <f>VLOOKUP($C227,'2025年度(D23後期)'!$B$5:$N$207,COLUMN('2025年度(D23後期)'!$K$5)+1,0)&amp;""</f>
        <v/>
      </c>
      <c r="T250" s="735"/>
      <c r="U250" s="608" t="s">
        <v>139</v>
      </c>
      <c r="W250" s="659"/>
      <c r="X250" s="639" t="s">
        <v>256</v>
      </c>
      <c r="Y250" s="471" t="s">
        <v>95</v>
      </c>
      <c r="Z250" s="73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784"/>
      <c r="BL250" s="784"/>
      <c r="BM250" s="784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34"/>
      <c r="B251" s="16" t="s">
        <v>62</v>
      </c>
      <c r="C251" s="738"/>
      <c r="D251" s="736"/>
      <c r="E251" s="710"/>
      <c r="F251" s="736"/>
      <c r="G251" s="710"/>
      <c r="H251" s="736"/>
      <c r="I251" s="710"/>
      <c r="J251" s="736"/>
      <c r="K251" s="712"/>
      <c r="L251" s="712"/>
      <c r="M251" s="738"/>
      <c r="N251" s="736"/>
      <c r="O251" s="712"/>
      <c r="P251" s="736"/>
      <c r="Q251" s="712"/>
      <c r="R251" s="736"/>
      <c r="S251" s="712"/>
      <c r="T251" s="736"/>
      <c r="U251" s="609" t="s">
        <v>69</v>
      </c>
      <c r="V251" s="19"/>
      <c r="W251" s="659"/>
      <c r="X251" s="683" t="s">
        <v>257</v>
      </c>
      <c r="Y251" s="472" t="s">
        <v>97</v>
      </c>
      <c r="Z251" s="73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785"/>
      <c r="BL251" s="785"/>
      <c r="BM251" s="785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23"/>
      <c r="B252" s="24"/>
      <c r="C252" s="788">
        <f>C227+1</f>
        <v>45941</v>
      </c>
      <c r="D252" s="788"/>
      <c r="E252" s="788"/>
      <c r="F252" s="788"/>
      <c r="G252" s="788"/>
      <c r="H252" s="788"/>
      <c r="I252" s="788"/>
      <c r="J252" s="788"/>
      <c r="K252" s="788"/>
      <c r="L252" s="788"/>
      <c r="M252" s="788"/>
      <c r="N252" s="788"/>
      <c r="O252" s="788"/>
      <c r="P252" s="788"/>
      <c r="Q252" s="788"/>
      <c r="R252" s="788"/>
      <c r="S252" s="788"/>
      <c r="T252" s="788"/>
      <c r="U252" s="703">
        <f>C252</f>
        <v>45941</v>
      </c>
      <c r="V252" s="704"/>
      <c r="W252" s="704"/>
      <c r="X252" s="704"/>
      <c r="Y252" s="704"/>
      <c r="Z252" s="70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3" t="s">
        <v>54</v>
      </c>
      <c r="B253" s="12" t="s">
        <v>55</v>
      </c>
      <c r="C253" s="731" t="str">
        <f>VLOOKUP($C252,'2025年度(1年後期)'!$B$5:$N$207,COLUMN('2025年度(1年後期)'!$C$5),0)&amp;""</f>
        <v>　</v>
      </c>
      <c r="D253" s="722"/>
      <c r="E253" s="721" t="str">
        <f>VLOOKUP($C252,'2025年度(2年後期)'!$B$5:$N$207,COLUMN('2025年度(2年後期)'!$C$5),0)&amp;""</f>
        <v/>
      </c>
      <c r="F253" s="722"/>
      <c r="G253" s="721" t="str">
        <f>VLOOKUP($C252,'2025年度(3年後期)'!$B$5:$N$207,COLUMN('2025年度(3年後期)'!$C$5),0)&amp;""</f>
        <v/>
      </c>
      <c r="H253" s="722"/>
      <c r="I253" s="721" t="str">
        <f>VLOOKUP($C252,'2025年度(4年後期)'!$B$5:$N$206,COLUMN('2025年度(4年後期)'!$C$5),0)&amp;""</f>
        <v/>
      </c>
      <c r="J253" s="722"/>
      <c r="K253" s="732" t="str">
        <f>VLOOKUP($C252,'2025年度(助産後期)'!$B$5:$N$207,COLUMN('2025年度(助産後期)'!$C$5),0)&amp;""</f>
        <v/>
      </c>
      <c r="L253" s="720"/>
      <c r="M253" s="719" t="str">
        <f>VLOOKUP($C252,'2025年度(M1後期)'!$B$5:$N$207,COLUMN('2025年度(M1後期)'!$C$5),0)&amp;""</f>
        <v/>
      </c>
      <c r="N253" s="720"/>
      <c r="O253" s="721" t="str">
        <f>VLOOKUP($C252,'2025年度(M2後期)'!$B$5:$N$207,COLUMN('2025年度(M2後期)'!$C$5),0)&amp;""</f>
        <v/>
      </c>
      <c r="P253" s="722"/>
      <c r="Q253" s="721" t="str">
        <f>VLOOKUP($C252,'2025年度(D1後期)'!$B$5:$N$207,COLUMN('2025年度(D1後期)'!$C$5),0)&amp;""</f>
        <v/>
      </c>
      <c r="R253" s="722"/>
      <c r="S253" s="732" t="str">
        <f>VLOOKUP($C252,'2025年度(D23後期)'!$B$5:$N$207,COLUMN('2025年度(D23後期)'!$C$5),0)&amp;""</f>
        <v/>
      </c>
      <c r="T253" s="722"/>
      <c r="U253" s="560" t="s">
        <v>258</v>
      </c>
      <c r="V253" s="20"/>
      <c r="Z253" s="744" t="str">
        <f>A253</f>
        <v xml:space="preserve">１時限（09：20～10：50） </v>
      </c>
      <c r="AA253" s="694"/>
      <c r="AB253" s="694"/>
      <c r="AC253" s="694"/>
      <c r="AD253" s="694"/>
      <c r="AE253" s="694"/>
      <c r="AF253" s="694"/>
      <c r="AG253" s="694"/>
      <c r="AH253" s="694"/>
      <c r="AI253" s="694"/>
      <c r="AJ253" s="694"/>
      <c r="AK253" s="694"/>
      <c r="AL253" s="694"/>
      <c r="AM253" s="694"/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/>
      <c r="AX253" s="694"/>
      <c r="AY253" s="694"/>
      <c r="AZ253" s="694"/>
      <c r="BA253" s="694" t="s">
        <v>259</v>
      </c>
      <c r="BB253" s="694" t="s">
        <v>259</v>
      </c>
      <c r="BC253" s="694"/>
      <c r="BD253" s="694"/>
      <c r="BE253" s="694"/>
      <c r="BF253" s="694"/>
      <c r="BG253" s="694"/>
      <c r="BH253" s="694"/>
      <c r="BI253" s="694"/>
      <c r="BJ253" s="694"/>
      <c r="BK253" s="783"/>
      <c r="BL253" s="783"/>
      <c r="BM253" s="783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33"/>
      <c r="B254" s="15" t="s">
        <v>58</v>
      </c>
      <c r="C254" s="714" t="str">
        <f>IFERROR(VLOOKUP(C253,科目・教員!$A$2:$B$349,2,0),"")</f>
        <v/>
      </c>
      <c r="D254" s="715"/>
      <c r="E254" s="716" t="str">
        <f>IFERROR(VLOOKUP(E253,科目・教員!$A$2:$B$349,2,0),"")</f>
        <v/>
      </c>
      <c r="F254" s="715"/>
      <c r="G254" s="716" t="str">
        <f>IFERROR(VLOOKUP(G253,科目・教員!$A$2:$B$349,2,0),"")</f>
        <v/>
      </c>
      <c r="H254" s="715"/>
      <c r="I254" s="716" t="str">
        <f>IFERROR(VLOOKUP(I253,科目・教員!$A$2:$B$349,2,0),"")</f>
        <v/>
      </c>
      <c r="J254" s="715"/>
      <c r="K254" s="735" t="str">
        <f>IFERROR(VLOOKUP(K253,科目・教員!$A$2:$B$349,2,0),"")</f>
        <v/>
      </c>
      <c r="L254" s="737"/>
      <c r="M254" s="746" t="str">
        <f>IFERROR(VLOOKUP(M253,科目・教員!$A$2:$B$349,2,0),"")</f>
        <v/>
      </c>
      <c r="N254" s="715"/>
      <c r="O254" s="716" t="str">
        <f>IFERROR(VLOOKUP(O253,科目・教員!$A$2:$B$349,2,0),"")</f>
        <v/>
      </c>
      <c r="P254" s="715"/>
      <c r="Q254" s="716" t="str">
        <f>IFERROR(VLOOKUP(Q253,科目・教員!$A$2:$B$349,2,0),"")</f>
        <v/>
      </c>
      <c r="R254" s="715"/>
      <c r="S254" s="735" t="str">
        <f>IFERROR(VLOOKUP(S253,科目・教員!$A$2:$B$349,2,0),"")</f>
        <v/>
      </c>
      <c r="T254" s="715"/>
      <c r="U254" s="583" t="s">
        <v>259</v>
      </c>
      <c r="V254" s="20"/>
      <c r="Z254" s="73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784"/>
      <c r="BL254" s="784"/>
      <c r="BM254" s="784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33"/>
      <c r="B255" s="15" t="s">
        <v>60</v>
      </c>
      <c r="C255" s="714" t="str">
        <f>VLOOKUP($C252,'2025年度(1年後期)'!$B$5:$N$207,COLUMN('2025年度(1年後期)'!$C$5)+1,0)&amp;""</f>
        <v>　</v>
      </c>
      <c r="D255" s="715"/>
      <c r="E255" s="716" t="str">
        <f>VLOOKUP($C252,'2025年度(2年後期)'!$B$5:$N$207,COLUMN('2025年度(2年後期)'!$C$5)+1,0)&amp;""</f>
        <v/>
      </c>
      <c r="F255" s="715"/>
      <c r="G255" s="716" t="str">
        <f>VLOOKUP($C252,'2025年度(3年後期)'!$B$5:$N$207,COLUMN('2025年度(3年後期)'!$C$5)+1,0)&amp;""</f>
        <v/>
      </c>
      <c r="H255" s="715"/>
      <c r="I255" s="716" t="str">
        <f>VLOOKUP($C252,'2025年度(4年後期)'!$B$5:$N$206,COLUMN('2025年度(4年後期)'!$C$5)+1,0)&amp;""</f>
        <v/>
      </c>
      <c r="J255" s="715"/>
      <c r="K255" s="735" t="str">
        <f>VLOOKUP($C252,'2025年度(助産後期)'!$B$5:$N$207,COLUMN('2025年度(助産後期)'!$C$5)+1,0)&amp;""</f>
        <v/>
      </c>
      <c r="L255" s="737"/>
      <c r="M255" s="746" t="str">
        <f>VLOOKUP($C252,'2025年度(M1後期)'!$B$5:$N$207,COLUMN('2025年度(M1後期)'!$C$5)+1,0)&amp;""</f>
        <v/>
      </c>
      <c r="N255" s="715"/>
      <c r="O255" s="716" t="str">
        <f>VLOOKUP($C252,'2025年度(M2後期)'!$B$5:$N$207,COLUMN('2025年度(M2後期)'!$C$5)+1,0)&amp;""</f>
        <v/>
      </c>
      <c r="P255" s="715"/>
      <c r="Q255" s="716" t="str">
        <f>VLOOKUP($C252,'2025年度(D1後期)'!$B$5:$N$207,COLUMN('2025年度(D1後期)'!$C$5)+1,0)&amp;""</f>
        <v/>
      </c>
      <c r="R255" s="715"/>
      <c r="S255" s="735" t="str">
        <f>VLOOKUP($C252,'2025年度(D23後期)'!$B$5:$N$207,COLUMN('2025年度(D23後期)'!$C$5)+1,0)&amp;""</f>
        <v/>
      </c>
      <c r="T255" s="715"/>
      <c r="U255" s="585" t="s">
        <v>260</v>
      </c>
      <c r="Z255" s="73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784"/>
      <c r="BL255" s="784"/>
      <c r="BM255" s="784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34"/>
      <c r="B256" s="16" t="s">
        <v>62</v>
      </c>
      <c r="C256" s="738"/>
      <c r="D256" s="711"/>
      <c r="E256" s="710"/>
      <c r="F256" s="711"/>
      <c r="G256" s="710"/>
      <c r="H256" s="711"/>
      <c r="I256" s="710"/>
      <c r="J256" s="711"/>
      <c r="K256" s="712"/>
      <c r="L256" s="713"/>
      <c r="M256" s="745"/>
      <c r="N256" s="711"/>
      <c r="O256" s="710"/>
      <c r="P256" s="711"/>
      <c r="Q256" s="710"/>
      <c r="R256" s="711"/>
      <c r="S256" s="712"/>
      <c r="T256" s="711"/>
      <c r="U256" s="585" t="s">
        <v>261</v>
      </c>
      <c r="Z256" s="73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785"/>
      <c r="BL256" s="785"/>
      <c r="BM256" s="785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33" t="s">
        <v>64</v>
      </c>
      <c r="B257" s="15" t="s">
        <v>55</v>
      </c>
      <c r="C257" s="731" t="str">
        <f>VLOOKUP($C252,'2025年度(1年後期)'!$B$5:$N$207,COLUMN('2025年度(1年後期)'!$E$5),0)&amp;""</f>
        <v>　</v>
      </c>
      <c r="D257" s="722"/>
      <c r="E257" s="721" t="str">
        <f>VLOOKUP($C252,'2025年度(2年後期)'!$B$5:$N$207,COLUMN('2025年度(2年後期)'!$E$5),0)&amp;""</f>
        <v/>
      </c>
      <c r="F257" s="722"/>
      <c r="G257" s="721" t="str">
        <f>VLOOKUP($C252,'2025年度(3年後期)'!$B$5:$N$207,COLUMN('2025年度(3年後期)'!$E$5),0)&amp;""</f>
        <v/>
      </c>
      <c r="H257" s="722"/>
      <c r="I257" s="721" t="str">
        <f>VLOOKUP($C252,'2025年度(4年後期)'!$B$5:$N$206,COLUMN('2025年度(4年後期)'!$E$5),0)&amp;""</f>
        <v/>
      </c>
      <c r="J257" s="722"/>
      <c r="K257" s="732" t="str">
        <f>VLOOKUP($C252,'2025年度(助産後期)'!$B$5:$N$207,COLUMN('2025年度(助産後期)'!$E$5),0)&amp;""</f>
        <v/>
      </c>
      <c r="L257" s="720"/>
      <c r="M257" s="731" t="str">
        <f>VLOOKUP($C252,'2025年度(M1後期)'!$B$5:$N$207,COLUMN('2025年度(M1後期)'!$E$5),0)&amp;""</f>
        <v/>
      </c>
      <c r="N257" s="722"/>
      <c r="O257" s="732" t="str">
        <f>VLOOKUP($C252,'2025年度(M2後期)'!$B$5:$N$207,COLUMN('2025年度(M2後期)'!$E$5),0)&amp;""</f>
        <v/>
      </c>
      <c r="P257" s="722"/>
      <c r="Q257" s="732" t="str">
        <f>VLOOKUP($C252,'2025年度(D1後期)'!$B$5:$N$207,COLUMN('2025年度(D1後期)'!$E$5),0)&amp;""</f>
        <v/>
      </c>
      <c r="R257" s="722"/>
      <c r="S257" s="732" t="str">
        <f>VLOOKUP($C252,'2025年度(D23後期)'!$B$5:$N$207,COLUMN('2025年度(D23後期)'!$E$5),0)&amp;""</f>
        <v/>
      </c>
      <c r="T257" s="722"/>
      <c r="U257" s="585"/>
      <c r="Z257" s="733" t="str">
        <f>A257</f>
        <v>２時限（11：00～12：30）</v>
      </c>
      <c r="AA257" s="694"/>
      <c r="AB257" s="694"/>
      <c r="AC257" s="694"/>
      <c r="AD257" s="694"/>
      <c r="AE257" s="694"/>
      <c r="AF257" s="694"/>
      <c r="AG257" s="694"/>
      <c r="AH257" s="694"/>
      <c r="AI257" s="694"/>
      <c r="AJ257" s="694"/>
      <c r="AK257" s="694"/>
      <c r="AL257" s="694"/>
      <c r="AM257" s="694"/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/>
      <c r="AX257" s="694"/>
      <c r="AY257" s="694"/>
      <c r="AZ257" s="694"/>
      <c r="BA257" s="694" t="s">
        <v>259</v>
      </c>
      <c r="BB257" s="694" t="s">
        <v>259</v>
      </c>
      <c r="BC257" s="694"/>
      <c r="BD257" s="694"/>
      <c r="BE257" s="694"/>
      <c r="BF257" s="694"/>
      <c r="BG257" s="694"/>
      <c r="BH257" s="694"/>
      <c r="BI257" s="694"/>
      <c r="BJ257" s="694"/>
      <c r="BK257" s="783"/>
      <c r="BL257" s="783"/>
      <c r="BM257" s="783"/>
      <c r="BN257" s="694"/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33"/>
      <c r="B258" s="15" t="s">
        <v>58</v>
      </c>
      <c r="C258" s="714" t="str">
        <f>IFERROR(VLOOKUP(C257,科目・教員!$A$2:$B$349,2,0),"")</f>
        <v/>
      </c>
      <c r="D258" s="715"/>
      <c r="E258" s="716" t="str">
        <f>IFERROR(VLOOKUP(E257,科目・教員!$A$2:$B$349,2,0),"")</f>
        <v/>
      </c>
      <c r="F258" s="715"/>
      <c r="G258" s="716" t="str">
        <f>IFERROR(VLOOKUP(G257,科目・教員!$A$2:$B$349,2,0),"")</f>
        <v/>
      </c>
      <c r="H258" s="715"/>
      <c r="I258" s="716" t="str">
        <f>IFERROR(VLOOKUP(I257,科目・教員!$A$2:$B$349,2,0),"")</f>
        <v/>
      </c>
      <c r="J258" s="715"/>
      <c r="K258" s="735" t="str">
        <f>IFERROR(VLOOKUP(K257,科目・教員!$A$2:$B$349,2,0),"")</f>
        <v/>
      </c>
      <c r="L258" s="737"/>
      <c r="M258" s="714" t="str">
        <f>IFERROR(VLOOKUP(M257,科目・教員!$A$2:$B$349,2,0),"")</f>
        <v/>
      </c>
      <c r="N258" s="715"/>
      <c r="O258" s="735" t="str">
        <f>IFERROR(VLOOKUP(O257,科目・教員!$A$2:$B$349,2,0),"")</f>
        <v/>
      </c>
      <c r="P258" s="715"/>
      <c r="Q258" s="735" t="str">
        <f>IFERROR(VLOOKUP(Q257,科目・教員!$A$2:$B$349,2,0),"")</f>
        <v/>
      </c>
      <c r="R258" s="715"/>
      <c r="S258" s="735" t="str">
        <f>IFERROR(VLOOKUP(S257,科目・教員!$A$2:$B$349,2,0),"")</f>
        <v/>
      </c>
      <c r="T258" s="715"/>
      <c r="U258" s="585" t="s">
        <v>115</v>
      </c>
      <c r="Z258" s="73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784"/>
      <c r="BL258" s="784"/>
      <c r="BM258" s="784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33"/>
      <c r="B259" s="15" t="s">
        <v>60</v>
      </c>
      <c r="C259" s="714" t="str">
        <f>VLOOKUP($C252,'2025年度(1年後期)'!$B$5:$N$207,COLUMN('2025年度(1年後期)'!$E$5)+1,0)&amp;""</f>
        <v>　</v>
      </c>
      <c r="D259" s="715"/>
      <c r="E259" s="716" t="str">
        <f>VLOOKUP($C252,'2025年度(2年後期)'!$B$5:$N$207,COLUMN('2025年度(2年後期)'!$E$5)+1,0)&amp;""</f>
        <v/>
      </c>
      <c r="F259" s="715"/>
      <c r="G259" s="716" t="str">
        <f>VLOOKUP($C252,'2025年度(3年後期)'!$B$5:$N$207,COLUMN('2025年度(3年後期)'!$E$5)+1,0)&amp;""</f>
        <v/>
      </c>
      <c r="H259" s="715"/>
      <c r="I259" s="716" t="str">
        <f>VLOOKUP($C252,'2025年度(4年後期)'!$B$5:$N$206,COLUMN('2025年度(4年後期)'!$E$5)+1,0)&amp;""</f>
        <v/>
      </c>
      <c r="J259" s="715"/>
      <c r="K259" s="735" t="str">
        <f>VLOOKUP($C252,'2025年度(助産後期)'!$B$5:$N$207,COLUMN('2025年度(助産後期)'!$E$5)+1,0)&amp;""</f>
        <v/>
      </c>
      <c r="L259" s="737"/>
      <c r="M259" s="714" t="str">
        <f>VLOOKUP($C252,'2025年度(M1後期)'!$B$5:$N$207,COLUMN('2025年度(M1後期)'!$E$5)+1,0)&amp;""</f>
        <v/>
      </c>
      <c r="N259" s="715"/>
      <c r="O259" s="735" t="str">
        <f>VLOOKUP($C252,'2025年度(M2後期)'!$B$5:$N$207,COLUMN('2025年度(M2後期)'!$E$5)+1,0)&amp;""</f>
        <v/>
      </c>
      <c r="P259" s="715"/>
      <c r="Q259" s="735" t="str">
        <f>VLOOKUP($C252,'2025年度(D1後期)'!$B$5:$N$207,COLUMN('2025年度(D1後期)'!$E$5)+1,0)&amp;""</f>
        <v/>
      </c>
      <c r="R259" s="715"/>
      <c r="S259" s="735" t="str">
        <f>VLOOKUP($C252,'2025年度(D23後期)'!$B$5:$N$207,COLUMN('2025年度(D23後期)'!$E$5)+1,0)&amp;""</f>
        <v/>
      </c>
      <c r="T259" s="715"/>
      <c r="U259" s="562"/>
      <c r="Z259" s="73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784"/>
      <c r="BL259" s="784"/>
      <c r="BM259" s="784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47"/>
      <c r="B260" s="16" t="s">
        <v>62</v>
      </c>
      <c r="C260" s="738"/>
      <c r="D260" s="736"/>
      <c r="E260" s="710"/>
      <c r="F260" s="736"/>
      <c r="G260" s="710"/>
      <c r="H260" s="736"/>
      <c r="I260" s="710"/>
      <c r="J260" s="736"/>
      <c r="K260" s="712"/>
      <c r="L260" s="712"/>
      <c r="M260" s="738"/>
      <c r="N260" s="736"/>
      <c r="O260" s="712"/>
      <c r="P260" s="736"/>
      <c r="Q260" s="712"/>
      <c r="R260" s="736"/>
      <c r="S260" s="712"/>
      <c r="T260" s="736"/>
      <c r="U260" s="584"/>
      <c r="Z260" s="73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785"/>
      <c r="BL260" s="785"/>
      <c r="BM260" s="785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44" t="s">
        <v>70</v>
      </c>
      <c r="B261" s="17" t="s">
        <v>71</v>
      </c>
      <c r="C261" s="731"/>
      <c r="D261" s="722"/>
      <c r="E261" s="721"/>
      <c r="F261" s="722"/>
      <c r="G261" s="721"/>
      <c r="H261" s="722"/>
      <c r="I261" s="721"/>
      <c r="J261" s="722"/>
      <c r="K261" s="732"/>
      <c r="L261" s="720"/>
      <c r="M261" s="731"/>
      <c r="N261" s="722"/>
      <c r="O261" s="732"/>
      <c r="P261" s="722"/>
      <c r="Q261" s="732"/>
      <c r="R261" s="722"/>
      <c r="S261" s="732"/>
      <c r="T261" s="722"/>
      <c r="U261" s="21"/>
      <c r="Z261" s="73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783"/>
      <c r="BL261" s="783"/>
      <c r="BM261" s="783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33"/>
      <c r="B262" s="17" t="s">
        <v>73</v>
      </c>
      <c r="C262" s="714"/>
      <c r="D262" s="715"/>
      <c r="E262" s="716"/>
      <c r="F262" s="715"/>
      <c r="G262" s="716"/>
      <c r="H262" s="715"/>
      <c r="I262" s="716"/>
      <c r="J262" s="715"/>
      <c r="K262" s="735"/>
      <c r="L262" s="737"/>
      <c r="M262" s="714"/>
      <c r="N262" s="715"/>
      <c r="O262" s="735"/>
      <c r="P262" s="715"/>
      <c r="Q262" s="735"/>
      <c r="R262" s="715"/>
      <c r="S262" s="735"/>
      <c r="T262" s="715"/>
      <c r="U262" s="21"/>
      <c r="Z262" s="73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784"/>
      <c r="BL262" s="784"/>
      <c r="BM262" s="784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33"/>
      <c r="B263" s="17" t="s">
        <v>60</v>
      </c>
      <c r="C263" s="714"/>
      <c r="D263" s="715"/>
      <c r="E263" s="716"/>
      <c r="F263" s="715"/>
      <c r="G263" s="716"/>
      <c r="H263" s="715"/>
      <c r="I263" s="716"/>
      <c r="J263" s="715"/>
      <c r="K263" s="735"/>
      <c r="L263" s="737"/>
      <c r="M263" s="714"/>
      <c r="N263" s="715"/>
      <c r="O263" s="735"/>
      <c r="P263" s="715"/>
      <c r="Q263" s="735"/>
      <c r="R263" s="715"/>
      <c r="S263" s="735"/>
      <c r="T263" s="715"/>
      <c r="U263" s="21"/>
      <c r="Z263" s="73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784"/>
      <c r="BL263" s="784"/>
      <c r="BM263" s="784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34"/>
      <c r="B264" s="18" t="s">
        <v>62</v>
      </c>
      <c r="C264" s="752"/>
      <c r="D264" s="753"/>
      <c r="E264" s="754"/>
      <c r="F264" s="753"/>
      <c r="G264" s="754"/>
      <c r="H264" s="753"/>
      <c r="I264" s="754"/>
      <c r="J264" s="753"/>
      <c r="K264" s="755"/>
      <c r="L264" s="755"/>
      <c r="M264" s="752"/>
      <c r="N264" s="753"/>
      <c r="O264" s="755"/>
      <c r="P264" s="753"/>
      <c r="Q264" s="755"/>
      <c r="R264" s="753"/>
      <c r="S264" s="755"/>
      <c r="T264" s="753"/>
      <c r="U264" s="21"/>
      <c r="Z264" s="73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785"/>
      <c r="BL264" s="785"/>
      <c r="BM264" s="785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33" t="s">
        <v>74</v>
      </c>
      <c r="B265" s="15" t="s">
        <v>55</v>
      </c>
      <c r="C265" s="748" t="str">
        <f>VLOOKUP($C252,'2025年度(1年後期)'!$B$5:$N$207,COLUMN('2025年度(1年後期)'!$G$5),0)&amp;""</f>
        <v>　</v>
      </c>
      <c r="D265" s="732"/>
      <c r="E265" s="749" t="str">
        <f>VLOOKUP($C252,'2025年度(2年後期)'!$B$5:$N$207,COLUMN('2025年度(2年後期)'!$G$5),0)&amp;""</f>
        <v/>
      </c>
      <c r="F265" s="732"/>
      <c r="G265" s="749" t="str">
        <f>VLOOKUP($C252,'2025年度(3年後期)'!$B$5:$N$207,COLUMN('2025年度(3年後期)'!$G$5),0)&amp;""</f>
        <v/>
      </c>
      <c r="H265" s="732"/>
      <c r="I265" s="749" t="str">
        <f>VLOOKUP($C252,'2025年度(4年後期)'!$B$5:$N$206,COLUMN('2025年度(4年後期)'!$G$5),0)&amp;""</f>
        <v/>
      </c>
      <c r="J265" s="732"/>
      <c r="K265" s="750" t="str">
        <f>VLOOKUP($C252,'2025年度(助産後期)'!$B$5:$N$207,COLUMN('2025年度(助産後期)'!$G$5),0)&amp;""</f>
        <v/>
      </c>
      <c r="L265" s="750"/>
      <c r="M265" s="748" t="str">
        <f>VLOOKUP($C252,'2025年度(M1後期)'!$B$5:$N$207,COLUMN('2025年度(M1後期)'!$G$5),0)&amp;""</f>
        <v/>
      </c>
      <c r="N265" s="732"/>
      <c r="O265" s="750" t="str">
        <f>VLOOKUP($C252,'2025年度(M2後期)'!$B$5:$N$207,COLUMN('2025年度(M2後期)'!$G$5),0)&amp;""</f>
        <v/>
      </c>
      <c r="P265" s="732"/>
      <c r="Q265" s="750" t="str">
        <f>VLOOKUP($C252,'2025年度(D1後期)'!$B$5:$N$207,COLUMN('2025年度(D1後期)'!$G$5),0)&amp;""</f>
        <v/>
      </c>
      <c r="R265" s="732"/>
      <c r="S265" s="750" t="str">
        <f>VLOOKUP($C252,'2025年度(D23後期)'!$B$5:$N$207,COLUMN('2025年度(D23後期)'!$G$5),0)&amp;""</f>
        <v/>
      </c>
      <c r="T265" s="732"/>
      <c r="U265" s="21"/>
      <c r="Z265" s="733" t="str">
        <f>A265</f>
        <v>３時限（13：30～15：00）</v>
      </c>
      <c r="AA265" s="694"/>
      <c r="AB265" s="694"/>
      <c r="AC265" s="694"/>
      <c r="AD265" s="694"/>
      <c r="AE265" s="694"/>
      <c r="AF265" s="694"/>
      <c r="AG265" s="694"/>
      <c r="AH265" s="694"/>
      <c r="AI265" s="694"/>
      <c r="AJ265" s="694"/>
      <c r="AK265" s="694"/>
      <c r="AL265" s="694"/>
      <c r="AM265" s="694"/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/>
      <c r="AX265" s="694"/>
      <c r="AY265" s="694"/>
      <c r="AZ265" s="694"/>
      <c r="BA265" s="694"/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783"/>
      <c r="BL265" s="783"/>
      <c r="BM265" s="783"/>
      <c r="BN265" s="694"/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33"/>
      <c r="B266" s="15" t="s">
        <v>58</v>
      </c>
      <c r="C266" s="751" t="str">
        <f>IFERROR(VLOOKUP(C265,科目・教員!$A$2:$B$349,2,0),"")</f>
        <v/>
      </c>
      <c r="D266" s="735"/>
      <c r="E266" s="739" t="str">
        <f>IFERROR(VLOOKUP(E265,科目・教員!$A$2:$B$349,2,0),"")</f>
        <v/>
      </c>
      <c r="F266" s="735"/>
      <c r="G266" s="739" t="str">
        <f>IFERROR(VLOOKUP(G265,科目・教員!$A$2:$B$349,2,0),"")</f>
        <v/>
      </c>
      <c r="H266" s="735"/>
      <c r="I266" s="739" t="str">
        <f>IFERROR(VLOOKUP(I265,科目・教員!$A$2:$B$349,2,0),"")</f>
        <v/>
      </c>
      <c r="J266" s="735"/>
      <c r="K266" s="740" t="str">
        <f>IFERROR(VLOOKUP(K265,科目・教員!$A$2:$B$349,2,0),"")</f>
        <v/>
      </c>
      <c r="L266" s="740"/>
      <c r="M266" s="751" t="str">
        <f>IFERROR(VLOOKUP(M265,科目・教員!$A$2:$B$349,2,0),"")</f>
        <v/>
      </c>
      <c r="N266" s="735"/>
      <c r="O266" s="740" t="str">
        <f>IFERROR(VLOOKUP(O265,科目・教員!$A$2:$B$349,2,0),"")</f>
        <v/>
      </c>
      <c r="P266" s="735"/>
      <c r="Q266" s="740" t="str">
        <f>IFERROR(VLOOKUP(Q265,科目・教員!$A$2:$B$349,2,0),"")</f>
        <v/>
      </c>
      <c r="R266" s="735"/>
      <c r="S266" s="740" t="str">
        <f>IFERROR(VLOOKUP(S265,科目・教員!$A$2:$B$349,2,0),"")</f>
        <v/>
      </c>
      <c r="T266" s="735"/>
      <c r="U266" s="21"/>
      <c r="Z266" s="73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784"/>
      <c r="BL266" s="784"/>
      <c r="BM266" s="784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33"/>
      <c r="B267" s="15" t="s">
        <v>60</v>
      </c>
      <c r="C267" s="751" t="str">
        <f>VLOOKUP($C252,'2025年度(1年後期)'!$B$5:$N$207,COLUMN('2025年度(1年後期)'!$G$5)+1,0)&amp;""</f>
        <v>　</v>
      </c>
      <c r="D267" s="735"/>
      <c r="E267" s="739" t="str">
        <f>VLOOKUP($C252,'2025年度(2年後期)'!$B$5:$N$207,COLUMN('2025年度(2年後期)'!$G$5)+1,0)&amp;""</f>
        <v/>
      </c>
      <c r="F267" s="735"/>
      <c r="G267" s="739" t="str">
        <f>VLOOKUP($C252,'2025年度(3年後期)'!$B$5:$N$207,COLUMN('2025年度(3年後期)'!$G$5)+1,0)&amp;""</f>
        <v/>
      </c>
      <c r="H267" s="735"/>
      <c r="I267" s="739" t="str">
        <f>VLOOKUP($C252,'2025年度(4年後期)'!$B$5:$N$206,COLUMN('2025年度(4年後期)'!$G$5)+1,0)&amp;""</f>
        <v/>
      </c>
      <c r="J267" s="735"/>
      <c r="K267" s="740" t="str">
        <f>VLOOKUP($C252,'2025年度(助産後期)'!$B$5:$N$207,COLUMN('2025年度(助産後期)'!$G$5)+1,0)&amp;""</f>
        <v/>
      </c>
      <c r="L267" s="740"/>
      <c r="M267" s="751" t="str">
        <f>VLOOKUP($C252,'2025年度(M1後期)'!$B$5:$N$207,COLUMN('2025年度(M1後期)'!$G$5)+1,0)&amp;""</f>
        <v/>
      </c>
      <c r="N267" s="735"/>
      <c r="O267" s="740" t="str">
        <f>VLOOKUP($C252,'2025年度(M2後期)'!$B$5:$N$207,COLUMN('2025年度(M2後期)'!$G$5)+1,0)&amp;""</f>
        <v/>
      </c>
      <c r="P267" s="735"/>
      <c r="Q267" s="740" t="str">
        <f>VLOOKUP($C252,'2025年度(D1後期)'!$B$5:$N$207,COLUMN('2025年度(D1後期)'!$G$5)+1,0)&amp;""</f>
        <v/>
      </c>
      <c r="R267" s="735"/>
      <c r="S267" s="740" t="str">
        <f>VLOOKUP($C252,'2025年度(D23後期)'!$B$5:$N$207,COLUMN('2025年度(D23後期)'!$G$5)+1,0)&amp;""</f>
        <v/>
      </c>
      <c r="T267" s="735"/>
      <c r="U267" s="21"/>
      <c r="Z267" s="73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784"/>
      <c r="BL267" s="784"/>
      <c r="BM267" s="784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47"/>
      <c r="B268" s="16" t="s">
        <v>62</v>
      </c>
      <c r="C268" s="738"/>
      <c r="D268" s="736"/>
      <c r="E268" s="710"/>
      <c r="F268" s="736"/>
      <c r="G268" s="710"/>
      <c r="H268" s="736"/>
      <c r="I268" s="710"/>
      <c r="J268" s="736"/>
      <c r="K268" s="712"/>
      <c r="L268" s="712"/>
      <c r="M268" s="738"/>
      <c r="N268" s="736"/>
      <c r="O268" s="712"/>
      <c r="P268" s="736"/>
      <c r="Q268" s="712"/>
      <c r="R268" s="736"/>
      <c r="S268" s="712"/>
      <c r="T268" s="736"/>
      <c r="U268" s="21"/>
      <c r="Z268" s="73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785"/>
      <c r="BL268" s="785"/>
      <c r="BM268" s="785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33" t="s">
        <v>80</v>
      </c>
      <c r="B269" s="15" t="s">
        <v>55</v>
      </c>
      <c r="C269" s="748" t="str">
        <f>VLOOKUP($C252,'2025年度(1年後期)'!$B$5:$N$207,COLUMN('2025年度(1年後期)'!$I$5),0)&amp;""</f>
        <v>　</v>
      </c>
      <c r="D269" s="732"/>
      <c r="E269" s="749" t="str">
        <f>VLOOKUP($C252,'2025年度(2年後期)'!$B$5:$N$207,COLUMN('2025年度(2年後期)'!$I$5),0)&amp;""</f>
        <v/>
      </c>
      <c r="F269" s="732"/>
      <c r="G269" s="749" t="str">
        <f>VLOOKUP($C252,'2025年度(3年後期)'!$B$5:$N$207,COLUMN('2025年度(3年後期)'!$I$5),0)&amp;""</f>
        <v/>
      </c>
      <c r="H269" s="732"/>
      <c r="I269" s="749" t="str">
        <f>VLOOKUP($C252,'2025年度(4年後期)'!$B$5:$N$206,COLUMN('2025年度(4年後期)'!$I$5),0)&amp;""</f>
        <v/>
      </c>
      <c r="J269" s="732"/>
      <c r="K269" s="750" t="str">
        <f>VLOOKUP($C252,'2025年度(助産後期)'!$B$5:$N$207,COLUMN('2025年度(助産後期)'!$I$5),0)&amp;""</f>
        <v/>
      </c>
      <c r="L269" s="750"/>
      <c r="M269" s="748" t="str">
        <f>VLOOKUP($C252,'2025年度(M1後期)'!$B$5:$N$207,COLUMN('2025年度(M1後期)'!$I$5),0)&amp;""</f>
        <v/>
      </c>
      <c r="N269" s="732"/>
      <c r="O269" s="750" t="str">
        <f>VLOOKUP($C252,'2025年度(M2後期)'!$B$5:$N$207,COLUMN('2025年度(M2後期)'!$I$5),0)&amp;""</f>
        <v/>
      </c>
      <c r="P269" s="732"/>
      <c r="Q269" s="750" t="str">
        <f>VLOOKUP($C252,'2025年度(D1後期)'!$B$5:$N$207,COLUMN('2025年度(D1後期)'!$I$5),0)&amp;""</f>
        <v/>
      </c>
      <c r="R269" s="732"/>
      <c r="S269" s="750" t="str">
        <f>VLOOKUP($C252,'2025年度(D23後期)'!$B$5:$N$207,COLUMN('2025年度(D23後期)'!$I$5),0)&amp;""</f>
        <v/>
      </c>
      <c r="T269" s="732"/>
      <c r="U269" s="21"/>
      <c r="Z269" s="733" t="str">
        <f>A269</f>
        <v>４時限（15：10～16：40）</v>
      </c>
      <c r="AA269" s="694"/>
      <c r="AB269" s="694"/>
      <c r="AC269" s="694"/>
      <c r="AD269" s="694"/>
      <c r="AE269" s="694"/>
      <c r="AF269" s="694"/>
      <c r="AG269" s="694"/>
      <c r="AH269" s="694"/>
      <c r="AI269" s="694"/>
      <c r="AJ269" s="694"/>
      <c r="AK269" s="694"/>
      <c r="AL269" s="694"/>
      <c r="AM269" s="694"/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/>
      <c r="AX269" s="694"/>
      <c r="AY269" s="694"/>
      <c r="AZ269" s="694"/>
      <c r="BA269" s="694"/>
      <c r="BB269" s="694"/>
      <c r="BC269" s="694"/>
      <c r="BD269" s="694"/>
      <c r="BE269" s="694"/>
      <c r="BF269" s="694"/>
      <c r="BG269" s="694"/>
      <c r="BH269" s="694"/>
      <c r="BI269" s="694"/>
      <c r="BJ269" s="694"/>
      <c r="BK269" s="783"/>
      <c r="BL269" s="783"/>
      <c r="BM269" s="783"/>
      <c r="BN269" s="694"/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33"/>
      <c r="B270" s="15" t="s">
        <v>58</v>
      </c>
      <c r="C270" s="751" t="str">
        <f>IFERROR(VLOOKUP(C269,科目・教員!$A$2:$B$349,2,0),"")</f>
        <v/>
      </c>
      <c r="D270" s="735"/>
      <c r="E270" s="739" t="str">
        <f>IFERROR(VLOOKUP(E269,科目・教員!$A$2:$B$349,2,0),"")</f>
        <v/>
      </c>
      <c r="F270" s="735"/>
      <c r="G270" s="739" t="str">
        <f>IFERROR(VLOOKUP(G269,科目・教員!$A$2:$B$349,2,0),"")</f>
        <v/>
      </c>
      <c r="H270" s="735"/>
      <c r="I270" s="739" t="str">
        <f>IFERROR(VLOOKUP(I269,科目・教員!$A$2:$B$349,2,0),"")</f>
        <v/>
      </c>
      <c r="J270" s="735"/>
      <c r="K270" s="740" t="str">
        <f>IFERROR(VLOOKUP(K269,科目・教員!$A$2:$B$349,2,0),"")</f>
        <v/>
      </c>
      <c r="L270" s="740"/>
      <c r="M270" s="751" t="str">
        <f>IFERROR(VLOOKUP(M269,科目・教員!$A$2:$B$349,2,0),"")</f>
        <v/>
      </c>
      <c r="N270" s="735"/>
      <c r="O270" s="740" t="str">
        <f>IFERROR(VLOOKUP(O269,科目・教員!$A$2:$B$349,2,0),"")</f>
        <v/>
      </c>
      <c r="P270" s="735"/>
      <c r="Q270" s="740" t="str">
        <f>IFERROR(VLOOKUP(Q269,科目・教員!$A$2:$B$349,2,0),"")</f>
        <v/>
      </c>
      <c r="R270" s="735"/>
      <c r="S270" s="740" t="str">
        <f>IFERROR(VLOOKUP(S269,科目・教員!$A$2:$B$349,2,0),"")</f>
        <v/>
      </c>
      <c r="T270" s="735"/>
      <c r="U270" s="21"/>
      <c r="Z270" s="73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784"/>
      <c r="BL270" s="784"/>
      <c r="BM270" s="784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33"/>
      <c r="B271" s="15" t="s">
        <v>60</v>
      </c>
      <c r="C271" s="751" t="str">
        <f>VLOOKUP($C252,'2025年度(1年後期)'!$B$5:$N$207,COLUMN('2025年度(1年後期)'!$I$5)+1,0)&amp;""</f>
        <v>　</v>
      </c>
      <c r="D271" s="735"/>
      <c r="E271" s="739" t="str">
        <f>VLOOKUP($C252,'2025年度(2年後期)'!$B$5:$N$207,COLUMN('2025年度(2年後期)'!$I$5)+1,0)&amp;""</f>
        <v/>
      </c>
      <c r="F271" s="735"/>
      <c r="G271" s="739" t="str">
        <f>VLOOKUP($C252,'2025年度(3年後期)'!$B$5:$N$207,COLUMN('2025年度(3年後期)'!$I$5)+1,0)&amp;""</f>
        <v/>
      </c>
      <c r="H271" s="735"/>
      <c r="I271" s="739" t="str">
        <f>VLOOKUP($C252,'2025年度(4年後期)'!$B$5:$N$206,COLUMN('2025年度(4年後期)'!$I$5)+1,0)&amp;""</f>
        <v/>
      </c>
      <c r="J271" s="735"/>
      <c r="K271" s="740" t="str">
        <f>VLOOKUP($C252,'2025年度(助産後期)'!$B$5:$N$207,COLUMN('2025年度(助産後期)'!$I$5)+1,0)&amp;""</f>
        <v/>
      </c>
      <c r="L271" s="740"/>
      <c r="M271" s="751" t="str">
        <f>VLOOKUP($C252,'2025年度(M1後期)'!$B$5:$N$207,COLUMN('2025年度(M1後期)'!$I$5)+1,0)&amp;""</f>
        <v/>
      </c>
      <c r="N271" s="735"/>
      <c r="O271" s="740" t="str">
        <f>VLOOKUP($C252,'2025年度(M2後期)'!$B$5:$N$207,COLUMN('2025年度(M2後期)'!$I$5)+1,0)&amp;""</f>
        <v/>
      </c>
      <c r="P271" s="735"/>
      <c r="Q271" s="740" t="str">
        <f>VLOOKUP($C252,'2025年度(D1後期)'!$B$5:$N$207,COLUMN('2025年度(D1後期)'!$I$5)+1,0)&amp;""</f>
        <v/>
      </c>
      <c r="R271" s="735"/>
      <c r="S271" s="740" t="str">
        <f>VLOOKUP($C252,'2025年度(D23後期)'!$B$5:$N$207,COLUMN('2025年度(D23後期)'!$I$5)+1,0)&amp;""</f>
        <v/>
      </c>
      <c r="T271" s="735"/>
      <c r="U271" s="21"/>
      <c r="Z271" s="73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784"/>
      <c r="BL271" s="784"/>
      <c r="BM271" s="784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34"/>
      <c r="B272" s="16" t="s">
        <v>62</v>
      </c>
      <c r="C272" s="738"/>
      <c r="D272" s="736"/>
      <c r="E272" s="710"/>
      <c r="F272" s="736"/>
      <c r="G272" s="710"/>
      <c r="H272" s="736"/>
      <c r="I272" s="710"/>
      <c r="J272" s="736"/>
      <c r="K272" s="712"/>
      <c r="L272" s="712"/>
      <c r="M272" s="738"/>
      <c r="N272" s="736"/>
      <c r="O272" s="712"/>
      <c r="P272" s="736"/>
      <c r="Q272" s="712"/>
      <c r="R272" s="736"/>
      <c r="S272" s="712"/>
      <c r="T272" s="736"/>
      <c r="U272" s="21"/>
      <c r="Z272" s="73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785"/>
      <c r="BL272" s="785"/>
      <c r="BM272" s="785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33" t="s">
        <v>87</v>
      </c>
      <c r="B273" s="15" t="s">
        <v>55</v>
      </c>
      <c r="C273" s="748" t="str">
        <f>VLOOKUP($C252,'2025年度(1年後期)'!$B$5:$N$207,COLUMN('2025年度(1年後期)'!$K$5),0)&amp;""</f>
        <v>　</v>
      </c>
      <c r="D273" s="732"/>
      <c r="E273" s="749" t="str">
        <f>VLOOKUP($C252,'2025年度(2年後期)'!$B$5:$N$207,COLUMN('2025年度(2年後期)'!$K$5),0)&amp;""</f>
        <v/>
      </c>
      <c r="F273" s="732"/>
      <c r="G273" s="749" t="str">
        <f>VLOOKUP($C252,'2025年度(3年後期)'!$B$5:$N$207,COLUMN('2025年度(3年後期)'!$K$5),0)&amp;""</f>
        <v/>
      </c>
      <c r="H273" s="732"/>
      <c r="I273" s="749" t="str">
        <f>VLOOKUP($C252,'2025年度(4年後期)'!$B$5:$N$206,COLUMN('2025年度(4年後期)'!$K$5),0)&amp;""</f>
        <v/>
      </c>
      <c r="J273" s="732"/>
      <c r="K273" s="750" t="str">
        <f>VLOOKUP($C252,'2025年度(助産後期)'!$B$5:$N$207,COLUMN('2025年度(助産後期)'!$K$5),0)&amp;""</f>
        <v/>
      </c>
      <c r="L273" s="750"/>
      <c r="M273" s="748" t="str">
        <f>VLOOKUP($C252,'2025年度(M1後期)'!$B$5:$N$207,COLUMN('2025年度(M1後期)'!$K$5),0)&amp;""</f>
        <v/>
      </c>
      <c r="N273" s="732"/>
      <c r="O273" s="750" t="str">
        <f>VLOOKUP($C252,'2025年度(M2後期)'!$B$5:$N$207,COLUMN('2025年度(M2後期)'!$K$5),0)&amp;""</f>
        <v/>
      </c>
      <c r="P273" s="732"/>
      <c r="Q273" s="750" t="str">
        <f>VLOOKUP($C252,'2025年度(D1後期)'!$B$5:$N$207,COLUMN('2025年度(D1後期)'!$K$5),0)&amp;""</f>
        <v/>
      </c>
      <c r="R273" s="732"/>
      <c r="S273" s="750" t="str">
        <f>VLOOKUP($C252,'2025年度(D23後期)'!$B$5:$N$207,COLUMN('2025年度(D23後期)'!$K$5),0)&amp;""</f>
        <v/>
      </c>
      <c r="T273" s="732"/>
      <c r="U273" s="21"/>
      <c r="Z273" s="733" t="str">
        <f>A273</f>
        <v>５時限（16：50～18：20）</v>
      </c>
      <c r="AA273" s="694"/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/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/>
      <c r="BK273" s="783"/>
      <c r="BL273" s="783"/>
      <c r="BM273" s="783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33"/>
      <c r="B274" s="15" t="s">
        <v>58</v>
      </c>
      <c r="C274" s="751" t="str">
        <f>IFERROR(VLOOKUP(C273,科目・教員!$A$2:$B$349,2,0),"")</f>
        <v/>
      </c>
      <c r="D274" s="735"/>
      <c r="E274" s="739" t="str">
        <f>IFERROR(VLOOKUP(E273,科目・教員!$A$2:$B$349,2,0),"")</f>
        <v/>
      </c>
      <c r="F274" s="735"/>
      <c r="G274" s="739" t="str">
        <f>IFERROR(VLOOKUP(G273,科目・教員!$A$2:$B$349,2,0),"")</f>
        <v/>
      </c>
      <c r="H274" s="735"/>
      <c r="I274" s="739" t="str">
        <f>IFERROR(VLOOKUP(I273,科目・教員!$A$2:$B$349,2,0),"")</f>
        <v/>
      </c>
      <c r="J274" s="735"/>
      <c r="K274" s="740" t="str">
        <f>IFERROR(VLOOKUP(K273,科目・教員!$A$2:$B$349,2,0),"")</f>
        <v/>
      </c>
      <c r="L274" s="740"/>
      <c r="M274" s="751" t="str">
        <f>IFERROR(VLOOKUP(M273,科目・教員!$A$2:$B$349,2,0),"")</f>
        <v/>
      </c>
      <c r="N274" s="735"/>
      <c r="O274" s="740" t="str">
        <f>IFERROR(VLOOKUP(O273,科目・教員!$A$2:$B$349,2,0),"")</f>
        <v/>
      </c>
      <c r="P274" s="735"/>
      <c r="Q274" s="740" t="str">
        <f>IFERROR(VLOOKUP(Q273,科目・教員!$A$2:$B$349,2,0),"")</f>
        <v/>
      </c>
      <c r="R274" s="735"/>
      <c r="S274" s="740" t="str">
        <f>IFERROR(VLOOKUP(S273,科目・教員!$A$2:$B$349,2,0),"")</f>
        <v/>
      </c>
      <c r="T274" s="735"/>
      <c r="U274" s="21"/>
      <c r="Z274" s="73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784"/>
      <c r="BL274" s="784"/>
      <c r="BM274" s="784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33"/>
      <c r="B275" s="15" t="s">
        <v>60</v>
      </c>
      <c r="C275" s="751" t="str">
        <f>VLOOKUP($C252,'2025年度(1年後期)'!$B$5:$N$207,COLUMN('2025年度(1年後期)'!$K$5)+1,0)&amp;""</f>
        <v>　</v>
      </c>
      <c r="D275" s="735"/>
      <c r="E275" s="739" t="str">
        <f>VLOOKUP($C252,'2025年度(2年後期)'!$B$5:$N$207,COLUMN('2025年度(2年後期)'!$K$5)+1,0)&amp;""</f>
        <v/>
      </c>
      <c r="F275" s="735"/>
      <c r="G275" s="739" t="str">
        <f>VLOOKUP($C252,'2025年度(3年後期)'!$B$5:$N$207,COLUMN('2025年度(3年後期)'!$K$5)+1,0)&amp;""</f>
        <v/>
      </c>
      <c r="H275" s="735"/>
      <c r="I275" s="739" t="str">
        <f>VLOOKUP($C252,'2025年度(4年後期)'!$B$5:$N$206,COLUMN('2025年度(4年後期)'!$K$5)+1,0)&amp;""</f>
        <v/>
      </c>
      <c r="J275" s="735"/>
      <c r="K275" s="740" t="str">
        <f>VLOOKUP($C252,'2025年度(助産後期)'!$B$5:$N$207,COLUMN('2025年度(助産後期)'!$K$5)+1,0)&amp;""</f>
        <v/>
      </c>
      <c r="L275" s="740"/>
      <c r="M275" s="751" t="str">
        <f>VLOOKUP($C252,'2025年度(M1後期)'!$B$5:$N$207,COLUMN('2025年度(M1後期)'!$K$5)+1,0)&amp;""</f>
        <v/>
      </c>
      <c r="N275" s="735"/>
      <c r="O275" s="740" t="str">
        <f>VLOOKUP($C252,'2025年度(M1後期)'!$B$5:$N$207,COLUMN('2025年度(M1後期)'!$K$5)+1,0)&amp;""</f>
        <v/>
      </c>
      <c r="P275" s="735"/>
      <c r="Q275" s="740" t="str">
        <f>VLOOKUP($C252,'2025年度(D1後期)'!$B$5:$N$207,COLUMN('2025年度(D1後期)'!$K$5)+1,0)&amp;""</f>
        <v/>
      </c>
      <c r="R275" s="735"/>
      <c r="S275" s="740" t="str">
        <f>VLOOKUP($C252,'2025年度(D23後期)'!$B$5:$N$207,COLUMN('2025年度(D23後期)'!$K$5)+1,0)&amp;""</f>
        <v/>
      </c>
      <c r="T275" s="735"/>
      <c r="U275" s="21"/>
      <c r="Z275" s="73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784"/>
      <c r="BL275" s="784"/>
      <c r="BM275" s="784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34"/>
      <c r="B276" s="16" t="s">
        <v>62</v>
      </c>
      <c r="C276" s="738"/>
      <c r="D276" s="736"/>
      <c r="E276" s="710"/>
      <c r="F276" s="736"/>
      <c r="G276" s="710"/>
      <c r="H276" s="736"/>
      <c r="I276" s="710"/>
      <c r="J276" s="736"/>
      <c r="K276" s="712"/>
      <c r="L276" s="712"/>
      <c r="M276" s="738"/>
      <c r="N276" s="736"/>
      <c r="O276" s="712"/>
      <c r="P276" s="736"/>
      <c r="Q276" s="712"/>
      <c r="R276" s="736"/>
      <c r="S276" s="712"/>
      <c r="T276" s="736"/>
      <c r="U276" s="22"/>
      <c r="V276" s="19"/>
      <c r="W276" s="19"/>
      <c r="X276" s="19"/>
      <c r="Y276" s="19"/>
      <c r="Z276" s="73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785"/>
      <c r="BL276" s="785"/>
      <c r="BM276" s="785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23"/>
      <c r="B277" s="24"/>
      <c r="C277" s="788">
        <f>C252+1</f>
        <v>45942</v>
      </c>
      <c r="D277" s="788"/>
      <c r="E277" s="788"/>
      <c r="F277" s="788"/>
      <c r="G277" s="788"/>
      <c r="H277" s="788"/>
      <c r="I277" s="788"/>
      <c r="J277" s="788"/>
      <c r="K277" s="788"/>
      <c r="L277" s="788"/>
      <c r="M277" s="788"/>
      <c r="N277" s="788"/>
      <c r="O277" s="788"/>
      <c r="P277" s="788"/>
      <c r="Q277" s="788"/>
      <c r="R277" s="788"/>
      <c r="S277" s="788"/>
      <c r="T277" s="788"/>
      <c r="U277" s="703">
        <f>C277</f>
        <v>45942</v>
      </c>
      <c r="V277" s="704"/>
      <c r="W277" s="704"/>
      <c r="X277" s="704"/>
      <c r="Y277" s="704"/>
      <c r="Z277" s="70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3" t="s">
        <v>54</v>
      </c>
      <c r="B278" s="12" t="s">
        <v>55</v>
      </c>
      <c r="C278" s="731" t="str">
        <f>VLOOKUP($C277,'2025年度(1年後期)'!$B$5:$N$207,COLUMN('2025年度(1年後期)'!$C$5),0)&amp;""</f>
        <v>　</v>
      </c>
      <c r="D278" s="722"/>
      <c r="E278" s="721" t="str">
        <f>VLOOKUP($C277,'2025年度(2年後期)'!$B$5:$N$207,COLUMN('2025年度(2年後期)'!$C$5),0)&amp;""</f>
        <v/>
      </c>
      <c r="F278" s="722"/>
      <c r="G278" s="721" t="str">
        <f>VLOOKUP($C277,'2025年度(3年後期)'!$B$5:$N$207,COLUMN('2025年度(3年後期)'!$C$5),0)&amp;""</f>
        <v/>
      </c>
      <c r="H278" s="722"/>
      <c r="I278" s="721" t="str">
        <f>VLOOKUP($C277,'2025年度(4年後期)'!$B$5:$N$206,COLUMN('2025年度(4年後期)'!$C$5),0)&amp;""</f>
        <v/>
      </c>
      <c r="J278" s="722"/>
      <c r="K278" s="732" t="str">
        <f>VLOOKUP($C277,'2025年度(助産後期)'!$B$5:$N$207,COLUMN('2025年度(助産後期)'!$C$5),0)&amp;""</f>
        <v/>
      </c>
      <c r="L278" s="720"/>
      <c r="M278" s="719" t="str">
        <f>VLOOKUP($C277,'2025年度(M1後期)'!$B$5:$N$207,COLUMN('2025年度(M1後期)'!$C$5),0)&amp;""</f>
        <v/>
      </c>
      <c r="N278" s="720"/>
      <c r="O278" s="721" t="str">
        <f>VLOOKUP($C277,'2025年度(M2後期)'!$B$5:$N$207,COLUMN('2025年度(M2後期)'!$C$5),0)&amp;""</f>
        <v/>
      </c>
      <c r="P278" s="722"/>
      <c r="Q278" s="721" t="str">
        <f>VLOOKUP($C277,'2025年度(D1後期)'!$B$5:$N$207,COLUMN('2025年度(D1後期)'!$C$5),0)&amp;""</f>
        <v/>
      </c>
      <c r="R278" s="722"/>
      <c r="S278" s="732" t="str">
        <f>VLOOKUP($C277,'2025年度(D23後期)'!$B$5:$N$207,COLUMN('2025年度(D23後期)'!$C$5),0)&amp;""</f>
        <v/>
      </c>
      <c r="T278" s="722"/>
      <c r="U278" s="20"/>
      <c r="Z278" s="744" t="str">
        <f>A278</f>
        <v xml:space="preserve">１時限（09：20～10：50） </v>
      </c>
      <c r="AA278" s="694"/>
      <c r="AB278" s="694"/>
      <c r="AC278" s="694"/>
      <c r="AD278" s="694"/>
      <c r="AE278" s="694"/>
      <c r="AF278" s="694"/>
      <c r="AG278" s="694"/>
      <c r="AH278" s="694"/>
      <c r="AI278" s="694"/>
      <c r="AJ278" s="694"/>
      <c r="AK278" s="694"/>
      <c r="AL278" s="694"/>
      <c r="AM278" s="694"/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/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783"/>
      <c r="BL278" s="783"/>
      <c r="BM278" s="783"/>
      <c r="BN278" s="694"/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33"/>
      <c r="B279" s="15" t="s">
        <v>58</v>
      </c>
      <c r="C279" s="714" t="str">
        <f>IFERROR(VLOOKUP(C278,科目・教員!$A$2:$B$349,2,0),"")</f>
        <v/>
      </c>
      <c r="D279" s="715"/>
      <c r="E279" s="716" t="str">
        <f>IFERROR(VLOOKUP(E278,科目・教員!$A$2:$B$349,2,0),"")</f>
        <v/>
      </c>
      <c r="F279" s="715"/>
      <c r="G279" s="716" t="str">
        <f>IFERROR(VLOOKUP(G278,科目・教員!$A$2:$B$349,2,0),"")</f>
        <v/>
      </c>
      <c r="H279" s="715"/>
      <c r="I279" s="716" t="str">
        <f>IFERROR(VLOOKUP(I278,科目・教員!$A$2:$B$349,2,0),"")</f>
        <v/>
      </c>
      <c r="J279" s="715"/>
      <c r="K279" s="735" t="str">
        <f>IFERROR(VLOOKUP(K278,科目・教員!$A$2:$B$349,2,0),"")</f>
        <v/>
      </c>
      <c r="L279" s="737"/>
      <c r="M279" s="746" t="str">
        <f>IFERROR(VLOOKUP(M278,科目・教員!$A$2:$B$349,2,0),"")</f>
        <v/>
      </c>
      <c r="N279" s="715"/>
      <c r="O279" s="716" t="str">
        <f>IFERROR(VLOOKUP(O278,科目・教員!$A$2:$B$349,2,0),"")</f>
        <v/>
      </c>
      <c r="P279" s="715"/>
      <c r="Q279" s="716" t="str">
        <f>IFERROR(VLOOKUP(Q278,科目・教員!$A$2:$B$349,2,0),"")</f>
        <v/>
      </c>
      <c r="R279" s="715"/>
      <c r="S279" s="735" t="str">
        <f>IFERROR(VLOOKUP(S278,科目・教員!$A$2:$B$349,2,0),"")</f>
        <v/>
      </c>
      <c r="T279" s="715"/>
      <c r="U279" s="20"/>
      <c r="Z279" s="73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784"/>
      <c r="BL279" s="784"/>
      <c r="BM279" s="784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33"/>
      <c r="B280" s="15" t="s">
        <v>60</v>
      </c>
      <c r="C280" s="714" t="str">
        <f>VLOOKUP($C277,'2025年度(1年後期)'!$B$5:$N$207,COLUMN('2025年度(1年後期)'!$C$5)+1,0)&amp;""</f>
        <v>　</v>
      </c>
      <c r="D280" s="715"/>
      <c r="E280" s="716" t="str">
        <f>VLOOKUP($C277,'2025年度(2年後期)'!$B$5:$N$207,COLUMN('2025年度(2年後期)'!$C$5)+1,0)&amp;""</f>
        <v/>
      </c>
      <c r="F280" s="715"/>
      <c r="G280" s="716" t="str">
        <f>VLOOKUP($C277,'2025年度(3年後期)'!$B$5:$N$207,COLUMN('2025年度(3年後期)'!$C$5)+1,0)&amp;""</f>
        <v/>
      </c>
      <c r="H280" s="715"/>
      <c r="I280" s="716" t="str">
        <f>VLOOKUP($C277,'2025年度(4年後期)'!$B$5:$N$206,COLUMN('2025年度(4年後期)'!$C$5)+1,0)&amp;""</f>
        <v/>
      </c>
      <c r="J280" s="715"/>
      <c r="K280" s="735" t="str">
        <f>VLOOKUP($C277,'2025年度(助産後期)'!$B$5:$N$207,COLUMN('2025年度(助産後期)'!$C$5)+1,0)&amp;""</f>
        <v/>
      </c>
      <c r="L280" s="737"/>
      <c r="M280" s="746" t="str">
        <f>VLOOKUP($C277,'2025年度(M1後期)'!$B$5:$N$207,COLUMN('2025年度(M1後期)'!$C$5)+1,0)&amp;""</f>
        <v/>
      </c>
      <c r="N280" s="715"/>
      <c r="O280" s="716" t="str">
        <f>VLOOKUP($C277,'2025年度(M2後期)'!$B$5:$N$207,COLUMN('2025年度(M2後期)'!$C$5)+1,0)&amp;""</f>
        <v/>
      </c>
      <c r="P280" s="715"/>
      <c r="Q280" s="716" t="str">
        <f>VLOOKUP($C277,'2025年度(D1後期)'!$B$5:$N$207,COLUMN('2025年度(D1後期)'!$C$5)+1,0)&amp;""</f>
        <v/>
      </c>
      <c r="R280" s="715"/>
      <c r="S280" s="735" t="str">
        <f>VLOOKUP($C277,'2025年度(D23後期)'!$B$5:$N$207,COLUMN('2025年度(D23後期)'!$C$5)+1,0)&amp;""</f>
        <v/>
      </c>
      <c r="T280" s="715"/>
      <c r="Z280" s="73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784"/>
      <c r="BL280" s="784"/>
      <c r="BM280" s="784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34"/>
      <c r="B281" s="16" t="s">
        <v>62</v>
      </c>
      <c r="C281" s="738"/>
      <c r="D281" s="711"/>
      <c r="E281" s="710"/>
      <c r="F281" s="711"/>
      <c r="G281" s="710"/>
      <c r="H281" s="711"/>
      <c r="I281" s="710"/>
      <c r="J281" s="711"/>
      <c r="K281" s="712"/>
      <c r="L281" s="713"/>
      <c r="M281" s="745"/>
      <c r="N281" s="711"/>
      <c r="O281" s="710"/>
      <c r="P281" s="711"/>
      <c r="Q281" s="710"/>
      <c r="R281" s="711"/>
      <c r="S281" s="712"/>
      <c r="T281" s="711"/>
      <c r="Z281" s="73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785"/>
      <c r="BL281" s="785"/>
      <c r="BM281" s="785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33" t="s">
        <v>64</v>
      </c>
      <c r="B282" s="15" t="s">
        <v>55</v>
      </c>
      <c r="C282" s="731" t="str">
        <f>VLOOKUP($C277,'2025年度(1年後期)'!$B$5:$N$207,COLUMN('2025年度(1年後期)'!$E$5),0)&amp;""</f>
        <v>　</v>
      </c>
      <c r="D282" s="722"/>
      <c r="E282" s="721" t="str">
        <f>VLOOKUP($C277,'2025年度(2年後期)'!$B$5:$N$207,COLUMN('2025年度(2年後期)'!$E$5),0)&amp;""</f>
        <v/>
      </c>
      <c r="F282" s="722"/>
      <c r="G282" s="721" t="str">
        <f>VLOOKUP($C277,'2025年度(3年後期)'!$B$5:$N$207,COLUMN('2025年度(3年後期)'!$E$5),0)&amp;""</f>
        <v/>
      </c>
      <c r="H282" s="722"/>
      <c r="I282" s="721" t="str">
        <f>VLOOKUP($C277,'2025年度(4年後期)'!$B$5:$N$206,COLUMN('2025年度(4年後期)'!$E$5),0)&amp;""</f>
        <v/>
      </c>
      <c r="J282" s="722"/>
      <c r="K282" s="732" t="str">
        <f>VLOOKUP($C277,'2025年度(助産後期)'!$B$5:$N$207,COLUMN('2025年度(助産後期)'!$E$5),0)&amp;""</f>
        <v/>
      </c>
      <c r="L282" s="720"/>
      <c r="M282" s="731" t="str">
        <f>VLOOKUP($C277,'2025年度(M1後期)'!$B$5:$N$207,COLUMN('2025年度(M1後期)'!$E$5),0)&amp;""</f>
        <v/>
      </c>
      <c r="N282" s="722"/>
      <c r="O282" s="732" t="str">
        <f>VLOOKUP($C277,'2025年度(M2後期)'!$B$5:$N$207,COLUMN('2025年度(M2後期)'!$E$5),0)&amp;""</f>
        <v/>
      </c>
      <c r="P282" s="722"/>
      <c r="Q282" s="732" t="str">
        <f>VLOOKUP($C277,'2025年度(D1後期)'!$B$5:$N$207,COLUMN('2025年度(D1後期)'!$E$5),0)&amp;""</f>
        <v/>
      </c>
      <c r="R282" s="722"/>
      <c r="S282" s="732" t="str">
        <f>VLOOKUP($C277,'2025年度(D23後期)'!$B$5:$N$207,COLUMN('2025年度(D23後期)'!$E$5),0)&amp;""</f>
        <v/>
      </c>
      <c r="T282" s="722"/>
      <c r="Z282" s="733" t="str">
        <f>A282</f>
        <v>２時限（11：00～12：30）</v>
      </c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4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783"/>
      <c r="BL282" s="783"/>
      <c r="BM282" s="783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33"/>
      <c r="B283" s="15" t="s">
        <v>58</v>
      </c>
      <c r="C283" s="714" t="str">
        <f>IFERROR(VLOOKUP(C282,科目・教員!$A$2:$B$349,2,0),"")</f>
        <v/>
      </c>
      <c r="D283" s="715"/>
      <c r="E283" s="716" t="str">
        <f>IFERROR(VLOOKUP(E282,科目・教員!$A$2:$B$349,2,0),"")</f>
        <v/>
      </c>
      <c r="F283" s="715"/>
      <c r="G283" s="716" t="str">
        <f>IFERROR(VLOOKUP(G282,科目・教員!$A$2:$B$349,2,0),"")</f>
        <v/>
      </c>
      <c r="H283" s="715"/>
      <c r="I283" s="716" t="str">
        <f>IFERROR(VLOOKUP(I282,科目・教員!$A$2:$B$349,2,0),"")</f>
        <v/>
      </c>
      <c r="J283" s="715"/>
      <c r="K283" s="735" t="str">
        <f>IFERROR(VLOOKUP(K282,科目・教員!$A$2:$B$349,2,0),"")</f>
        <v/>
      </c>
      <c r="L283" s="737"/>
      <c r="M283" s="714" t="str">
        <f>IFERROR(VLOOKUP(M282,科目・教員!$A$2:$B$349,2,0),"")</f>
        <v/>
      </c>
      <c r="N283" s="715"/>
      <c r="O283" s="735" t="str">
        <f>IFERROR(VLOOKUP(O282,科目・教員!$A$2:$B$349,2,0),"")</f>
        <v/>
      </c>
      <c r="P283" s="715"/>
      <c r="Q283" s="735" t="str">
        <f>IFERROR(VLOOKUP(Q282,科目・教員!$A$2:$B$349,2,0),"")</f>
        <v/>
      </c>
      <c r="R283" s="715"/>
      <c r="S283" s="735" t="str">
        <f>IFERROR(VLOOKUP(S282,科目・教員!$A$2:$B$349,2,0),"")</f>
        <v/>
      </c>
      <c r="T283" s="715"/>
      <c r="Z283" s="73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784"/>
      <c r="BL283" s="784"/>
      <c r="BM283" s="784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33"/>
      <c r="B284" s="15" t="s">
        <v>60</v>
      </c>
      <c r="C284" s="714" t="str">
        <f>VLOOKUP($C277,'2025年度(1年後期)'!$B$5:$N$207,COLUMN('2025年度(1年後期)'!$E$5)+1,0)&amp;""</f>
        <v>　</v>
      </c>
      <c r="D284" s="715"/>
      <c r="E284" s="716" t="str">
        <f>VLOOKUP($C277,'2025年度(2年後期)'!$B$5:$N$207,COLUMN('2025年度(2年後期)'!$E$5)+1,0)&amp;""</f>
        <v/>
      </c>
      <c r="F284" s="715"/>
      <c r="G284" s="716" t="str">
        <f>VLOOKUP($C277,'2025年度(3年後期)'!$B$5:$N$207,COLUMN('2025年度(3年後期)'!$E$5)+1,0)&amp;""</f>
        <v/>
      </c>
      <c r="H284" s="715"/>
      <c r="I284" s="716" t="str">
        <f>VLOOKUP($C277,'2025年度(4年後期)'!$B$5:$N$206,COLUMN('2025年度(4年後期)'!$E$5)+1,0)&amp;""</f>
        <v/>
      </c>
      <c r="J284" s="715"/>
      <c r="K284" s="735" t="str">
        <f>VLOOKUP($C277,'2025年度(助産後期)'!$B$5:$N$207,COLUMN('2025年度(助産後期)'!$E$5)+1,0)&amp;""</f>
        <v/>
      </c>
      <c r="L284" s="737"/>
      <c r="M284" s="714" t="str">
        <f>VLOOKUP($C277,'2025年度(M1後期)'!$B$5:$N$207,COLUMN('2025年度(M1後期)'!$E$5)+1,0)&amp;""</f>
        <v/>
      </c>
      <c r="N284" s="715"/>
      <c r="O284" s="735" t="str">
        <f>VLOOKUP($C277,'2025年度(M2後期)'!$B$5:$N$207,COLUMN('2025年度(M2後期)'!$E$5)+1,0)&amp;""</f>
        <v/>
      </c>
      <c r="P284" s="715"/>
      <c r="Q284" s="735" t="str">
        <f>VLOOKUP($C277,'2025年度(D1後期)'!$B$5:$N$207,COLUMN('2025年度(D1後期)'!$E$5)+1,0)&amp;""</f>
        <v/>
      </c>
      <c r="R284" s="715"/>
      <c r="S284" s="735" t="str">
        <f>VLOOKUP($C277,'2025年度(D23後期)'!$B$5:$N$207,COLUMN('2025年度(D23後期)'!$E$5)+1,0)&amp;""</f>
        <v/>
      </c>
      <c r="T284" s="715"/>
      <c r="Z284" s="73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784"/>
      <c r="BL284" s="784"/>
      <c r="BM284" s="784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47"/>
      <c r="B285" s="16" t="s">
        <v>62</v>
      </c>
      <c r="C285" s="738"/>
      <c r="D285" s="736"/>
      <c r="E285" s="710"/>
      <c r="F285" s="736"/>
      <c r="G285" s="710"/>
      <c r="H285" s="736"/>
      <c r="I285" s="710"/>
      <c r="J285" s="736"/>
      <c r="K285" s="712"/>
      <c r="L285" s="712"/>
      <c r="M285" s="738"/>
      <c r="N285" s="736"/>
      <c r="O285" s="712"/>
      <c r="P285" s="736"/>
      <c r="Q285" s="712"/>
      <c r="R285" s="736"/>
      <c r="S285" s="712"/>
      <c r="T285" s="736"/>
      <c r="Z285" s="73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785"/>
      <c r="BL285" s="785"/>
      <c r="BM285" s="785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44" t="s">
        <v>70</v>
      </c>
      <c r="B286" s="17" t="s">
        <v>71</v>
      </c>
      <c r="C286" s="731"/>
      <c r="D286" s="722"/>
      <c r="E286" s="721"/>
      <c r="F286" s="722"/>
      <c r="G286" s="721"/>
      <c r="H286" s="722"/>
      <c r="I286" s="721"/>
      <c r="J286" s="722"/>
      <c r="K286" s="732"/>
      <c r="L286" s="720"/>
      <c r="M286" s="731"/>
      <c r="N286" s="722"/>
      <c r="O286" s="732"/>
      <c r="P286" s="722"/>
      <c r="Q286" s="732"/>
      <c r="R286" s="722"/>
      <c r="S286" s="732"/>
      <c r="T286" s="722"/>
      <c r="Z286" s="73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783"/>
      <c r="BL286" s="783"/>
      <c r="BM286" s="783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33"/>
      <c r="B287" s="17" t="s">
        <v>73</v>
      </c>
      <c r="C287" s="714"/>
      <c r="D287" s="715"/>
      <c r="E287" s="716"/>
      <c r="F287" s="715"/>
      <c r="G287" s="716"/>
      <c r="H287" s="715"/>
      <c r="I287" s="716"/>
      <c r="J287" s="715"/>
      <c r="K287" s="735"/>
      <c r="L287" s="737"/>
      <c r="M287" s="714"/>
      <c r="N287" s="715"/>
      <c r="O287" s="735"/>
      <c r="P287" s="715"/>
      <c r="Q287" s="735"/>
      <c r="R287" s="715"/>
      <c r="S287" s="735"/>
      <c r="T287" s="715"/>
      <c r="Z287" s="73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784"/>
      <c r="BL287" s="784"/>
      <c r="BM287" s="784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33"/>
      <c r="B288" s="17" t="s">
        <v>60</v>
      </c>
      <c r="C288" s="714"/>
      <c r="D288" s="715"/>
      <c r="E288" s="716"/>
      <c r="F288" s="715"/>
      <c r="G288" s="716"/>
      <c r="H288" s="715"/>
      <c r="I288" s="716"/>
      <c r="J288" s="715"/>
      <c r="K288" s="735"/>
      <c r="L288" s="737"/>
      <c r="M288" s="714"/>
      <c r="N288" s="715"/>
      <c r="O288" s="735"/>
      <c r="P288" s="715"/>
      <c r="Q288" s="735"/>
      <c r="R288" s="715"/>
      <c r="S288" s="735"/>
      <c r="T288" s="715"/>
      <c r="Z288" s="73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784"/>
      <c r="BL288" s="784"/>
      <c r="BM288" s="784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34"/>
      <c r="B289" s="18" t="s">
        <v>62</v>
      </c>
      <c r="C289" s="752"/>
      <c r="D289" s="753"/>
      <c r="E289" s="754"/>
      <c r="F289" s="753"/>
      <c r="G289" s="754"/>
      <c r="H289" s="753"/>
      <c r="I289" s="754"/>
      <c r="J289" s="753"/>
      <c r="K289" s="755"/>
      <c r="L289" s="755"/>
      <c r="M289" s="752"/>
      <c r="N289" s="753"/>
      <c r="O289" s="755"/>
      <c r="P289" s="753"/>
      <c r="Q289" s="755"/>
      <c r="R289" s="753"/>
      <c r="S289" s="755"/>
      <c r="T289" s="753"/>
      <c r="Z289" s="73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785"/>
      <c r="BL289" s="785"/>
      <c r="BM289" s="785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33" t="s">
        <v>74</v>
      </c>
      <c r="B290" s="15" t="s">
        <v>55</v>
      </c>
      <c r="C290" s="748" t="str">
        <f>VLOOKUP($C277,'2025年度(1年後期)'!$B$5:$N$207,COLUMN('2025年度(1年後期)'!$G$5),0)&amp;""</f>
        <v>　</v>
      </c>
      <c r="D290" s="732"/>
      <c r="E290" s="749" t="str">
        <f>VLOOKUP($C277,'2025年度(2年後期)'!$B$5:$N$207,COLUMN('2025年度(2年後期)'!$G$5),0)&amp;""</f>
        <v/>
      </c>
      <c r="F290" s="732"/>
      <c r="G290" s="749" t="str">
        <f>VLOOKUP($C277,'2025年度(3年後期)'!$B$5:$N$207,COLUMN('2025年度(3年後期)'!$G$5),0)&amp;""</f>
        <v/>
      </c>
      <c r="H290" s="732"/>
      <c r="I290" s="749" t="str">
        <f>VLOOKUP($C277,'2025年度(4年後期)'!$B$5:$N$206,COLUMN('2025年度(4年後期)'!$G$5),0)&amp;""</f>
        <v/>
      </c>
      <c r="J290" s="732"/>
      <c r="K290" s="750" t="str">
        <f>VLOOKUP($C277,'2025年度(助産後期)'!$B$5:$N$207,COLUMN('2025年度(助産後期)'!$G$5),0)&amp;""</f>
        <v/>
      </c>
      <c r="L290" s="750"/>
      <c r="M290" s="748" t="str">
        <f>VLOOKUP($C277,'2025年度(M1後期)'!$B$5:$N$207,COLUMN('2025年度(M1後期)'!$G$5),0)&amp;""</f>
        <v/>
      </c>
      <c r="N290" s="732"/>
      <c r="O290" s="750" t="str">
        <f>VLOOKUP($C277,'2025年度(M2後期)'!$B$5:$N$207,COLUMN('2025年度(M2後期)'!$G$5),0)&amp;""</f>
        <v/>
      </c>
      <c r="P290" s="732"/>
      <c r="Q290" s="750" t="str">
        <f>VLOOKUP($C277,'2025年度(D1後期)'!$B$5:$N$207,COLUMN('2025年度(D1後期)'!$G$5),0)&amp;""</f>
        <v/>
      </c>
      <c r="R290" s="732"/>
      <c r="S290" s="750" t="str">
        <f>VLOOKUP($C277,'2025年度(D23後期)'!$B$5:$N$207,COLUMN('2025年度(D23後期)'!$G$5),0)&amp;""</f>
        <v/>
      </c>
      <c r="T290" s="732"/>
      <c r="U290" s="20"/>
      <c r="Z290" s="733" t="str">
        <f>A290</f>
        <v>３時限（13：30～15：00）</v>
      </c>
      <c r="AA290" s="694"/>
      <c r="AB290" s="694"/>
      <c r="AC290" s="694"/>
      <c r="AD290" s="694"/>
      <c r="AE290" s="694"/>
      <c r="AF290" s="694"/>
      <c r="AG290" s="694"/>
      <c r="AH290" s="694"/>
      <c r="AI290" s="694"/>
      <c r="AJ290" s="694"/>
      <c r="AK290" s="694"/>
      <c r="AL290" s="694"/>
      <c r="AM290" s="694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783"/>
      <c r="BL290" s="783"/>
      <c r="BM290" s="783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33"/>
      <c r="B291" s="15" t="s">
        <v>58</v>
      </c>
      <c r="C291" s="751" t="str">
        <f>IFERROR(VLOOKUP(C290,科目・教員!$A$2:$B$349,2,0),"")</f>
        <v/>
      </c>
      <c r="D291" s="735"/>
      <c r="E291" s="739" t="str">
        <f>IFERROR(VLOOKUP(E290,科目・教員!$A$2:$B$349,2,0),"")</f>
        <v/>
      </c>
      <c r="F291" s="735"/>
      <c r="G291" s="739" t="str">
        <f>IFERROR(VLOOKUP(G290,科目・教員!$A$2:$B$349,2,0),"")</f>
        <v/>
      </c>
      <c r="H291" s="735"/>
      <c r="I291" s="739" t="str">
        <f>IFERROR(VLOOKUP(I290,科目・教員!$A$2:$B$349,2,0),"")</f>
        <v/>
      </c>
      <c r="J291" s="735"/>
      <c r="K291" s="740" t="str">
        <f>IFERROR(VLOOKUP(K290,科目・教員!$A$2:$B$349,2,0),"")</f>
        <v/>
      </c>
      <c r="L291" s="740"/>
      <c r="M291" s="751" t="str">
        <f>IFERROR(VLOOKUP(M290,科目・教員!$A$2:$B$349,2,0),"")</f>
        <v/>
      </c>
      <c r="N291" s="735"/>
      <c r="O291" s="740" t="str">
        <f>IFERROR(VLOOKUP(O290,科目・教員!$A$2:$B$349,2,0),"")</f>
        <v/>
      </c>
      <c r="P291" s="735"/>
      <c r="Q291" s="740" t="str">
        <f>IFERROR(VLOOKUP(Q290,科目・教員!$A$2:$B$349,2,0),"")</f>
        <v/>
      </c>
      <c r="R291" s="735"/>
      <c r="S291" s="740" t="str">
        <f>IFERROR(VLOOKUP(S290,科目・教員!$A$2:$B$349,2,0),"")</f>
        <v/>
      </c>
      <c r="T291" s="735"/>
      <c r="U291" s="20"/>
      <c r="Z291" s="73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784"/>
      <c r="BL291" s="784"/>
      <c r="BM291" s="784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33"/>
      <c r="B292" s="15" t="s">
        <v>60</v>
      </c>
      <c r="C292" s="751" t="str">
        <f>VLOOKUP($C277,'2025年度(1年後期)'!$B$5:$N$207,COLUMN('2025年度(1年後期)'!$G$5)+1,0)&amp;""</f>
        <v>　</v>
      </c>
      <c r="D292" s="735"/>
      <c r="E292" s="739" t="str">
        <f>VLOOKUP($C277,'2025年度(2年後期)'!$B$5:$N$207,COLUMN('2025年度(2年後期)'!$G$5)+1,0)&amp;""</f>
        <v/>
      </c>
      <c r="F292" s="735"/>
      <c r="G292" s="739" t="str">
        <f>VLOOKUP($C277,'2025年度(3年後期)'!$B$5:$N$207,COLUMN('2025年度(3年後期)'!$G$5)+1,0)&amp;""</f>
        <v/>
      </c>
      <c r="H292" s="735"/>
      <c r="I292" s="739" t="str">
        <f>VLOOKUP($C277,'2025年度(4年後期)'!$B$5:$N$206,COLUMN('2025年度(4年後期)'!$G$5)+1,0)&amp;""</f>
        <v/>
      </c>
      <c r="J292" s="735"/>
      <c r="K292" s="740" t="str">
        <f>VLOOKUP($C277,'2025年度(助産後期)'!$B$5:$N$207,COLUMN('2025年度(助産後期)'!$G$5)+1,0)&amp;""</f>
        <v/>
      </c>
      <c r="L292" s="740"/>
      <c r="M292" s="751" t="str">
        <f>VLOOKUP($C277,'2025年度(M1後期)'!$B$5:$N$207,COLUMN('2025年度(M1後期)'!$G$5)+1,0)&amp;""</f>
        <v/>
      </c>
      <c r="N292" s="735"/>
      <c r="O292" s="740" t="str">
        <f>VLOOKUP($C277,'2025年度(M2後期)'!$B$5:$N$207,COLUMN('2025年度(M2後期)'!$G$5)+1,0)&amp;""</f>
        <v/>
      </c>
      <c r="P292" s="735"/>
      <c r="Q292" s="740" t="str">
        <f>VLOOKUP($C277,'2025年度(D1後期)'!$B$5:$N$207,COLUMN('2025年度(D1後期)'!$G$5)+1,0)&amp;""</f>
        <v/>
      </c>
      <c r="R292" s="735"/>
      <c r="S292" s="740" t="str">
        <f>VLOOKUP($C277,'2025年度(D23後期)'!$B$5:$N$207,COLUMN('2025年度(D23後期)'!$G$5)+1,0)&amp;""</f>
        <v/>
      </c>
      <c r="T292" s="735"/>
      <c r="U292" s="20"/>
      <c r="Z292" s="73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784"/>
      <c r="BL292" s="784"/>
      <c r="BM292" s="784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47"/>
      <c r="B293" s="16" t="s">
        <v>62</v>
      </c>
      <c r="C293" s="738"/>
      <c r="D293" s="736"/>
      <c r="E293" s="710"/>
      <c r="F293" s="736"/>
      <c r="G293" s="710"/>
      <c r="H293" s="736"/>
      <c r="I293" s="710"/>
      <c r="J293" s="736"/>
      <c r="K293" s="712"/>
      <c r="L293" s="712"/>
      <c r="M293" s="738"/>
      <c r="N293" s="736"/>
      <c r="O293" s="712"/>
      <c r="P293" s="736"/>
      <c r="Q293" s="712"/>
      <c r="R293" s="736"/>
      <c r="S293" s="712"/>
      <c r="T293" s="736"/>
      <c r="U293" s="20"/>
      <c r="Z293" s="73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785"/>
      <c r="BL293" s="785"/>
      <c r="BM293" s="785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33" t="s">
        <v>80</v>
      </c>
      <c r="B294" s="15" t="s">
        <v>55</v>
      </c>
      <c r="C294" s="748" t="str">
        <f>VLOOKUP($C277,'2025年度(1年後期)'!$B$5:$N$207,COLUMN('2025年度(1年後期)'!$I$5),0)&amp;""</f>
        <v>　</v>
      </c>
      <c r="D294" s="732"/>
      <c r="E294" s="749" t="str">
        <f>VLOOKUP($C277,'2025年度(2年後期)'!$B$5:$N$207,COLUMN('2025年度(2年後期)'!$I$5),0)&amp;""</f>
        <v/>
      </c>
      <c r="F294" s="732"/>
      <c r="G294" s="749" t="str">
        <f>VLOOKUP($C277,'2025年度(3年後期)'!$B$5:$N$207,COLUMN('2025年度(3年後期)'!$I$5),0)&amp;""</f>
        <v/>
      </c>
      <c r="H294" s="732"/>
      <c r="I294" s="749" t="str">
        <f>VLOOKUP($C277,'2025年度(4年後期)'!$B$5:$N$206,COLUMN('2025年度(4年後期)'!$I$5),0)&amp;""</f>
        <v/>
      </c>
      <c r="J294" s="732"/>
      <c r="K294" s="750" t="str">
        <f>VLOOKUP($C277,'2025年度(助産後期)'!$B$5:$N$207,COLUMN('2025年度(助産後期)'!$I$5),0)&amp;""</f>
        <v/>
      </c>
      <c r="L294" s="750"/>
      <c r="M294" s="748" t="str">
        <f>VLOOKUP($C277,'2025年度(M1後期)'!$B$5:$N$207,COLUMN('2025年度(M1後期)'!$I$5),0)&amp;""</f>
        <v/>
      </c>
      <c r="N294" s="732"/>
      <c r="O294" s="750" t="str">
        <f>VLOOKUP($C277,'2025年度(M2後期)'!$B$5:$N$207,COLUMN('2025年度(M2後期)'!$I$5),0)&amp;""</f>
        <v/>
      </c>
      <c r="P294" s="732"/>
      <c r="Q294" s="750" t="str">
        <f>VLOOKUP($C277,'2025年度(D1後期)'!$B$5:$N$207,COLUMN('2025年度(D1後期)'!$I$5),0)&amp;""</f>
        <v/>
      </c>
      <c r="R294" s="732"/>
      <c r="S294" s="750" t="str">
        <f>VLOOKUP($C277,'2025年度(D23後期)'!$B$5:$N$207,COLUMN('2025年度(D23後期)'!$I$5),0)&amp;""</f>
        <v/>
      </c>
      <c r="T294" s="732"/>
      <c r="U294" s="583" t="s">
        <v>262</v>
      </c>
      <c r="Z294" s="733" t="str">
        <f>A294</f>
        <v>４時限（15：10～16：40）</v>
      </c>
      <c r="AA294" s="694"/>
      <c r="AB294" s="694"/>
      <c r="AC294" s="694"/>
      <c r="AD294" s="694" t="s">
        <v>263</v>
      </c>
      <c r="AE294" s="694"/>
      <c r="AF294" s="694"/>
      <c r="AG294" s="694"/>
      <c r="AH294" s="694"/>
      <c r="AI294" s="694"/>
      <c r="AJ294" s="694"/>
      <c r="AK294" s="694"/>
      <c r="AL294" s="694"/>
      <c r="AM294" s="694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783"/>
      <c r="BL294" s="783"/>
      <c r="BM294" s="783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33"/>
      <c r="B295" s="15" t="s">
        <v>58</v>
      </c>
      <c r="C295" s="751" t="str">
        <f>IFERROR(VLOOKUP(C294,科目・教員!$A$2:$B$349,2,0),"")</f>
        <v/>
      </c>
      <c r="D295" s="735"/>
      <c r="E295" s="739" t="str">
        <f>IFERROR(VLOOKUP(E294,科目・教員!$A$2:$B$349,2,0),"")</f>
        <v/>
      </c>
      <c r="F295" s="735"/>
      <c r="G295" s="739" t="str">
        <f>IFERROR(VLOOKUP(G294,科目・教員!$A$2:$B$349,2,0),"")</f>
        <v/>
      </c>
      <c r="H295" s="735"/>
      <c r="I295" s="739" t="str">
        <f>IFERROR(VLOOKUP(I294,科目・教員!$A$2:$B$349,2,0),"")</f>
        <v/>
      </c>
      <c r="J295" s="735"/>
      <c r="K295" s="740" t="str">
        <f>IFERROR(VLOOKUP(K294,科目・教員!$A$2:$B$349,2,0),"")</f>
        <v/>
      </c>
      <c r="L295" s="740"/>
      <c r="M295" s="751" t="str">
        <f>IFERROR(VLOOKUP(M294,科目・教員!$A$2:$B$349,2,0),"")</f>
        <v/>
      </c>
      <c r="N295" s="735"/>
      <c r="O295" s="740" t="str">
        <f>IFERROR(VLOOKUP(O294,科目・教員!$A$2:$B$349,2,0),"")</f>
        <v/>
      </c>
      <c r="P295" s="735"/>
      <c r="Q295" s="740" t="str">
        <f>IFERROR(VLOOKUP(Q294,科目・教員!$A$2:$B$349,2,0),"")</f>
        <v/>
      </c>
      <c r="R295" s="735"/>
      <c r="S295" s="740" t="str">
        <f>IFERROR(VLOOKUP(S294,科目・教員!$A$2:$B$349,2,0),"")</f>
        <v/>
      </c>
      <c r="T295" s="735"/>
      <c r="U295" s="583" t="s">
        <v>263</v>
      </c>
      <c r="Z295" s="73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784"/>
      <c r="BL295" s="784"/>
      <c r="BM295" s="784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33"/>
      <c r="B296" s="15" t="s">
        <v>60</v>
      </c>
      <c r="C296" s="751" t="str">
        <f>VLOOKUP($C277,'2025年度(1年後期)'!$B$5:$N$207,COLUMN('2025年度(1年後期)'!$I$5)+1,0)&amp;""</f>
        <v>　</v>
      </c>
      <c r="D296" s="735"/>
      <c r="E296" s="739" t="str">
        <f>VLOOKUP($C277,'2025年度(2年後期)'!$B$5:$N$207,COLUMN('2025年度(2年後期)'!$I$5)+1,0)&amp;""</f>
        <v/>
      </c>
      <c r="F296" s="735"/>
      <c r="G296" s="739" t="str">
        <f>VLOOKUP($C277,'2025年度(3年後期)'!$B$5:$N$207,COLUMN('2025年度(3年後期)'!$I$5)+1,0)&amp;""</f>
        <v/>
      </c>
      <c r="H296" s="735"/>
      <c r="I296" s="739" t="str">
        <f>VLOOKUP($C277,'2025年度(4年後期)'!$B$5:$N$206,COLUMN('2025年度(4年後期)'!$I$5)+1,0)&amp;""</f>
        <v/>
      </c>
      <c r="J296" s="735"/>
      <c r="K296" s="740" t="str">
        <f>VLOOKUP($C277,'2025年度(助産後期)'!$B$5:$N$207,COLUMN('2025年度(助産後期)'!$I$5)+1,0)&amp;""</f>
        <v/>
      </c>
      <c r="L296" s="740"/>
      <c r="M296" s="751" t="str">
        <f>VLOOKUP($C277,'2025年度(M1後期)'!$B$5:$N$207,COLUMN('2025年度(M1後期)'!$I$5)+1,0)&amp;""</f>
        <v/>
      </c>
      <c r="N296" s="735"/>
      <c r="O296" s="740" t="str">
        <f>VLOOKUP($C277,'2025年度(M2後期)'!$B$5:$N$207,COLUMN('2025年度(M2後期)'!$I$5)+1,0)&amp;""</f>
        <v/>
      </c>
      <c r="P296" s="735"/>
      <c r="Q296" s="740" t="str">
        <f>VLOOKUP($C277,'2025年度(D1後期)'!$B$5:$N$207,COLUMN('2025年度(D1後期)'!$I$5)+1,0)&amp;""</f>
        <v/>
      </c>
      <c r="R296" s="735"/>
      <c r="S296" s="740" t="str">
        <f>VLOOKUP($C277,'2025年度(D23後期)'!$B$5:$N$207,COLUMN('2025年度(D23後期)'!$I$5)+1,0)&amp;""</f>
        <v/>
      </c>
      <c r="T296" s="735"/>
      <c r="U296" s="583" t="s">
        <v>264</v>
      </c>
      <c r="Z296" s="73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784"/>
      <c r="BL296" s="784"/>
      <c r="BM296" s="784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34"/>
      <c r="B297" s="16" t="s">
        <v>62</v>
      </c>
      <c r="C297" s="738"/>
      <c r="D297" s="736"/>
      <c r="E297" s="710"/>
      <c r="F297" s="736"/>
      <c r="G297" s="710"/>
      <c r="H297" s="736"/>
      <c r="I297" s="710"/>
      <c r="J297" s="736"/>
      <c r="K297" s="712"/>
      <c r="L297" s="712"/>
      <c r="M297" s="738"/>
      <c r="N297" s="736"/>
      <c r="O297" s="712"/>
      <c r="P297" s="736"/>
      <c r="Q297" s="712"/>
      <c r="R297" s="736"/>
      <c r="S297" s="712"/>
      <c r="T297" s="736"/>
      <c r="U297" s="583" t="s">
        <v>265</v>
      </c>
      <c r="Z297" s="73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785"/>
      <c r="BL297" s="785"/>
      <c r="BM297" s="785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33" t="s">
        <v>87</v>
      </c>
      <c r="B298" s="15" t="s">
        <v>55</v>
      </c>
      <c r="C298" s="748" t="str">
        <f>VLOOKUP($C277,'2025年度(1年後期)'!$B$5:$N$207,COLUMN('2025年度(1年後期)'!$K$5),0)&amp;""</f>
        <v>　</v>
      </c>
      <c r="D298" s="732"/>
      <c r="E298" s="749" t="str">
        <f>VLOOKUP($C277,'2025年度(2年後期)'!$B$5:$N$207,COLUMN('2025年度(2年後期)'!$K$5),0)&amp;""</f>
        <v/>
      </c>
      <c r="F298" s="732"/>
      <c r="G298" s="749" t="str">
        <f>VLOOKUP($C277,'2025年度(3年後期)'!$B$5:$N$207,COLUMN('2025年度(3年後期)'!$K$5),0)&amp;""</f>
        <v/>
      </c>
      <c r="H298" s="732"/>
      <c r="I298" s="749" t="str">
        <f>VLOOKUP($C277,'2025年度(4年後期)'!$B$5:$N$206,COLUMN('2025年度(4年後期)'!$K$5),0)&amp;""</f>
        <v/>
      </c>
      <c r="J298" s="732"/>
      <c r="K298" s="750" t="str">
        <f>VLOOKUP($C277,'2025年度(助産後期)'!$B$5:$N$207,COLUMN('2025年度(助産後期)'!$K$5),0)&amp;""</f>
        <v/>
      </c>
      <c r="L298" s="750"/>
      <c r="M298" s="748" t="str">
        <f>VLOOKUP($C277,'2025年度(M1後期)'!$B$5:$N$207,COLUMN('2025年度(M1後期)'!$K$5),0)&amp;""</f>
        <v/>
      </c>
      <c r="N298" s="732"/>
      <c r="O298" s="750" t="str">
        <f>VLOOKUP($C277,'2025年度(M2後期)'!$B$5:$N$207,COLUMN('2025年度(M2後期)'!$K$5),0)&amp;""</f>
        <v/>
      </c>
      <c r="P298" s="732"/>
      <c r="Q298" s="750" t="str">
        <f>VLOOKUP($C277,'2025年度(D1後期)'!$B$5:$N$207,COLUMN('2025年度(D1後期)'!$K$5),0)&amp;""</f>
        <v/>
      </c>
      <c r="R298" s="732"/>
      <c r="S298" s="750" t="str">
        <f>VLOOKUP($C277,'2025年度(D23後期)'!$B$5:$N$207,COLUMN('2025年度(D23後期)'!$K$5),0)&amp;""</f>
        <v/>
      </c>
      <c r="T298" s="732"/>
      <c r="U298" s="583"/>
      <c r="Z298" s="733" t="str">
        <f>A298</f>
        <v>５時限（16：50～18：20）</v>
      </c>
      <c r="AA298" s="694"/>
      <c r="AB298" s="694"/>
      <c r="AC298" s="694"/>
      <c r="AD298" s="694" t="s">
        <v>263</v>
      </c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783"/>
      <c r="BL298" s="783"/>
      <c r="BM298" s="783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33"/>
      <c r="B299" s="15" t="s">
        <v>58</v>
      </c>
      <c r="C299" s="751" t="str">
        <f>IFERROR(VLOOKUP(C298,科目・教員!$A$2:$B$349,2,0),"")</f>
        <v/>
      </c>
      <c r="D299" s="735"/>
      <c r="E299" s="739" t="str">
        <f>IFERROR(VLOOKUP(E298,科目・教員!$A$2:$B$349,2,0),"")</f>
        <v/>
      </c>
      <c r="F299" s="735"/>
      <c r="G299" s="739" t="str">
        <f>IFERROR(VLOOKUP(G298,科目・教員!$A$2:$B$349,2,0),"")</f>
        <v/>
      </c>
      <c r="H299" s="735"/>
      <c r="I299" s="739" t="str">
        <f>IFERROR(VLOOKUP(I298,科目・教員!$A$2:$B$349,2,0),"")</f>
        <v/>
      </c>
      <c r="J299" s="735"/>
      <c r="K299" s="740" t="str">
        <f>IFERROR(VLOOKUP(K298,科目・教員!$A$2:$B$349,2,0),"")</f>
        <v/>
      </c>
      <c r="L299" s="740"/>
      <c r="M299" s="751" t="str">
        <f>IFERROR(VLOOKUP(M298,科目・教員!$A$2:$B$349,2,0),"")</f>
        <v/>
      </c>
      <c r="N299" s="735"/>
      <c r="O299" s="740" t="str">
        <f>IFERROR(VLOOKUP(O298,科目・教員!$A$2:$B$349,2,0),"")</f>
        <v/>
      </c>
      <c r="P299" s="735"/>
      <c r="Q299" s="740" t="str">
        <f>IFERROR(VLOOKUP(Q298,科目・教員!$A$2:$B$349,2,0),"")</f>
        <v/>
      </c>
      <c r="R299" s="735"/>
      <c r="S299" s="740" t="str">
        <f>IFERROR(VLOOKUP(S298,科目・教員!$A$2:$B$349,2,0),"")</f>
        <v/>
      </c>
      <c r="T299" s="735"/>
      <c r="U299" s="583"/>
      <c r="Z299" s="73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784"/>
      <c r="BL299" s="784"/>
      <c r="BM299" s="784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33"/>
      <c r="B300" s="15" t="s">
        <v>60</v>
      </c>
      <c r="C300" s="751" t="str">
        <f>VLOOKUP($C277,'2025年度(1年後期)'!$B$5:$N$207,COLUMN('2025年度(1年後期)'!$K$5)+1,0)&amp;""</f>
        <v>　</v>
      </c>
      <c r="D300" s="735"/>
      <c r="E300" s="739" t="str">
        <f>VLOOKUP($C277,'2025年度(2年後期)'!$B$5:$N$207,COLUMN('2025年度(2年後期)'!$K$5)+1,0)&amp;""</f>
        <v/>
      </c>
      <c r="F300" s="735"/>
      <c r="G300" s="739" t="str">
        <f>VLOOKUP($C277,'2025年度(3年後期)'!$B$5:$N$207,COLUMN('2025年度(3年後期)'!$K$5)+1,0)&amp;""</f>
        <v/>
      </c>
      <c r="H300" s="735"/>
      <c r="I300" s="739" t="str">
        <f>VLOOKUP($C277,'2025年度(4年後期)'!$B$5:$N$206,COLUMN('2025年度(4年後期)'!$K$5)+1,0)&amp;""</f>
        <v/>
      </c>
      <c r="J300" s="735"/>
      <c r="K300" s="740" t="str">
        <f>VLOOKUP($C277,'2025年度(助産後期)'!$B$5:$N$207,COLUMN('2025年度(助産後期)'!$K$5)+1,0)&amp;""</f>
        <v/>
      </c>
      <c r="L300" s="740"/>
      <c r="M300" s="751" t="str">
        <f>VLOOKUP($C277,'2025年度(M1後期)'!$B$5:$N$207,COLUMN('2025年度(M1後期)'!$K$5)+1,0)&amp;""</f>
        <v/>
      </c>
      <c r="N300" s="735"/>
      <c r="O300" s="740" t="str">
        <f>VLOOKUP($C277,'2025年度(M1後期)'!$B$5:$N$207,COLUMN('2025年度(M1後期)'!$K$5)+1,0)&amp;""</f>
        <v/>
      </c>
      <c r="P300" s="735"/>
      <c r="Q300" s="740" t="str">
        <f>VLOOKUP($C277,'2025年度(D1後期)'!$B$5:$N$207,COLUMN('2025年度(D1後期)'!$K$5)+1,0)&amp;""</f>
        <v/>
      </c>
      <c r="R300" s="735"/>
      <c r="S300" s="740" t="str">
        <f>VLOOKUP($C277,'2025年度(D23後期)'!$B$5:$N$207,COLUMN('2025年度(D23後期)'!$K$5)+1,0)&amp;""</f>
        <v/>
      </c>
      <c r="T300" s="735"/>
      <c r="U300" s="583"/>
      <c r="Z300" s="73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784"/>
      <c r="BL300" s="784"/>
      <c r="BM300" s="784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34"/>
      <c r="B301" s="16" t="s">
        <v>62</v>
      </c>
      <c r="C301" s="738"/>
      <c r="D301" s="736"/>
      <c r="E301" s="710"/>
      <c r="F301" s="736"/>
      <c r="G301" s="710"/>
      <c r="H301" s="736"/>
      <c r="I301" s="710"/>
      <c r="J301" s="736"/>
      <c r="K301" s="712"/>
      <c r="L301" s="712"/>
      <c r="M301" s="738"/>
      <c r="N301" s="736"/>
      <c r="O301" s="712"/>
      <c r="P301" s="736"/>
      <c r="Q301" s="712"/>
      <c r="R301" s="736"/>
      <c r="S301" s="712"/>
      <c r="T301" s="736"/>
      <c r="U301" s="594"/>
      <c r="V301" s="19"/>
      <c r="W301" s="19"/>
      <c r="X301" s="19"/>
      <c r="Y301" s="19"/>
      <c r="Z301" s="73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785"/>
      <c r="BL301" s="785"/>
      <c r="BM301" s="785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23"/>
      <c r="B302" s="24"/>
      <c r="C302" s="788">
        <f>C277+1</f>
        <v>45943</v>
      </c>
      <c r="D302" s="788"/>
      <c r="E302" s="788"/>
      <c r="F302" s="788"/>
      <c r="G302" s="788"/>
      <c r="H302" s="788"/>
      <c r="I302" s="788"/>
      <c r="J302" s="788"/>
      <c r="K302" s="788"/>
      <c r="L302" s="788"/>
      <c r="M302" s="788"/>
      <c r="N302" s="788"/>
      <c r="O302" s="788"/>
      <c r="P302" s="788"/>
      <c r="Q302" s="788"/>
      <c r="R302" s="788"/>
      <c r="S302" s="788"/>
      <c r="T302" s="788"/>
      <c r="U302" s="703">
        <f>C302</f>
        <v>45943</v>
      </c>
      <c r="V302" s="704"/>
      <c r="W302" s="704"/>
      <c r="X302" s="704"/>
      <c r="Y302" s="704"/>
      <c r="Z302" s="70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3" t="s">
        <v>54</v>
      </c>
      <c r="B303" s="12" t="s">
        <v>55</v>
      </c>
      <c r="C303" s="731" t="str">
        <f>VLOOKUP($C302,'2025年度(1年後期)'!$B$5:$N$207,COLUMN('2025年度(1年後期)'!$C$5),0)&amp;""</f>
        <v>　</v>
      </c>
      <c r="D303" s="722"/>
      <c r="E303" s="721" t="str">
        <f>VLOOKUP($C302,'2025年度(2年後期)'!$B$5:$N$207,COLUMN('2025年度(2年後期)'!$C$5),0)&amp;""</f>
        <v/>
      </c>
      <c r="F303" s="722"/>
      <c r="G303" s="721" t="str">
        <f>VLOOKUP($C302,'2025年度(3年後期)'!$B$5:$N$207,COLUMN('2025年度(3年後期)'!$C$5),0)&amp;""</f>
        <v/>
      </c>
      <c r="H303" s="722"/>
      <c r="I303" s="721" t="str">
        <f>VLOOKUP($C302,'2025年度(4年後期)'!$B$5:$N$206,COLUMN('2025年度(4年後期)'!$C$5),0)&amp;""</f>
        <v/>
      </c>
      <c r="J303" s="722"/>
      <c r="K303" s="732" t="str">
        <f>VLOOKUP($C302,'2025年度(助産後期)'!$B$5:$N$207,COLUMN('2025年度(助産後期)'!$C$5),0)&amp;""</f>
        <v/>
      </c>
      <c r="L303" s="720"/>
      <c r="M303" s="719" t="str">
        <f>VLOOKUP($C302,'2025年度(M1後期)'!$B$5:$N$207,COLUMN('2025年度(M1後期)'!$C$5),0)&amp;""</f>
        <v/>
      </c>
      <c r="N303" s="720"/>
      <c r="O303" s="721" t="str">
        <f>VLOOKUP($C302,'2025年度(M2後期)'!$B$5:$N$207,COLUMN('2025年度(M2後期)'!$C$5),0)&amp;""</f>
        <v/>
      </c>
      <c r="P303" s="722"/>
      <c r="Q303" s="721" t="str">
        <f>VLOOKUP($C302,'2025年度(D1後期)'!$B$5:$N$207,COLUMN('2025年度(D1後期)'!$C$5),0)&amp;""</f>
        <v/>
      </c>
      <c r="R303" s="722"/>
      <c r="S303" s="732" t="str">
        <f>VLOOKUP($C302,'2025年度(D23後期)'!$B$5:$N$207,COLUMN('2025年度(D23後期)'!$C$5),0)&amp;""</f>
        <v/>
      </c>
      <c r="T303" s="722"/>
      <c r="U303" s="36"/>
      <c r="Z303" s="744" t="str">
        <f>A303</f>
        <v xml:space="preserve">１時限（09：20～10：50） </v>
      </c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783"/>
      <c r="BL303" s="783"/>
      <c r="BM303" s="783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33"/>
      <c r="B304" s="15" t="s">
        <v>58</v>
      </c>
      <c r="C304" s="714" t="str">
        <f>IFERROR(VLOOKUP(C303,科目・教員!$A$2:$B$349,2,0),"")</f>
        <v/>
      </c>
      <c r="D304" s="715"/>
      <c r="E304" s="716" t="str">
        <f>IFERROR(VLOOKUP(E303,科目・教員!$A$2:$B$349,2,0),"")</f>
        <v/>
      </c>
      <c r="F304" s="715"/>
      <c r="G304" s="716" t="str">
        <f>IFERROR(VLOOKUP(G303,科目・教員!$A$2:$B$349,2,0),"")</f>
        <v/>
      </c>
      <c r="H304" s="715"/>
      <c r="I304" s="716" t="str">
        <f>IFERROR(VLOOKUP(I303,科目・教員!$A$2:$B$349,2,0),"")</f>
        <v/>
      </c>
      <c r="J304" s="715"/>
      <c r="K304" s="735" t="str">
        <f>IFERROR(VLOOKUP(K303,科目・教員!$A$2:$B$349,2,0),"")</f>
        <v/>
      </c>
      <c r="L304" s="737"/>
      <c r="M304" s="746" t="str">
        <f>IFERROR(VLOOKUP(M303,科目・教員!$A$2:$B$349,2,0),"")</f>
        <v/>
      </c>
      <c r="N304" s="715"/>
      <c r="O304" s="716" t="str">
        <f>IFERROR(VLOOKUP(O303,科目・教員!$A$2:$B$349,2,0),"")</f>
        <v/>
      </c>
      <c r="P304" s="715"/>
      <c r="Q304" s="716" t="str">
        <f>IFERROR(VLOOKUP(Q303,科目・教員!$A$2:$B$349,2,0),"")</f>
        <v/>
      </c>
      <c r="R304" s="715"/>
      <c r="S304" s="735" t="str">
        <f>IFERROR(VLOOKUP(S303,科目・教員!$A$2:$B$349,2,0),"")</f>
        <v/>
      </c>
      <c r="T304" s="715"/>
      <c r="U304" s="25"/>
      <c r="Z304" s="73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784"/>
      <c r="BL304" s="784"/>
      <c r="BM304" s="784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33"/>
      <c r="B305" s="15" t="s">
        <v>60</v>
      </c>
      <c r="C305" s="714" t="str">
        <f>VLOOKUP($C302,'2025年度(1年後期)'!$B$5:$N$207,COLUMN('2025年度(1年後期)'!$C$5)+1,0)&amp;""</f>
        <v>　</v>
      </c>
      <c r="D305" s="715"/>
      <c r="E305" s="716" t="str">
        <f>VLOOKUP($C302,'2025年度(2年後期)'!$B$5:$N$207,COLUMN('2025年度(2年後期)'!$C$5)+1,0)&amp;""</f>
        <v/>
      </c>
      <c r="F305" s="715"/>
      <c r="G305" s="716" t="str">
        <f>VLOOKUP($C302,'2025年度(3年後期)'!$B$5:$N$207,COLUMN('2025年度(3年後期)'!$C$5)+1,0)&amp;""</f>
        <v/>
      </c>
      <c r="H305" s="715"/>
      <c r="I305" s="716" t="str">
        <f>VLOOKUP($C302,'2025年度(4年後期)'!$B$5:$N$206,COLUMN('2025年度(4年後期)'!$C$5)+1,0)&amp;""</f>
        <v/>
      </c>
      <c r="J305" s="715"/>
      <c r="K305" s="735" t="str">
        <f>VLOOKUP($C302,'2025年度(助産後期)'!$B$5:$N$207,COLUMN('2025年度(助産後期)'!$C$5)+1,0)&amp;""</f>
        <v/>
      </c>
      <c r="L305" s="737"/>
      <c r="M305" s="746" t="str">
        <f>VLOOKUP($C302,'2025年度(M1後期)'!$B$5:$N$207,COLUMN('2025年度(M1後期)'!$C$5)+1,0)&amp;""</f>
        <v/>
      </c>
      <c r="N305" s="715"/>
      <c r="O305" s="716" t="str">
        <f>VLOOKUP($C302,'2025年度(M2後期)'!$B$5:$N$207,COLUMN('2025年度(M2後期)'!$C$5)+1,0)&amp;""</f>
        <v/>
      </c>
      <c r="P305" s="715"/>
      <c r="Q305" s="716" t="str">
        <f>VLOOKUP($C302,'2025年度(D1後期)'!$B$5:$N$207,COLUMN('2025年度(D1後期)'!$C$5)+1,0)&amp;""</f>
        <v/>
      </c>
      <c r="R305" s="715"/>
      <c r="S305" s="735" t="str">
        <f>VLOOKUP($C302,'2025年度(D23後期)'!$B$5:$N$207,COLUMN('2025年度(D23後期)'!$C$5)+1,0)&amp;""</f>
        <v/>
      </c>
      <c r="T305" s="715"/>
      <c r="U305" s="25"/>
      <c r="Z305" s="73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784"/>
      <c r="BL305" s="784"/>
      <c r="BM305" s="784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34"/>
      <c r="B306" s="16" t="s">
        <v>62</v>
      </c>
      <c r="C306" s="738"/>
      <c r="D306" s="711"/>
      <c r="E306" s="710"/>
      <c r="F306" s="711"/>
      <c r="G306" s="710"/>
      <c r="H306" s="711"/>
      <c r="I306" s="710"/>
      <c r="J306" s="711"/>
      <c r="K306" s="712"/>
      <c r="L306" s="713"/>
      <c r="M306" s="745"/>
      <c r="N306" s="711"/>
      <c r="O306" s="710"/>
      <c r="P306" s="711"/>
      <c r="Q306" s="710"/>
      <c r="R306" s="711"/>
      <c r="S306" s="712"/>
      <c r="T306" s="711"/>
      <c r="U306" s="25"/>
      <c r="Z306" s="73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785"/>
      <c r="BL306" s="785"/>
      <c r="BM306" s="785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33" t="s">
        <v>64</v>
      </c>
      <c r="B307" s="15" t="s">
        <v>55</v>
      </c>
      <c r="C307" s="731" t="str">
        <f>VLOOKUP($C302,'2025年度(1年後期)'!$B$5:$N$207,COLUMN('2025年度(1年後期)'!$E$5),0)&amp;""</f>
        <v>　</v>
      </c>
      <c r="D307" s="722"/>
      <c r="E307" s="721" t="str">
        <f>VLOOKUP($C302,'2025年度(2年後期)'!$B$5:$N$207,COLUMN('2025年度(2年後期)'!$E$5),0)&amp;""</f>
        <v/>
      </c>
      <c r="F307" s="722"/>
      <c r="G307" s="721" t="str">
        <f>VLOOKUP($C302,'2025年度(3年後期)'!$B$5:$N$207,COLUMN('2025年度(3年後期)'!$E$5),0)&amp;""</f>
        <v/>
      </c>
      <c r="H307" s="722"/>
      <c r="I307" s="721" t="str">
        <f>VLOOKUP($C302,'2025年度(4年後期)'!$B$5:$N$206,COLUMN('2025年度(4年後期)'!$E$5),0)&amp;""</f>
        <v/>
      </c>
      <c r="J307" s="722"/>
      <c r="K307" s="732" t="str">
        <f>VLOOKUP($C302,'2025年度(助産後期)'!$B$5:$N$207,COLUMN('2025年度(助産後期)'!$E$5),0)&amp;""</f>
        <v/>
      </c>
      <c r="L307" s="720"/>
      <c r="M307" s="731" t="str">
        <f>VLOOKUP($C302,'2025年度(M1後期)'!$B$5:$N$207,COLUMN('2025年度(M1後期)'!$E$5),0)&amp;""</f>
        <v/>
      </c>
      <c r="N307" s="722"/>
      <c r="O307" s="732" t="str">
        <f>VLOOKUP($C302,'2025年度(M2後期)'!$B$5:$N$207,COLUMN('2025年度(M2後期)'!$E$5),0)&amp;""</f>
        <v/>
      </c>
      <c r="P307" s="722"/>
      <c r="Q307" s="732" t="str">
        <f>VLOOKUP($C302,'2025年度(D1後期)'!$B$5:$N$207,COLUMN('2025年度(D1後期)'!$E$5),0)&amp;""</f>
        <v/>
      </c>
      <c r="R307" s="722"/>
      <c r="S307" s="732" t="str">
        <f>VLOOKUP($C302,'2025年度(D23後期)'!$B$5:$N$207,COLUMN('2025年度(D23後期)'!$E$5),0)&amp;""</f>
        <v/>
      </c>
      <c r="T307" s="722"/>
      <c r="U307" s="25"/>
      <c r="Z307" s="733" t="str">
        <f>A307</f>
        <v>２時限（11：00～12：30）</v>
      </c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783"/>
      <c r="BL307" s="783"/>
      <c r="BM307" s="783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33"/>
      <c r="B308" s="15" t="s">
        <v>58</v>
      </c>
      <c r="C308" s="714" t="str">
        <f>IFERROR(VLOOKUP(C307,科目・教員!$A$2:$B$349,2,0),"")</f>
        <v/>
      </c>
      <c r="D308" s="715"/>
      <c r="E308" s="716" t="str">
        <f>IFERROR(VLOOKUP(E307,科目・教員!$A$2:$B$349,2,0),"")</f>
        <v/>
      </c>
      <c r="F308" s="715"/>
      <c r="G308" s="716" t="str">
        <f>IFERROR(VLOOKUP(G307,科目・教員!$A$2:$B$349,2,0),"")</f>
        <v/>
      </c>
      <c r="H308" s="715"/>
      <c r="I308" s="716" t="str">
        <f>IFERROR(VLOOKUP(I307,科目・教員!$A$2:$B$349,2,0),"")</f>
        <v/>
      </c>
      <c r="J308" s="715"/>
      <c r="K308" s="735" t="str">
        <f>IFERROR(VLOOKUP(K307,科目・教員!$A$2:$B$349,2,0),"")</f>
        <v/>
      </c>
      <c r="L308" s="737"/>
      <c r="M308" s="714" t="str">
        <f>IFERROR(VLOOKUP(M307,科目・教員!$A$2:$B$349,2,0),"")</f>
        <v/>
      </c>
      <c r="N308" s="715"/>
      <c r="O308" s="735" t="str">
        <f>IFERROR(VLOOKUP(O307,科目・教員!$A$2:$B$349,2,0),"")</f>
        <v/>
      </c>
      <c r="P308" s="715"/>
      <c r="Q308" s="735" t="str">
        <f>IFERROR(VLOOKUP(Q307,科目・教員!$A$2:$B$349,2,0),"")</f>
        <v/>
      </c>
      <c r="R308" s="715"/>
      <c r="S308" s="735" t="str">
        <f>IFERROR(VLOOKUP(S307,科目・教員!$A$2:$B$349,2,0),"")</f>
        <v/>
      </c>
      <c r="T308" s="715"/>
      <c r="U308" s="25"/>
      <c r="Z308" s="73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784"/>
      <c r="BL308" s="784"/>
      <c r="BM308" s="784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33"/>
      <c r="B309" s="15" t="s">
        <v>60</v>
      </c>
      <c r="C309" s="714" t="str">
        <f>VLOOKUP($C302,'2025年度(1年後期)'!$B$5:$N$207,COLUMN('2025年度(1年後期)'!$E$5)+1,0)&amp;""</f>
        <v>　</v>
      </c>
      <c r="D309" s="715"/>
      <c r="E309" s="716" t="str">
        <f>VLOOKUP($C302,'2025年度(2年後期)'!$B$5:$N$207,COLUMN('2025年度(2年後期)'!$E$5)+1,0)&amp;""</f>
        <v/>
      </c>
      <c r="F309" s="715"/>
      <c r="G309" s="716" t="str">
        <f>VLOOKUP($C302,'2025年度(3年後期)'!$B$5:$N$207,COLUMN('2025年度(3年後期)'!$E$5)+1,0)&amp;""</f>
        <v/>
      </c>
      <c r="H309" s="715"/>
      <c r="I309" s="716" t="str">
        <f>VLOOKUP($C302,'2025年度(4年後期)'!$B$5:$N$206,COLUMN('2025年度(4年後期)'!$E$5)+1,0)&amp;""</f>
        <v/>
      </c>
      <c r="J309" s="715"/>
      <c r="K309" s="735" t="str">
        <f>VLOOKUP($C302,'2025年度(助産後期)'!$B$5:$N$207,COLUMN('2025年度(助産後期)'!$E$5)+1,0)&amp;""</f>
        <v/>
      </c>
      <c r="L309" s="737"/>
      <c r="M309" s="714" t="str">
        <f>VLOOKUP($C302,'2025年度(M1後期)'!$B$5:$N$207,COLUMN('2025年度(M1後期)'!$E$5)+1,0)&amp;""</f>
        <v/>
      </c>
      <c r="N309" s="715"/>
      <c r="O309" s="735" t="str">
        <f>VLOOKUP($C302,'2025年度(M2後期)'!$B$5:$N$207,COLUMN('2025年度(M2後期)'!$E$5)+1,0)&amp;""</f>
        <v/>
      </c>
      <c r="P309" s="715"/>
      <c r="Q309" s="735" t="str">
        <f>VLOOKUP($C302,'2025年度(D1後期)'!$B$5:$N$207,COLUMN('2025年度(D1後期)'!$E$5)+1,0)&amp;""</f>
        <v/>
      </c>
      <c r="R309" s="715"/>
      <c r="S309" s="735" t="str">
        <f>VLOOKUP($C302,'2025年度(D23後期)'!$B$5:$N$207,COLUMN('2025年度(D23後期)'!$E$5)+1,0)&amp;""</f>
        <v/>
      </c>
      <c r="T309" s="715"/>
      <c r="U309" s="25"/>
      <c r="Z309" s="73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784"/>
      <c r="BL309" s="784"/>
      <c r="BM309" s="784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47"/>
      <c r="B310" s="16" t="s">
        <v>62</v>
      </c>
      <c r="C310" s="738"/>
      <c r="D310" s="736"/>
      <c r="E310" s="710"/>
      <c r="F310" s="736"/>
      <c r="G310" s="710"/>
      <c r="H310" s="736"/>
      <c r="I310" s="710"/>
      <c r="J310" s="736"/>
      <c r="K310" s="712"/>
      <c r="L310" s="712"/>
      <c r="M310" s="738"/>
      <c r="N310" s="736"/>
      <c r="O310" s="712"/>
      <c r="P310" s="736"/>
      <c r="Q310" s="712"/>
      <c r="R310" s="736"/>
      <c r="S310" s="712"/>
      <c r="T310" s="736"/>
      <c r="U310" s="25"/>
      <c r="Z310" s="73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785"/>
      <c r="BL310" s="785"/>
      <c r="BM310" s="785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44" t="s">
        <v>70</v>
      </c>
      <c r="B311" s="17" t="s">
        <v>71</v>
      </c>
      <c r="C311" s="731"/>
      <c r="D311" s="722"/>
      <c r="E311" s="721"/>
      <c r="F311" s="722"/>
      <c r="G311" s="721"/>
      <c r="H311" s="722"/>
      <c r="I311" s="721"/>
      <c r="J311" s="722"/>
      <c r="K311" s="732"/>
      <c r="L311" s="720"/>
      <c r="M311" s="731"/>
      <c r="N311" s="722"/>
      <c r="O311" s="732"/>
      <c r="P311" s="722"/>
      <c r="Q311" s="732"/>
      <c r="R311" s="722"/>
      <c r="S311" s="732"/>
      <c r="T311" s="722"/>
      <c r="U311" s="25"/>
      <c r="Z311" s="73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783"/>
      <c r="BL311" s="783"/>
      <c r="BM311" s="783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33"/>
      <c r="B312" s="17" t="s">
        <v>73</v>
      </c>
      <c r="C312" s="714"/>
      <c r="D312" s="715"/>
      <c r="E312" s="716"/>
      <c r="F312" s="715"/>
      <c r="G312" s="716"/>
      <c r="H312" s="715"/>
      <c r="I312" s="716"/>
      <c r="J312" s="715"/>
      <c r="K312" s="735"/>
      <c r="L312" s="737"/>
      <c r="M312" s="714"/>
      <c r="N312" s="715"/>
      <c r="O312" s="735"/>
      <c r="P312" s="715"/>
      <c r="Q312" s="735"/>
      <c r="R312" s="715"/>
      <c r="S312" s="735"/>
      <c r="T312" s="715"/>
      <c r="U312" s="25"/>
      <c r="Z312" s="73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784"/>
      <c r="BL312" s="784"/>
      <c r="BM312" s="784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33"/>
      <c r="B313" s="17" t="s">
        <v>60</v>
      </c>
      <c r="C313" s="714"/>
      <c r="D313" s="715"/>
      <c r="E313" s="716"/>
      <c r="F313" s="715"/>
      <c r="G313" s="716"/>
      <c r="H313" s="715"/>
      <c r="I313" s="716"/>
      <c r="J313" s="715"/>
      <c r="K313" s="735"/>
      <c r="L313" s="737"/>
      <c r="M313" s="714"/>
      <c r="N313" s="715"/>
      <c r="O313" s="735"/>
      <c r="P313" s="715"/>
      <c r="Q313" s="735"/>
      <c r="R313" s="715"/>
      <c r="S313" s="735"/>
      <c r="T313" s="715"/>
      <c r="U313" s="25"/>
      <c r="Z313" s="73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784"/>
      <c r="BL313" s="784"/>
      <c r="BM313" s="784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34"/>
      <c r="B314" s="18" t="s">
        <v>62</v>
      </c>
      <c r="C314" s="752"/>
      <c r="D314" s="753"/>
      <c r="E314" s="754"/>
      <c r="F314" s="753"/>
      <c r="G314" s="754"/>
      <c r="H314" s="753"/>
      <c r="I314" s="754"/>
      <c r="J314" s="753"/>
      <c r="K314" s="755"/>
      <c r="L314" s="755"/>
      <c r="M314" s="752"/>
      <c r="N314" s="753"/>
      <c r="O314" s="755"/>
      <c r="P314" s="753"/>
      <c r="Q314" s="755"/>
      <c r="R314" s="753"/>
      <c r="S314" s="755"/>
      <c r="T314" s="753"/>
      <c r="U314" s="25"/>
      <c r="Z314" s="73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785"/>
      <c r="BL314" s="785"/>
      <c r="BM314" s="785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33" t="s">
        <v>74</v>
      </c>
      <c r="B315" s="15" t="s">
        <v>55</v>
      </c>
      <c r="C315" s="748" t="str">
        <f>VLOOKUP($C302,'2025年度(1年後期)'!$B$5:$N$207,COLUMN('2025年度(1年後期)'!$G$5),0)&amp;""</f>
        <v>　</v>
      </c>
      <c r="D315" s="732"/>
      <c r="E315" s="749" t="str">
        <f>VLOOKUP($C302,'2025年度(2年後期)'!$B$5:$N$207,COLUMN('2025年度(2年後期)'!$G$5),0)&amp;""</f>
        <v/>
      </c>
      <c r="F315" s="732"/>
      <c r="G315" s="749" t="str">
        <f>VLOOKUP($C302,'2025年度(3年後期)'!$B$5:$N$207,COLUMN('2025年度(3年後期)'!$G$5),0)&amp;""</f>
        <v/>
      </c>
      <c r="H315" s="732"/>
      <c r="I315" s="749" t="str">
        <f>VLOOKUP($C302,'2025年度(4年後期)'!$B$5:$N$206,COLUMN('2025年度(4年後期)'!$G$5),0)&amp;""</f>
        <v/>
      </c>
      <c r="J315" s="732"/>
      <c r="K315" s="750" t="str">
        <f>VLOOKUP($C302,'2025年度(助産後期)'!$B$5:$N$207,COLUMN('2025年度(助産後期)'!$G$5),0)&amp;""</f>
        <v/>
      </c>
      <c r="L315" s="750"/>
      <c r="M315" s="748" t="str">
        <f>VLOOKUP($C302,'2025年度(M1後期)'!$B$5:$N$207,COLUMN('2025年度(M1後期)'!$G$5),0)&amp;""</f>
        <v/>
      </c>
      <c r="N315" s="732"/>
      <c r="O315" s="750" t="str">
        <f>VLOOKUP($C302,'2025年度(M2後期)'!$B$5:$N$207,COLUMN('2025年度(M2後期)'!$G$5),0)&amp;""</f>
        <v/>
      </c>
      <c r="P315" s="732"/>
      <c r="Q315" s="750" t="str">
        <f>VLOOKUP($C302,'2025年度(D1後期)'!$B$5:$N$207,COLUMN('2025年度(D1後期)'!$G$5),0)&amp;""</f>
        <v/>
      </c>
      <c r="R315" s="732"/>
      <c r="S315" s="750" t="str">
        <f>VLOOKUP($C302,'2025年度(D23後期)'!$B$5:$N$207,COLUMN('2025年度(D23後期)'!$G$5),0)&amp;""</f>
        <v/>
      </c>
      <c r="T315" s="732"/>
      <c r="U315" s="25"/>
      <c r="Z315" s="733" t="str">
        <f>A315</f>
        <v>３時限（13：30～15：00）</v>
      </c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783"/>
      <c r="BL315" s="783"/>
      <c r="BM315" s="783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33"/>
      <c r="B316" s="15" t="s">
        <v>58</v>
      </c>
      <c r="C316" s="751" t="str">
        <f>IFERROR(VLOOKUP(C315,科目・教員!$A$2:$B$349,2,0),"")</f>
        <v/>
      </c>
      <c r="D316" s="735"/>
      <c r="E316" s="739" t="str">
        <f>IFERROR(VLOOKUP(E315,科目・教員!$A$2:$B$349,2,0),"")</f>
        <v/>
      </c>
      <c r="F316" s="735"/>
      <c r="G316" s="739" t="str">
        <f>IFERROR(VLOOKUP(G315,科目・教員!$A$2:$B$349,2,0),"")</f>
        <v/>
      </c>
      <c r="H316" s="735"/>
      <c r="I316" s="739" t="str">
        <f>IFERROR(VLOOKUP(I315,科目・教員!$A$2:$B$349,2,0),"")</f>
        <v/>
      </c>
      <c r="J316" s="735"/>
      <c r="K316" s="740" t="str">
        <f>IFERROR(VLOOKUP(K315,科目・教員!$A$2:$B$349,2,0),"")</f>
        <v/>
      </c>
      <c r="L316" s="740"/>
      <c r="M316" s="751" t="str">
        <f>IFERROR(VLOOKUP(M315,科目・教員!$A$2:$B$349,2,0),"")</f>
        <v/>
      </c>
      <c r="N316" s="735"/>
      <c r="O316" s="740" t="str">
        <f>IFERROR(VLOOKUP(O315,科目・教員!$A$2:$B$349,2,0),"")</f>
        <v/>
      </c>
      <c r="P316" s="735"/>
      <c r="Q316" s="740" t="str">
        <f>IFERROR(VLOOKUP(Q315,科目・教員!$A$2:$B$349,2,0),"")</f>
        <v/>
      </c>
      <c r="R316" s="735"/>
      <c r="S316" s="740" t="str">
        <f>IFERROR(VLOOKUP(S315,科目・教員!$A$2:$B$349,2,0),"")</f>
        <v/>
      </c>
      <c r="T316" s="735"/>
      <c r="U316" s="25"/>
      <c r="Z316" s="73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784"/>
      <c r="BL316" s="784"/>
      <c r="BM316" s="784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33"/>
      <c r="B317" s="15" t="s">
        <v>60</v>
      </c>
      <c r="C317" s="751" t="str">
        <f>VLOOKUP($C302,'2025年度(1年後期)'!$B$5:$N$207,COLUMN('2025年度(1年後期)'!$G$5)+1,0)&amp;""</f>
        <v>　</v>
      </c>
      <c r="D317" s="735"/>
      <c r="E317" s="739" t="str">
        <f>VLOOKUP($C302,'2025年度(2年後期)'!$B$5:$N$207,COLUMN('2025年度(2年後期)'!$G$5)+1,0)&amp;""</f>
        <v/>
      </c>
      <c r="F317" s="735"/>
      <c r="G317" s="739" t="str">
        <f>VLOOKUP($C302,'2025年度(3年後期)'!$B$5:$N$207,COLUMN('2025年度(3年後期)'!$G$5)+1,0)&amp;""</f>
        <v/>
      </c>
      <c r="H317" s="735"/>
      <c r="I317" s="739" t="str">
        <f>VLOOKUP($C302,'2025年度(4年後期)'!$B$5:$N$206,COLUMN('2025年度(4年後期)'!$G$5)+1,0)&amp;""</f>
        <v/>
      </c>
      <c r="J317" s="735"/>
      <c r="K317" s="740" t="str">
        <f>VLOOKUP($C302,'2025年度(助産後期)'!$B$5:$N$207,COLUMN('2025年度(助産後期)'!$G$5)+1,0)&amp;""</f>
        <v/>
      </c>
      <c r="L317" s="740"/>
      <c r="M317" s="751" t="str">
        <f>VLOOKUP($C302,'2025年度(M1後期)'!$B$5:$N$207,COLUMN('2025年度(M1後期)'!$G$5)+1,0)&amp;""</f>
        <v/>
      </c>
      <c r="N317" s="735"/>
      <c r="O317" s="740" t="str">
        <f>VLOOKUP($C302,'2025年度(M2後期)'!$B$5:$N$207,COLUMN('2025年度(M2後期)'!$G$5)+1,0)&amp;""</f>
        <v/>
      </c>
      <c r="P317" s="735"/>
      <c r="Q317" s="740" t="str">
        <f>VLOOKUP($C302,'2025年度(D1後期)'!$B$5:$N$207,COLUMN('2025年度(D1後期)'!$G$5)+1,0)&amp;""</f>
        <v/>
      </c>
      <c r="R317" s="735"/>
      <c r="S317" s="740" t="str">
        <f>VLOOKUP($C302,'2025年度(D23後期)'!$B$5:$N$207,COLUMN('2025年度(D23後期)'!$G$5)+1,0)&amp;""</f>
        <v/>
      </c>
      <c r="T317" s="735"/>
      <c r="U317" s="25"/>
      <c r="Z317" s="73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784"/>
      <c r="BL317" s="784"/>
      <c r="BM317" s="784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47"/>
      <c r="B318" s="16" t="s">
        <v>62</v>
      </c>
      <c r="C318" s="781"/>
      <c r="D318" s="782"/>
      <c r="E318" s="710"/>
      <c r="F318" s="736"/>
      <c r="G318" s="710"/>
      <c r="H318" s="736"/>
      <c r="I318" s="710"/>
      <c r="J318" s="736"/>
      <c r="K318" s="712"/>
      <c r="L318" s="712"/>
      <c r="M318" s="738"/>
      <c r="N318" s="736"/>
      <c r="O318" s="712"/>
      <c r="P318" s="736"/>
      <c r="Q318" s="712"/>
      <c r="R318" s="736"/>
      <c r="S318" s="712"/>
      <c r="T318" s="736"/>
      <c r="U318" s="25"/>
      <c r="Z318" s="73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785"/>
      <c r="BL318" s="785"/>
      <c r="BM318" s="785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33" t="s">
        <v>80</v>
      </c>
      <c r="B319" s="15" t="s">
        <v>55</v>
      </c>
      <c r="C319" s="748" t="str">
        <f>VLOOKUP($C302,'2025年度(1年後期)'!$B$5:$N$207,COLUMN('2025年度(1年後期)'!$I$5),0)&amp;""</f>
        <v>　</v>
      </c>
      <c r="D319" s="732"/>
      <c r="E319" s="749" t="str">
        <f>VLOOKUP($C302,'2025年度(2年後期)'!$B$5:$N$207,COLUMN('2025年度(2年後期)'!$I$5),0)&amp;""</f>
        <v/>
      </c>
      <c r="F319" s="732"/>
      <c r="G319" s="749" t="str">
        <f>VLOOKUP($C302,'2025年度(3年後期)'!$B$5:$N$207,COLUMN('2025年度(3年後期)'!$I$5),0)&amp;""</f>
        <v/>
      </c>
      <c r="H319" s="732"/>
      <c r="I319" s="749" t="str">
        <f>VLOOKUP($C302,'2025年度(4年後期)'!$B$5:$N$206,COLUMN('2025年度(4年後期)'!$I$5),0)&amp;""</f>
        <v/>
      </c>
      <c r="J319" s="732"/>
      <c r="K319" s="750" t="str">
        <f>VLOOKUP($C302,'2025年度(助産後期)'!$B$5:$N$207,COLUMN('2025年度(助産後期)'!$I$5),0)&amp;""</f>
        <v/>
      </c>
      <c r="L319" s="750"/>
      <c r="M319" s="748" t="str">
        <f>VLOOKUP($C302,'2025年度(M1後期)'!$B$5:$N$207,COLUMN('2025年度(M1後期)'!$I$5),0)&amp;""</f>
        <v/>
      </c>
      <c r="N319" s="732"/>
      <c r="O319" s="750" t="str">
        <f>VLOOKUP($C302,'2025年度(M2後期)'!$B$5:$N$207,COLUMN('2025年度(M2後期)'!$I$5),0)&amp;""</f>
        <v/>
      </c>
      <c r="P319" s="732"/>
      <c r="Q319" s="750" t="str">
        <f>VLOOKUP($C302,'2025年度(D1後期)'!$B$5:$N$207,COLUMN('2025年度(D1後期)'!$I$5),0)&amp;""</f>
        <v/>
      </c>
      <c r="R319" s="732"/>
      <c r="S319" s="750" t="str">
        <f>VLOOKUP($C302,'2025年度(D23後期)'!$B$5:$N$207,COLUMN('2025年度(D23後期)'!$I$5),0)&amp;""</f>
        <v/>
      </c>
      <c r="T319" s="732"/>
      <c r="U319" s="25"/>
      <c r="Z319" s="733" t="str">
        <f>A319</f>
        <v>４時限（15：10～16：40）</v>
      </c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783"/>
      <c r="BL319" s="783"/>
      <c r="BM319" s="783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33"/>
      <c r="B320" s="15" t="s">
        <v>58</v>
      </c>
      <c r="C320" s="751" t="str">
        <f>IFERROR(VLOOKUP(C319,科目・教員!$A$2:$B$349,2,0),"")</f>
        <v/>
      </c>
      <c r="D320" s="735"/>
      <c r="E320" s="739" t="str">
        <f>IFERROR(VLOOKUP(E319,科目・教員!$A$2:$B$349,2,0),"")</f>
        <v/>
      </c>
      <c r="F320" s="735"/>
      <c r="G320" s="739" t="str">
        <f>IFERROR(VLOOKUP(G319,科目・教員!$A$2:$B$349,2,0),"")</f>
        <v/>
      </c>
      <c r="H320" s="735"/>
      <c r="I320" s="739" t="str">
        <f>IFERROR(VLOOKUP(I319,科目・教員!$A$2:$B$349,2,0),"")</f>
        <v/>
      </c>
      <c r="J320" s="735"/>
      <c r="K320" s="740" t="str">
        <f>IFERROR(VLOOKUP(K319,科目・教員!$A$2:$B$349,2,0),"")</f>
        <v/>
      </c>
      <c r="L320" s="740"/>
      <c r="M320" s="751" t="str">
        <f>IFERROR(VLOOKUP(M319,科目・教員!$A$2:$B$349,2,0),"")</f>
        <v/>
      </c>
      <c r="N320" s="735"/>
      <c r="O320" s="740" t="str">
        <f>IFERROR(VLOOKUP(O319,科目・教員!$A$2:$B$349,2,0),"")</f>
        <v/>
      </c>
      <c r="P320" s="735"/>
      <c r="Q320" s="740" t="str">
        <f>IFERROR(VLOOKUP(Q319,科目・教員!$A$2:$B$349,2,0),"")</f>
        <v/>
      </c>
      <c r="R320" s="735"/>
      <c r="S320" s="740" t="str">
        <f>IFERROR(VLOOKUP(S319,科目・教員!$A$2:$B$349,2,0),"")</f>
        <v/>
      </c>
      <c r="T320" s="735"/>
      <c r="U320" s="25"/>
      <c r="Z320" s="73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784"/>
      <c r="BL320" s="784"/>
      <c r="BM320" s="784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33"/>
      <c r="B321" s="15" t="s">
        <v>60</v>
      </c>
      <c r="C321" s="751" t="str">
        <f>VLOOKUP($C302,'2025年度(1年後期)'!$B$5:$N$207,COLUMN('2025年度(1年後期)'!$I$5)+1,0)&amp;""</f>
        <v>　</v>
      </c>
      <c r="D321" s="735"/>
      <c r="E321" s="739" t="str">
        <f>VLOOKUP($C302,'2025年度(2年後期)'!$B$5:$N$207,COLUMN('2025年度(2年後期)'!$I$5)+1,0)&amp;""</f>
        <v/>
      </c>
      <c r="F321" s="735"/>
      <c r="G321" s="739" t="str">
        <f>VLOOKUP($C302,'2025年度(3年後期)'!$B$5:$N$207,COLUMN('2025年度(3年後期)'!$I$5)+1,0)&amp;""</f>
        <v/>
      </c>
      <c r="H321" s="735"/>
      <c r="I321" s="739" t="str">
        <f>VLOOKUP($C302,'2025年度(4年後期)'!$B$5:$N$206,COLUMN('2025年度(4年後期)'!$I$5)+1,0)&amp;""</f>
        <v/>
      </c>
      <c r="J321" s="735"/>
      <c r="K321" s="740" t="str">
        <f>VLOOKUP($C302,'2025年度(助産後期)'!$B$5:$N$207,COLUMN('2025年度(助産後期)'!$I$5)+1,0)&amp;""</f>
        <v/>
      </c>
      <c r="L321" s="740"/>
      <c r="M321" s="751" t="str">
        <f>VLOOKUP($C302,'2025年度(M1後期)'!$B$5:$N$207,COLUMN('2025年度(M1後期)'!$I$5)+1,0)&amp;""</f>
        <v/>
      </c>
      <c r="N321" s="735"/>
      <c r="O321" s="740" t="str">
        <f>VLOOKUP($C302,'2025年度(M2後期)'!$B$5:$N$207,COLUMN('2025年度(M2後期)'!$I$5)+1,0)&amp;""</f>
        <v/>
      </c>
      <c r="P321" s="735"/>
      <c r="Q321" s="740" t="str">
        <f>VLOOKUP($C302,'2025年度(D1後期)'!$B$5:$N$207,COLUMN('2025年度(D1後期)'!$I$5)+1,0)&amp;""</f>
        <v/>
      </c>
      <c r="R321" s="735"/>
      <c r="S321" s="740" t="str">
        <f>VLOOKUP($C302,'2025年度(D23後期)'!$B$5:$N$207,COLUMN('2025年度(D23後期)'!$I$5)+1,0)&amp;""</f>
        <v/>
      </c>
      <c r="T321" s="735"/>
      <c r="U321" s="25"/>
      <c r="Z321" s="73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784"/>
      <c r="BL321" s="784"/>
      <c r="BM321" s="784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34"/>
      <c r="B322" s="16" t="s">
        <v>62</v>
      </c>
      <c r="C322" s="781"/>
      <c r="D322" s="782"/>
      <c r="E322" s="710"/>
      <c r="F322" s="736"/>
      <c r="G322" s="710"/>
      <c r="H322" s="736"/>
      <c r="I322" s="710"/>
      <c r="J322" s="736"/>
      <c r="K322" s="712"/>
      <c r="L322" s="712"/>
      <c r="M322" s="738"/>
      <c r="N322" s="736"/>
      <c r="O322" s="712"/>
      <c r="P322" s="736"/>
      <c r="Q322" s="712"/>
      <c r="R322" s="736"/>
      <c r="S322" s="712"/>
      <c r="T322" s="736"/>
      <c r="U322" s="25"/>
      <c r="Z322" s="73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785"/>
      <c r="BL322" s="785"/>
      <c r="BM322" s="785"/>
      <c r="BN322" s="696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33" t="s">
        <v>87</v>
      </c>
      <c r="B323" s="15" t="s">
        <v>55</v>
      </c>
      <c r="C323" s="748" t="str">
        <f>VLOOKUP($C302,'2025年度(1年後期)'!$B$5:$N$207,COLUMN('2025年度(1年後期)'!$K$5),0)&amp;""</f>
        <v>　</v>
      </c>
      <c r="D323" s="732"/>
      <c r="E323" s="749" t="str">
        <f>VLOOKUP($C302,'2025年度(2年後期)'!$B$5:$N$207,COLUMN('2025年度(2年後期)'!$K$5),0)&amp;""</f>
        <v/>
      </c>
      <c r="F323" s="732"/>
      <c r="G323" s="749" t="str">
        <f>VLOOKUP($C302,'2025年度(3年後期)'!$B$5:$N$207,COLUMN('2025年度(3年後期)'!$K$5),0)&amp;""</f>
        <v/>
      </c>
      <c r="H323" s="732"/>
      <c r="I323" s="749" t="str">
        <f>VLOOKUP($C302,'2025年度(4年後期)'!$B$5:$N$206,COLUMN('2025年度(4年後期)'!$K$5),0)&amp;""</f>
        <v/>
      </c>
      <c r="J323" s="732"/>
      <c r="K323" s="750" t="str">
        <f>VLOOKUP($C302,'2025年度(助産後期)'!$B$5:$N$207,COLUMN('2025年度(助産後期)'!$K$5),0)&amp;""</f>
        <v/>
      </c>
      <c r="L323" s="750"/>
      <c r="M323" s="748" t="str">
        <f>VLOOKUP($C302,'2025年度(M1後期)'!$B$5:$N$207,COLUMN('2025年度(M1後期)'!$K$5),0)&amp;""</f>
        <v/>
      </c>
      <c r="N323" s="732"/>
      <c r="O323" s="750" t="str">
        <f>VLOOKUP($C302,'2025年度(M2後期)'!$B$5:$N$207,COLUMN('2025年度(M2後期)'!$K$5),0)&amp;""</f>
        <v/>
      </c>
      <c r="P323" s="732"/>
      <c r="Q323" s="750" t="str">
        <f>VLOOKUP($C302,'2025年度(D1後期)'!$B$5:$N$207,COLUMN('2025年度(D1後期)'!$K$5),0)&amp;""</f>
        <v/>
      </c>
      <c r="R323" s="732"/>
      <c r="S323" s="750" t="str">
        <f>VLOOKUP($C302,'2025年度(D23後期)'!$B$5:$N$207,COLUMN('2025年度(D23後期)'!$K$5),0)&amp;""</f>
        <v/>
      </c>
      <c r="T323" s="732"/>
      <c r="U323" s="25"/>
      <c r="Z323" s="733" t="str">
        <f>A323</f>
        <v>５時限（16：50～18：20）</v>
      </c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783"/>
      <c r="BL323" s="783"/>
      <c r="BM323" s="783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33"/>
      <c r="B324" s="15" t="s">
        <v>58</v>
      </c>
      <c r="C324" s="751" t="str">
        <f>IFERROR(VLOOKUP(C323,科目・教員!$A$2:$B$349,2,0),"")</f>
        <v/>
      </c>
      <c r="D324" s="735"/>
      <c r="E324" s="739" t="str">
        <f>IFERROR(VLOOKUP(E323,科目・教員!$A$2:$B$349,2,0),"")</f>
        <v/>
      </c>
      <c r="F324" s="735"/>
      <c r="G324" s="739" t="str">
        <f>IFERROR(VLOOKUP(G323,科目・教員!$A$2:$B$349,2,0),"")</f>
        <v/>
      </c>
      <c r="H324" s="735"/>
      <c r="I324" s="739" t="str">
        <f>IFERROR(VLOOKUP(I323,科目・教員!$A$2:$B$349,2,0),"")</f>
        <v/>
      </c>
      <c r="J324" s="735"/>
      <c r="K324" s="740" t="str">
        <f>IFERROR(VLOOKUP(K323,科目・教員!$A$2:$B$349,2,0),"")</f>
        <v/>
      </c>
      <c r="L324" s="740"/>
      <c r="M324" s="751" t="str">
        <f>IFERROR(VLOOKUP(M323,科目・教員!$A$2:$B$349,2,0),"")</f>
        <v/>
      </c>
      <c r="N324" s="735"/>
      <c r="O324" s="740" t="str">
        <f>IFERROR(VLOOKUP(O323,科目・教員!$A$2:$B$349,2,0),"")</f>
        <v/>
      </c>
      <c r="P324" s="735"/>
      <c r="Q324" s="740" t="str">
        <f>IFERROR(VLOOKUP(Q323,科目・教員!$A$2:$B$349,2,0),"")</f>
        <v/>
      </c>
      <c r="R324" s="735"/>
      <c r="S324" s="740" t="str">
        <f>IFERROR(VLOOKUP(S323,科目・教員!$A$2:$B$349,2,0),"")</f>
        <v/>
      </c>
      <c r="T324" s="735"/>
      <c r="U324" s="25"/>
      <c r="Z324" s="73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784"/>
      <c r="BL324" s="784"/>
      <c r="BM324" s="784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33"/>
      <c r="B325" s="15" t="s">
        <v>60</v>
      </c>
      <c r="C325" s="751" t="str">
        <f>VLOOKUP($C302,'2025年度(1年後期)'!$B$5:$N$207,COLUMN('2025年度(1年後期)'!$K$5)+1,0)&amp;""</f>
        <v>　</v>
      </c>
      <c r="D325" s="735"/>
      <c r="E325" s="739" t="str">
        <f>VLOOKUP($C302,'2025年度(2年後期)'!$B$5:$N$207,COLUMN('2025年度(2年後期)'!$K$5)+1,0)&amp;""</f>
        <v/>
      </c>
      <c r="F325" s="735"/>
      <c r="G325" s="739" t="str">
        <f>VLOOKUP($C302,'2025年度(3年後期)'!$B$5:$N$207,COLUMN('2025年度(3年後期)'!$K$5)+1,0)&amp;""</f>
        <v/>
      </c>
      <c r="H325" s="735"/>
      <c r="I325" s="739" t="str">
        <f>VLOOKUP($C302,'2025年度(4年後期)'!$B$5:$N$206,COLUMN('2025年度(4年後期)'!$K$5)+1,0)&amp;""</f>
        <v/>
      </c>
      <c r="J325" s="735"/>
      <c r="K325" s="740" t="str">
        <f>VLOOKUP($C302,'2025年度(助産後期)'!$B$5:$N$207,COLUMN('2025年度(助産後期)'!$K$5)+1,0)&amp;""</f>
        <v/>
      </c>
      <c r="L325" s="740"/>
      <c r="M325" s="751" t="str">
        <f>VLOOKUP($C302,'2025年度(M1後期)'!$B$5:$N$207,COLUMN('2025年度(M1後期)'!$K$5)+1,0)&amp;""</f>
        <v/>
      </c>
      <c r="N325" s="735"/>
      <c r="O325" s="740" t="str">
        <f>VLOOKUP($C302,'2025年度(M1後期)'!$B$5:$N$207,COLUMN('2025年度(M1後期)'!$K$5)+1,0)&amp;""</f>
        <v/>
      </c>
      <c r="P325" s="735"/>
      <c r="Q325" s="740" t="str">
        <f>VLOOKUP($C302,'2025年度(D1後期)'!$B$5:$N$207,COLUMN('2025年度(D1後期)'!$K$5)+1,0)&amp;""</f>
        <v/>
      </c>
      <c r="R325" s="735"/>
      <c r="S325" s="740" t="str">
        <f>VLOOKUP($C302,'2025年度(D23後期)'!$B$5:$N$207,COLUMN('2025年度(D23後期)'!$K$5)+1,0)&amp;""</f>
        <v/>
      </c>
      <c r="T325" s="735"/>
      <c r="U325" s="25"/>
      <c r="Z325" s="73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784"/>
      <c r="BL325" s="784"/>
      <c r="BM325" s="784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34"/>
      <c r="B326" s="16" t="s">
        <v>62</v>
      </c>
      <c r="C326" s="738"/>
      <c r="D326" s="736"/>
      <c r="E326" s="710"/>
      <c r="F326" s="736"/>
      <c r="G326" s="710"/>
      <c r="H326" s="736"/>
      <c r="I326" s="710"/>
      <c r="J326" s="736"/>
      <c r="K326" s="712"/>
      <c r="L326" s="712"/>
      <c r="M326" s="738"/>
      <c r="N326" s="736"/>
      <c r="O326" s="712"/>
      <c r="P326" s="736"/>
      <c r="Q326" s="712"/>
      <c r="R326" s="736"/>
      <c r="S326" s="712"/>
      <c r="T326" s="736"/>
      <c r="U326" s="37"/>
      <c r="V326" s="19"/>
      <c r="W326" s="19"/>
      <c r="X326" s="19"/>
      <c r="Y326" s="19"/>
      <c r="Z326" s="73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785"/>
      <c r="BL326" s="785"/>
      <c r="BM326" s="785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5"/>
      <c r="B327" s="6"/>
      <c r="C327" s="717">
        <f>C302+1</f>
        <v>45944</v>
      </c>
      <c r="D327" s="717"/>
      <c r="E327" s="717"/>
      <c r="F327" s="717"/>
      <c r="G327" s="717"/>
      <c r="H327" s="717"/>
      <c r="I327" s="717"/>
      <c r="J327" s="717"/>
      <c r="K327" s="717"/>
      <c r="L327" s="717"/>
      <c r="M327" s="717"/>
      <c r="N327" s="717"/>
      <c r="O327" s="717"/>
      <c r="P327" s="717"/>
      <c r="Q327" s="717"/>
      <c r="R327" s="717"/>
      <c r="S327" s="717"/>
      <c r="T327" s="717"/>
      <c r="U327" s="697">
        <f>C327</f>
        <v>45944</v>
      </c>
      <c r="V327" s="698"/>
      <c r="W327" s="698"/>
      <c r="X327" s="698"/>
      <c r="Y327" s="698"/>
      <c r="Z327" s="69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3" t="s">
        <v>54</v>
      </c>
      <c r="B328" s="12" t="s">
        <v>55</v>
      </c>
      <c r="C328" s="731" t="str">
        <f>VLOOKUP($C327,'2025年度(1年後期)'!$B$5:$N$207,COLUMN('2025年度(1年後期)'!$C$5),0)&amp;""</f>
        <v>人体の構造と機能Ⅳ</v>
      </c>
      <c r="D328" s="722"/>
      <c r="E328" s="721" t="str">
        <f>VLOOKUP($C327,'2025年度(2年後期)'!$B$5:$N$207,COLUMN('2025年度(2年後期)'!$C$5),0)&amp;""</f>
        <v>生活援助論Ⅳ(ABCD)</v>
      </c>
      <c r="F328" s="722"/>
      <c r="G328" s="721" t="str">
        <f>VLOOKUP($C327,'2025年度(3年後期)'!$B$5:$N$207,COLUMN('2025年度(3年後期)'!$C$5),0)&amp;""</f>
        <v>領域別実習</v>
      </c>
      <c r="H328" s="722"/>
      <c r="I328" s="721" t="str">
        <f>VLOOKUP($C327,'2025年度(4年後期)'!$B$5:$N$206,COLUMN('2025年度(4年後期)'!$C$5),0)&amp;""</f>
        <v/>
      </c>
      <c r="J328" s="722"/>
      <c r="K328" s="732" t="str">
        <f>VLOOKUP($C327,'2025年度(助産後期)'!$B$5:$N$207,COLUMN('2025年度(助産後期)'!$C$5),0)&amp;""</f>
        <v>助産学実習Ⅰ</v>
      </c>
      <c r="L328" s="720"/>
      <c r="M328" s="719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20"/>
      <c r="O328" s="721" t="str">
        <f>VLOOKUP($C327,'2025年度(M2後期)'!$B$5:$N$207,COLUMN('2025年度(M2後期)'!$C$5),0)&amp;""</f>
        <v>特別研究</v>
      </c>
      <c r="P328" s="722"/>
      <c r="Q328" s="721" t="str">
        <f>VLOOKUP($C327,'2025年度(D1後期)'!$B$5:$N$207,COLUMN('2025年度(D1後期)'!$C$5),0)&amp;""</f>
        <v>成育看護学演習Ｂ
感染管理看護学演習Ｂ
成人看護学演習Ｂ</v>
      </c>
      <c r="R328" s="722"/>
      <c r="S328" s="732" t="str">
        <f>VLOOKUP($C327,'2025年度(D23後期)'!$B$5:$N$207,COLUMN('2025年度(D23後期)'!$C$5),0)&amp;""</f>
        <v>特別研究</v>
      </c>
      <c r="T328" s="722"/>
      <c r="U328" s="648" t="s">
        <v>161</v>
      </c>
      <c r="V328" s="635" t="s">
        <v>99</v>
      </c>
      <c r="W328" s="662" t="s">
        <v>100</v>
      </c>
      <c r="X328" s="597" t="s">
        <v>207</v>
      </c>
      <c r="Z328" s="744" t="str">
        <f>A328</f>
        <v xml:space="preserve">１時限（09：20～10：50） </v>
      </c>
      <c r="AA328" s="694" t="s">
        <v>103</v>
      </c>
      <c r="AB328" s="694"/>
      <c r="AC328" s="694"/>
      <c r="AD328" s="694" t="s">
        <v>104</v>
      </c>
      <c r="AE328" s="694"/>
      <c r="AF328" s="694"/>
      <c r="AG328" s="694" t="s">
        <v>234</v>
      </c>
      <c r="AH328" s="694" t="s">
        <v>234</v>
      </c>
      <c r="AI328" s="694"/>
      <c r="AJ328" s="694"/>
      <c r="AK328" s="694"/>
      <c r="AL328" s="694" t="s">
        <v>234</v>
      </c>
      <c r="AM328" s="694" t="s">
        <v>164</v>
      </c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 t="s">
        <v>266</v>
      </c>
      <c r="BB328" s="694"/>
      <c r="BC328" s="694"/>
      <c r="BD328" s="694"/>
      <c r="BE328" s="694"/>
      <c r="BF328" s="694"/>
      <c r="BG328" s="694"/>
      <c r="BH328" s="694"/>
      <c r="BI328" s="694"/>
      <c r="BJ328" s="694" t="s">
        <v>186</v>
      </c>
      <c r="BK328" s="783"/>
      <c r="BL328" s="783" t="s">
        <v>225</v>
      </c>
      <c r="BM328" s="783" t="s">
        <v>179</v>
      </c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33"/>
      <c r="B329" s="15" t="s">
        <v>58</v>
      </c>
      <c r="C329" s="714" t="str">
        <f>IFERROR(VLOOKUP(C328,科目・教員!$A$2:$B$349,2,0),"")</f>
        <v>本間　典子</v>
      </c>
      <c r="D329" s="715"/>
      <c r="E329" s="716" t="str">
        <f>IFERROR(VLOOKUP(E328,科目・教員!$A$2:$B$349,2,0),"")</f>
        <v>矢富　有見子</v>
      </c>
      <c r="F329" s="715"/>
      <c r="G329" s="716" t="str">
        <f>IFERROR(VLOOKUP(G328,科目・教員!$A$2:$B$349,2,0),"")</f>
        <v/>
      </c>
      <c r="H329" s="715"/>
      <c r="I329" s="716" t="str">
        <f>IFERROR(VLOOKUP(I328,科目・教員!$A$2:$B$349,2,0),"")</f>
        <v/>
      </c>
      <c r="J329" s="715"/>
      <c r="K329" s="735" t="str">
        <f>IFERROR(VLOOKUP(K328,科目・教員!$A$2:$B$349,2,0),"")</f>
        <v>池田　真弓</v>
      </c>
      <c r="L329" s="737"/>
      <c r="M329" s="746" t="str">
        <f>IFERROR(VLOOKUP(M328,科目・教員!$A$2:$B$349,2,0),"")</f>
        <v/>
      </c>
      <c r="N329" s="715"/>
      <c r="O329" s="716" t="str">
        <f>IFERROR(VLOOKUP(O328,科目・教員!$A$2:$B$349,2,0),"")</f>
        <v/>
      </c>
      <c r="P329" s="715"/>
      <c r="Q329" s="716" t="str">
        <f>IFERROR(VLOOKUP(Q328,科目・教員!$A$2:$B$349,2,0),"")</f>
        <v/>
      </c>
      <c r="R329" s="715"/>
      <c r="S329" s="735" t="str">
        <f>IFERROR(VLOOKUP(S328,科目・教員!$A$2:$B$349,2,0),"")</f>
        <v/>
      </c>
      <c r="T329" s="715"/>
      <c r="U329" s="649" t="s">
        <v>169</v>
      </c>
      <c r="V329" s="635" t="s">
        <v>187</v>
      </c>
      <c r="W329" s="662" t="s">
        <v>180</v>
      </c>
      <c r="X329" s="597" t="s">
        <v>225</v>
      </c>
      <c r="Z329" s="73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784"/>
      <c r="BL329" s="784"/>
      <c r="BM329" s="784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33"/>
      <c r="B330" s="15" t="s">
        <v>60</v>
      </c>
      <c r="C330" s="714" t="str">
        <f>VLOOKUP($C327,'2025年度(1年後期)'!$B$5:$N$207,COLUMN('2025年度(1年後期)'!$C$5)+1,0)&amp;""</f>
        <v>101</v>
      </c>
      <c r="D330" s="715"/>
      <c r="E330" s="716" t="str">
        <f>VLOOKUP($C327,'2025年度(2年後期)'!$B$5:$N$207,COLUMN('2025年度(2年後期)'!$C$5)+1,0)&amp;""</f>
        <v>201･202･基礎実</v>
      </c>
      <c r="F330" s="715"/>
      <c r="G330" s="716" t="str">
        <f>VLOOKUP($C327,'2025年度(3年後期)'!$B$5:$N$207,COLUMN('2025年度(3年後期)'!$C$5)+1,0)&amp;""</f>
        <v>在宅:在宅実</v>
      </c>
      <c r="H330" s="715"/>
      <c r="I330" s="716" t="str">
        <f>VLOOKUP($C327,'2025年度(4年後期)'!$B$5:$N$206,COLUMN('2025年度(4年後期)'!$C$5)+1,0)&amp;""</f>
        <v/>
      </c>
      <c r="J330" s="715"/>
      <c r="K330" s="735" t="str">
        <f>VLOOKUP($C327,'2025年度(助産後期)'!$B$5:$N$207,COLUMN('2025年度(助産後期)'!$C$5)+1,0)&amp;""</f>
        <v/>
      </c>
      <c r="L330" s="737"/>
      <c r="M330" s="746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15"/>
      <c r="O330" s="716" t="str">
        <f>VLOOKUP($C327,'2025年度(M2後期)'!$B$5:$N$207,COLUMN('2025年度(M2後期)'!$C$5)+1,0)&amp;""</f>
        <v/>
      </c>
      <c r="P330" s="715"/>
      <c r="Q330" s="716" t="str">
        <f>VLOOKUP($C327,'2025年度(D1後期)'!$B$5:$N$207,COLUMN('2025年度(D1後期)'!$C$5)+1,0)&amp;""</f>
        <v>成育:別途指定
感染:別途指定
成人:別途指定</v>
      </c>
      <c r="R330" s="715"/>
      <c r="S330" s="735" t="str">
        <f>VLOOKUP($C327,'2025年度(D23後期)'!$B$5:$N$207,COLUMN('2025年度(D23後期)'!$C$5)+1,0)&amp;""</f>
        <v/>
      </c>
      <c r="T330" s="715"/>
      <c r="U330" s="649" t="s">
        <v>171</v>
      </c>
      <c r="V330" s="635" t="s">
        <v>186</v>
      </c>
      <c r="W330" s="662" t="s">
        <v>181</v>
      </c>
      <c r="X330" s="597" t="s">
        <v>239</v>
      </c>
      <c r="Z330" s="73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784"/>
      <c r="BL330" s="784"/>
      <c r="BM330" s="784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34"/>
      <c r="B331" s="16" t="s">
        <v>62</v>
      </c>
      <c r="C331" s="738"/>
      <c r="D331" s="711"/>
      <c r="E331" s="710"/>
      <c r="F331" s="711"/>
      <c r="G331" s="710"/>
      <c r="H331" s="711"/>
      <c r="I331" s="710"/>
      <c r="J331" s="711"/>
      <c r="K331" s="712"/>
      <c r="L331" s="713"/>
      <c r="M331" s="745"/>
      <c r="N331" s="711"/>
      <c r="O331" s="710"/>
      <c r="P331" s="711"/>
      <c r="Q331" s="710"/>
      <c r="R331" s="711"/>
      <c r="S331" s="712"/>
      <c r="T331" s="711"/>
      <c r="U331" s="649" t="s">
        <v>172</v>
      </c>
      <c r="V331" s="635" t="s">
        <v>69</v>
      </c>
      <c r="W331" s="662" t="s">
        <v>179</v>
      </c>
      <c r="X331" s="597" t="s">
        <v>42</v>
      </c>
      <c r="Z331" s="73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785"/>
      <c r="BL331" s="785"/>
      <c r="BM331" s="785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33" t="s">
        <v>64</v>
      </c>
      <c r="B332" s="15" t="s">
        <v>55</v>
      </c>
      <c r="C332" s="731" t="str">
        <f>VLOOKUP($C327,'2025年度(1年後期)'!$B$5:$N$207,COLUMN('2025年度(1年後期)'!$E$5),0)&amp;""</f>
        <v>生命倫理</v>
      </c>
      <c r="D332" s="722"/>
      <c r="E332" s="721" t="str">
        <f>VLOOKUP($C327,'2025年度(2年後期)'!$B$5:$N$207,COLUMN('2025年度(2年後期)'!$E$5),0)&amp;""</f>
        <v>生活援助論Ⅳ(ABCD)</v>
      </c>
      <c r="F332" s="722"/>
      <c r="G332" s="721" t="str">
        <f>VLOOKUP($C327,'2025年度(3年後期)'!$B$5:$N$207,COLUMN('2025年度(3年後期)'!$E$5),0)&amp;""</f>
        <v>領域別実習</v>
      </c>
      <c r="H332" s="722"/>
      <c r="I332" s="721" t="str">
        <f>VLOOKUP($C327,'2025年度(4年後期)'!$B$5:$N$206,COLUMN('2025年度(4年後期)'!$E$5),0)&amp;""</f>
        <v/>
      </c>
      <c r="J332" s="722"/>
      <c r="K332" s="732" t="str">
        <f>VLOOKUP($C327,'2025年度(助産後期)'!$B$5:$N$207,COLUMN('2025年度(助産後期)'!$E$5),0)&amp;""</f>
        <v>助産学実習Ⅰ</v>
      </c>
      <c r="L332" s="720"/>
      <c r="M332" s="731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22"/>
      <c r="O332" s="732" t="str">
        <f>VLOOKUP($C327,'2025年度(M2後期)'!$B$5:$N$207,COLUMN('2025年度(M2後期)'!$E$5),0)&amp;""</f>
        <v>特別研究</v>
      </c>
      <c r="P332" s="722"/>
      <c r="Q332" s="732" t="str">
        <f>VLOOKUP($C327,'2025年度(D1後期)'!$B$5:$N$207,COLUMN('2025年度(D1後期)'!$E$5),0)&amp;""</f>
        <v>成育看護学演習Ｂ
感染管理看護学演習Ｂ
成人看護学演習Ｂ</v>
      </c>
      <c r="R332" s="722"/>
      <c r="S332" s="732" t="str">
        <f>VLOOKUP($C327,'2025年度(D23後期)'!$B$5:$N$207,COLUMN('2025年度(D23後期)'!$E$5),0)&amp;""</f>
        <v>特別研究</v>
      </c>
      <c r="T332" s="722"/>
      <c r="U332" s="21"/>
      <c r="X332" s="660"/>
      <c r="Z332" s="733" t="str">
        <f>A332</f>
        <v>２時限（11：00～12：30）</v>
      </c>
      <c r="AA332" s="694" t="s">
        <v>267</v>
      </c>
      <c r="AB332" s="694"/>
      <c r="AC332" s="694"/>
      <c r="AD332" s="694" t="s">
        <v>104</v>
      </c>
      <c r="AE332" s="694"/>
      <c r="AF332" s="694"/>
      <c r="AG332" s="694" t="s">
        <v>234</v>
      </c>
      <c r="AH332" s="694" t="s">
        <v>234</v>
      </c>
      <c r="AI332" s="694"/>
      <c r="AJ332" s="694"/>
      <c r="AK332" s="694"/>
      <c r="AL332" s="694" t="s">
        <v>234</v>
      </c>
      <c r="AM332" s="694" t="s">
        <v>164</v>
      </c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 t="s">
        <v>266</v>
      </c>
      <c r="BB332" s="694"/>
      <c r="BC332" s="694"/>
      <c r="BD332" s="694"/>
      <c r="BE332" s="694"/>
      <c r="BF332" s="694"/>
      <c r="BG332" s="694"/>
      <c r="BH332" s="694"/>
      <c r="BI332" s="694"/>
      <c r="BJ332" s="694" t="s">
        <v>186</v>
      </c>
      <c r="BK332" s="783" t="s">
        <v>192</v>
      </c>
      <c r="BL332" s="783" t="s">
        <v>225</v>
      </c>
      <c r="BM332" s="783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33"/>
      <c r="B333" s="15" t="s">
        <v>58</v>
      </c>
      <c r="C333" s="714" t="str">
        <f>IFERROR(VLOOKUP(C332,科目・教員!$A$2:$B$349,2,0),"")</f>
        <v>小島　優子</v>
      </c>
      <c r="D333" s="715"/>
      <c r="E333" s="716" t="str">
        <f>IFERROR(VLOOKUP(E332,科目・教員!$A$2:$B$349,2,0),"")</f>
        <v>矢富　有見子</v>
      </c>
      <c r="F333" s="715"/>
      <c r="G333" s="716" t="str">
        <f>IFERROR(VLOOKUP(G332,科目・教員!$A$2:$B$349,2,0),"")</f>
        <v/>
      </c>
      <c r="H333" s="715"/>
      <c r="I333" s="716" t="str">
        <f>IFERROR(VLOOKUP(I332,科目・教員!$A$2:$B$349,2,0),"")</f>
        <v/>
      </c>
      <c r="J333" s="715"/>
      <c r="K333" s="735" t="str">
        <f>IFERROR(VLOOKUP(K332,科目・教員!$A$2:$B$349,2,0),"")</f>
        <v>池田　真弓</v>
      </c>
      <c r="L333" s="737"/>
      <c r="M333" s="714" t="str">
        <f>IFERROR(VLOOKUP(M332,科目・教員!$A$2:$B$349,2,0),"")</f>
        <v/>
      </c>
      <c r="N333" s="715"/>
      <c r="O333" s="735" t="str">
        <f>IFERROR(VLOOKUP(O332,科目・教員!$A$2:$B$349,2,0),"")</f>
        <v/>
      </c>
      <c r="P333" s="715"/>
      <c r="Q333" s="735" t="str">
        <f>IFERROR(VLOOKUP(Q332,科目・教員!$A$2:$B$349,2,0),"")</f>
        <v/>
      </c>
      <c r="R333" s="715"/>
      <c r="S333" s="735" t="str">
        <f>IFERROR(VLOOKUP(S332,科目・教員!$A$2:$B$349,2,0),"")</f>
        <v/>
      </c>
      <c r="T333" s="715"/>
      <c r="U333" s="643" t="s">
        <v>268</v>
      </c>
      <c r="X333" s="660"/>
      <c r="Z333" s="73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784"/>
      <c r="BL333" s="784"/>
      <c r="BM333" s="784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33"/>
      <c r="B334" s="15" t="s">
        <v>60</v>
      </c>
      <c r="C334" s="714" t="str">
        <f>VLOOKUP($C327,'2025年度(1年後期)'!$B$5:$N$207,COLUMN('2025年度(1年後期)'!$E$5)+1,0)&amp;""</f>
        <v>101</v>
      </c>
      <c r="D334" s="715"/>
      <c r="E334" s="716" t="str">
        <f>VLOOKUP($C327,'2025年度(2年後期)'!$B$5:$N$207,COLUMN('2025年度(2年後期)'!$E$5)+1,0)&amp;""</f>
        <v>201･202･基礎実</v>
      </c>
      <c r="F334" s="715"/>
      <c r="G334" s="716" t="str">
        <f>VLOOKUP($C327,'2025年度(3年後期)'!$B$5:$N$207,COLUMN('2025年度(3年後期)'!$E$5)+1,0)&amp;""</f>
        <v>在宅:在宅実</v>
      </c>
      <c r="H334" s="715"/>
      <c r="I334" s="716" t="str">
        <f>VLOOKUP($C327,'2025年度(4年後期)'!$B$5:$N$206,COLUMN('2025年度(4年後期)'!$E$5)+1,0)&amp;""</f>
        <v/>
      </c>
      <c r="J334" s="715"/>
      <c r="K334" s="735" t="str">
        <f>VLOOKUP($C327,'2025年度(助産後期)'!$B$5:$N$207,COLUMN('2025年度(助産後期)'!$E$5)+1,0)&amp;""</f>
        <v/>
      </c>
      <c r="L334" s="737"/>
      <c r="M334" s="714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15"/>
      <c r="O334" s="735" t="str">
        <f>VLOOKUP($C327,'2025年度(M2後期)'!$B$5:$N$207,COLUMN('2025年度(M2後期)'!$E$5)+1,0)&amp;""</f>
        <v/>
      </c>
      <c r="P334" s="715"/>
      <c r="Q334" s="735" t="str">
        <f>VLOOKUP($C327,'2025年度(D1後期)'!$B$5:$N$207,COLUMN('2025年度(D1後期)'!$E$5)+1,0)&amp;""</f>
        <v>成育:別途指定
感染:別途指定
成人:別途指定</v>
      </c>
      <c r="R334" s="715"/>
      <c r="S334" s="735" t="str">
        <f>VLOOKUP($C327,'2025年度(D23後期)'!$B$5:$N$207,COLUMN('2025年度(D23後期)'!$E$5)+1,0)&amp;""</f>
        <v/>
      </c>
      <c r="T334" s="715"/>
      <c r="U334" s="643" t="s">
        <v>193</v>
      </c>
      <c r="X334" s="660"/>
      <c r="Z334" s="73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784"/>
      <c r="BL334" s="784"/>
      <c r="BM334" s="784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47"/>
      <c r="B335" s="16" t="s">
        <v>62</v>
      </c>
      <c r="C335" s="738"/>
      <c r="D335" s="736"/>
      <c r="E335" s="710"/>
      <c r="F335" s="736"/>
      <c r="G335" s="710"/>
      <c r="H335" s="736"/>
      <c r="I335" s="710"/>
      <c r="J335" s="736"/>
      <c r="K335" s="712"/>
      <c r="L335" s="712"/>
      <c r="M335" s="738"/>
      <c r="N335" s="736"/>
      <c r="O335" s="712"/>
      <c r="P335" s="736"/>
      <c r="Q335" s="712"/>
      <c r="R335" s="736"/>
      <c r="S335" s="712"/>
      <c r="T335" s="736"/>
      <c r="U335" s="643" t="s">
        <v>192</v>
      </c>
      <c r="X335" s="660"/>
      <c r="Z335" s="73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785"/>
      <c r="BL335" s="785"/>
      <c r="BM335" s="785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44" t="s">
        <v>70</v>
      </c>
      <c r="B336" s="17" t="s">
        <v>71</v>
      </c>
      <c r="C336" s="731"/>
      <c r="D336" s="722"/>
      <c r="E336" s="721"/>
      <c r="F336" s="722"/>
      <c r="G336" s="721"/>
      <c r="H336" s="722"/>
      <c r="I336" s="721"/>
      <c r="J336" s="722"/>
      <c r="K336" s="732"/>
      <c r="L336" s="720"/>
      <c r="M336" s="731"/>
      <c r="N336" s="722"/>
      <c r="O336" s="732"/>
      <c r="P336" s="722"/>
      <c r="Q336" s="732"/>
      <c r="R336" s="722"/>
      <c r="S336" s="732"/>
      <c r="T336" s="722"/>
      <c r="U336" s="643" t="s">
        <v>182</v>
      </c>
      <c r="X336" s="660"/>
      <c r="Z336" s="73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783" t="s">
        <v>192</v>
      </c>
      <c r="BL336" s="783"/>
      <c r="BM336" s="783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33"/>
      <c r="B337" s="17" t="s">
        <v>73</v>
      </c>
      <c r="C337" s="714"/>
      <c r="D337" s="715"/>
      <c r="E337" s="716"/>
      <c r="F337" s="715"/>
      <c r="G337" s="716"/>
      <c r="H337" s="715"/>
      <c r="I337" s="716"/>
      <c r="J337" s="715"/>
      <c r="K337" s="735"/>
      <c r="L337" s="737"/>
      <c r="M337" s="714"/>
      <c r="N337" s="715"/>
      <c r="O337" s="735"/>
      <c r="P337" s="715"/>
      <c r="Q337" s="735"/>
      <c r="R337" s="715"/>
      <c r="S337" s="735"/>
      <c r="T337" s="715"/>
      <c r="U337" s="21"/>
      <c r="X337" s="660"/>
      <c r="Z337" s="73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784"/>
      <c r="BL337" s="784"/>
      <c r="BM337" s="784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33"/>
      <c r="B338" s="17" t="s">
        <v>60</v>
      </c>
      <c r="C338" s="714"/>
      <c r="D338" s="715"/>
      <c r="E338" s="716"/>
      <c r="F338" s="715"/>
      <c r="G338" s="716"/>
      <c r="H338" s="715"/>
      <c r="I338" s="716"/>
      <c r="J338" s="715"/>
      <c r="K338" s="735"/>
      <c r="L338" s="737"/>
      <c r="M338" s="714"/>
      <c r="N338" s="715"/>
      <c r="O338" s="735"/>
      <c r="P338" s="715"/>
      <c r="Q338" s="735"/>
      <c r="R338" s="715"/>
      <c r="S338" s="735"/>
      <c r="T338" s="715"/>
      <c r="U338" s="21"/>
      <c r="X338" s="660"/>
      <c r="Z338" s="73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784"/>
      <c r="BL338" s="784"/>
      <c r="BM338" s="784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34"/>
      <c r="B339" s="18" t="s">
        <v>62</v>
      </c>
      <c r="C339" s="752"/>
      <c r="D339" s="753"/>
      <c r="E339" s="754"/>
      <c r="F339" s="753"/>
      <c r="G339" s="754"/>
      <c r="H339" s="753"/>
      <c r="I339" s="754"/>
      <c r="J339" s="753"/>
      <c r="K339" s="755"/>
      <c r="L339" s="755"/>
      <c r="M339" s="752"/>
      <c r="N339" s="753"/>
      <c r="O339" s="755"/>
      <c r="P339" s="753"/>
      <c r="Q339" s="755"/>
      <c r="R339" s="753"/>
      <c r="S339" s="755"/>
      <c r="T339" s="753"/>
      <c r="U339" s="21"/>
      <c r="X339" s="660"/>
      <c r="Z339" s="73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785"/>
      <c r="BL339" s="785"/>
      <c r="BM339" s="785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33" t="s">
        <v>74</v>
      </c>
      <c r="B340" s="15" t="s">
        <v>55</v>
      </c>
      <c r="C340" s="748" t="str">
        <f>VLOOKUP($C327,'2025年度(1年後期)'!$B$5:$N$207,COLUMN('2025年度(1年後期)'!$G$5),0)&amp;""</f>
        <v>疾病･病態論Ⅰ</v>
      </c>
      <c r="D340" s="732"/>
      <c r="E340" s="749" t="str">
        <f>VLOOKUP($C327,'2025年度(2年後期)'!$B$5:$N$207,COLUMN('2025年度(2年後期)'!$G$5),0)&amp;""</f>
        <v>母性看護援助論Ⅰ</v>
      </c>
      <c r="F340" s="732"/>
      <c r="G340" s="749" t="str">
        <f>VLOOKUP($C327,'2025年度(3年後期)'!$B$5:$N$207,COLUMN('2025年度(3年後期)'!$G$5),0)&amp;""</f>
        <v>領域別実習</v>
      </c>
      <c r="H340" s="732"/>
      <c r="I340" s="749" t="str">
        <f>VLOOKUP($C327,'2025年度(4年後期)'!$B$5:$N$206,COLUMN('2025年度(4年後期)'!$G$5),0)&amp;""</f>
        <v/>
      </c>
      <c r="J340" s="732"/>
      <c r="K340" s="750" t="str">
        <f>VLOOKUP($C327,'2025年度(助産後期)'!$B$5:$N$207,COLUMN('2025年度(助産後期)'!$G$5),0)&amp;""</f>
        <v>助産学実習Ⅰ</v>
      </c>
      <c r="L340" s="750"/>
      <c r="M340" s="748" t="str">
        <f>VLOOKUP($C327,'2025年度(M1後期)'!$B$5:$N$207,COLUMN('2025年度(M1後期)'!$G$5),0)&amp;""</f>
        <v>がん看護学演習Ａ－Ⅱ
成育看護学演習Ａ－Ⅰ
感染症学特論
感染症学演習</v>
      </c>
      <c r="N340" s="732"/>
      <c r="O340" s="750" t="str">
        <f>VLOOKUP($C327,'2025年度(M2後期)'!$B$5:$N$207,COLUMN('2025年度(M2後期)'!$G$5),0)&amp;""</f>
        <v>特別研究</v>
      </c>
      <c r="P340" s="732"/>
      <c r="Q340" s="750" t="str">
        <f>VLOOKUP($C327,'2025年度(D1後期)'!$B$5:$N$207,COLUMN('2025年度(D1後期)'!$G$5),0)&amp;""</f>
        <v>量的看護学研究法</v>
      </c>
      <c r="R340" s="732"/>
      <c r="S340" s="750" t="str">
        <f>VLOOKUP($C327,'2025年度(D23後期)'!$B$5:$N$207,COLUMN('2025年度(D23後期)'!$G$5),0)&amp;""</f>
        <v>特別研究</v>
      </c>
      <c r="T340" s="732"/>
      <c r="U340" s="21"/>
      <c r="X340" s="660"/>
      <c r="Z340" s="733" t="str">
        <f>A340</f>
        <v>３時限（13：30～15：00）</v>
      </c>
      <c r="AA340" s="694" t="s">
        <v>185</v>
      </c>
      <c r="AB340" s="694"/>
      <c r="AC340" s="694"/>
      <c r="AD340" s="694" t="s">
        <v>104</v>
      </c>
      <c r="AE340" s="694"/>
      <c r="AF340" s="694"/>
      <c r="AG340" s="694" t="s">
        <v>184</v>
      </c>
      <c r="AH340" s="694"/>
      <c r="AI340" s="694"/>
      <c r="AJ340" s="694"/>
      <c r="AK340" s="694"/>
      <c r="AL340" s="694"/>
      <c r="AM340" s="694" t="s">
        <v>164</v>
      </c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 t="s">
        <v>197</v>
      </c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783"/>
      <c r="BL340" s="783" t="s">
        <v>225</v>
      </c>
      <c r="BM340" s="783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33"/>
      <c r="B341" s="15" t="s">
        <v>58</v>
      </c>
      <c r="C341" s="751" t="str">
        <f>IFERROR(VLOOKUP(C340,科目・教員!$A$2:$B$349,2,0),"")</f>
        <v>水野　正之</v>
      </c>
      <c r="D341" s="735"/>
      <c r="E341" s="739" t="str">
        <f>IFERROR(VLOOKUP(E340,科目・教員!$A$2:$B$349,2,0),"")</f>
        <v>日置　智華子</v>
      </c>
      <c r="F341" s="735"/>
      <c r="G341" s="739" t="str">
        <f>IFERROR(VLOOKUP(G340,科目・教員!$A$2:$B$349,2,0),"")</f>
        <v/>
      </c>
      <c r="H341" s="735"/>
      <c r="I341" s="739" t="str">
        <f>IFERROR(VLOOKUP(I340,科目・教員!$A$2:$B$349,2,0),"")</f>
        <v/>
      </c>
      <c r="J341" s="735"/>
      <c r="K341" s="740" t="str">
        <f>IFERROR(VLOOKUP(K340,科目・教員!$A$2:$B$349,2,0),"")</f>
        <v>池田　真弓</v>
      </c>
      <c r="L341" s="740"/>
      <c r="M341" s="751" t="str">
        <f>IFERROR(VLOOKUP(M340,科目・教員!$A$2:$B$349,2,0),"")</f>
        <v/>
      </c>
      <c r="N341" s="735"/>
      <c r="O341" s="740" t="str">
        <f>IFERROR(VLOOKUP(O340,科目・教員!$A$2:$B$349,2,0),"")</f>
        <v/>
      </c>
      <c r="P341" s="735"/>
      <c r="Q341" s="740" t="str">
        <f>IFERROR(VLOOKUP(Q340,科目・教員!$A$2:$B$349,2,0),"")</f>
        <v>柏木　公一</v>
      </c>
      <c r="R341" s="735"/>
      <c r="S341" s="740" t="str">
        <f>IFERROR(VLOOKUP(S340,科目・教員!$A$2:$B$349,2,0),"")</f>
        <v/>
      </c>
      <c r="T341" s="735"/>
      <c r="U341" s="21"/>
      <c r="X341" s="660"/>
      <c r="Z341" s="73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784"/>
      <c r="BL341" s="784"/>
      <c r="BM341" s="784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33"/>
      <c r="B342" s="15" t="s">
        <v>60</v>
      </c>
      <c r="C342" s="751" t="str">
        <f>VLOOKUP($C327,'2025年度(1年後期)'!$B$5:$N$207,COLUMN('2025年度(1年後期)'!$G$5)+1,0)&amp;""</f>
        <v>101</v>
      </c>
      <c r="D342" s="735"/>
      <c r="E342" s="739" t="str">
        <f>VLOOKUP($C327,'2025年度(2年後期)'!$B$5:$N$207,COLUMN('2025年度(2年後期)'!$G$5)+1,0)&amp;""</f>
        <v>201</v>
      </c>
      <c r="F342" s="735"/>
      <c r="G342" s="739" t="str">
        <f>VLOOKUP($C327,'2025年度(3年後期)'!$B$5:$N$207,COLUMN('2025年度(3年後期)'!$G$5)+1,0)&amp;""</f>
        <v>在宅:在宅実</v>
      </c>
      <c r="H342" s="735"/>
      <c r="I342" s="739" t="str">
        <f>VLOOKUP($C327,'2025年度(4年後期)'!$B$5:$N$206,COLUMN('2025年度(4年後期)'!$G$5)+1,0)&amp;""</f>
        <v/>
      </c>
      <c r="J342" s="735"/>
      <c r="K342" s="740" t="str">
        <f>VLOOKUP($C327,'2025年度(助産後期)'!$B$5:$N$207,COLUMN('2025年度(助産後期)'!$G$5)+1,0)&amp;""</f>
        <v/>
      </c>
      <c r="L342" s="740"/>
      <c r="M342" s="751" t="str">
        <f>VLOOKUP($C327,'2025年度(M1後期)'!$B$5:$N$207,COLUMN('2025年度(M1後期)'!$G$5)+1,0)&amp;""</f>
        <v>がん:別途指定
成育:別途指定
感染特論:別途指定
感染演習:別途指定</v>
      </c>
      <c r="N342" s="735"/>
      <c r="O342" s="740" t="str">
        <f>VLOOKUP($C327,'2025年度(M2後期)'!$B$5:$N$207,COLUMN('2025年度(M2後期)'!$G$5)+1,0)&amp;""</f>
        <v/>
      </c>
      <c r="P342" s="735"/>
      <c r="Q342" s="740" t="str">
        <f>VLOOKUP($C327,'2025年度(D1後期)'!$B$5:$N$207,COLUMN('2025年度(D1後期)'!$G$5)+1,0)&amp;""</f>
        <v>臨床講義室1</v>
      </c>
      <c r="R342" s="735"/>
      <c r="S342" s="740" t="str">
        <f>VLOOKUP($C327,'2025年度(D23後期)'!$B$5:$N$207,COLUMN('2025年度(D23後期)'!$G$5)+1,0)&amp;""</f>
        <v/>
      </c>
      <c r="T342" s="735"/>
      <c r="U342" s="21"/>
      <c r="X342" s="660"/>
      <c r="Z342" s="73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784"/>
      <c r="BL342" s="784"/>
      <c r="BM342" s="784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47"/>
      <c r="B343" s="16" t="s">
        <v>62</v>
      </c>
      <c r="C343" s="738"/>
      <c r="D343" s="736"/>
      <c r="E343" s="710"/>
      <c r="F343" s="736"/>
      <c r="G343" s="710"/>
      <c r="H343" s="736"/>
      <c r="I343" s="710"/>
      <c r="J343" s="736"/>
      <c r="K343" s="712"/>
      <c r="L343" s="712"/>
      <c r="M343" s="738"/>
      <c r="N343" s="736"/>
      <c r="O343" s="712"/>
      <c r="P343" s="736"/>
      <c r="Q343" s="712"/>
      <c r="R343" s="736"/>
      <c r="S343" s="712"/>
      <c r="T343" s="736"/>
      <c r="U343" s="21"/>
      <c r="X343" s="660"/>
      <c r="Z343" s="73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785"/>
      <c r="BL343" s="785"/>
      <c r="BM343" s="785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33" t="s">
        <v>80</v>
      </c>
      <c r="B344" s="15" t="s">
        <v>55</v>
      </c>
      <c r="C344" s="748" t="str">
        <f>VLOOKUP($C327,'2025年度(1年後期)'!$B$5:$N$207,COLUMN('2025年度(1年後期)'!$I$5),0)&amp;""</f>
        <v>インフルエンザ①
15:00～16:10</v>
      </c>
      <c r="D344" s="732"/>
      <c r="E344" s="749" t="str">
        <f>VLOOKUP($C327,'2025年度(2年後期)'!$B$5:$N$207,COLUMN('2025年度(2年後期)'!$I$5),0)&amp;""</f>
        <v>インフルエンザ①
15:00～16:10</v>
      </c>
      <c r="F344" s="732"/>
      <c r="G344" s="749" t="str">
        <f>VLOOKUP($C327,'2025年度(3年後期)'!$B$5:$N$207,COLUMN('2025年度(3年後期)'!$I$5),0)&amp;""</f>
        <v>領域別実習
(インフルエンザ①)</v>
      </c>
      <c r="H344" s="732"/>
      <c r="I344" s="749" t="str">
        <f>VLOOKUP($C327,'2025年度(4年後期)'!$B$5:$N$206,COLUMN('2025年度(4年後期)'!$I$5),0)&amp;""</f>
        <v>インフルエンザ①
15:00～16:10</v>
      </c>
      <c r="J344" s="732"/>
      <c r="K344" s="750" t="str">
        <f>VLOOKUP($C327,'2025年度(助産後期)'!$B$5:$N$207,COLUMN('2025年度(助産後期)'!$I$5),0)&amp;""</f>
        <v>助産学実習Ⅰ</v>
      </c>
      <c r="L344" s="750"/>
      <c r="M344" s="748" t="str">
        <f>VLOOKUP($C327,'2025年度(M1後期)'!$B$5:$N$207,COLUMN('2025年度(M1後期)'!$I$5),0)&amp;""</f>
        <v>がん看護学演習Ａ－Ⅱ
成育看護学演習Ａ－Ⅰ
感染症学特論
感染症学演習</v>
      </c>
      <c r="N344" s="732"/>
      <c r="O344" s="750" t="str">
        <f>VLOOKUP($C327,'2025年度(M2後期)'!$B$5:$N$207,COLUMN('2025年度(M2後期)'!$I$5),0)&amp;""</f>
        <v>特別研究</v>
      </c>
      <c r="P344" s="732"/>
      <c r="Q344" s="750" t="str">
        <f>VLOOKUP($C327,'2025年度(D1後期)'!$B$5:$N$207,COLUMN('2025年度(D1後期)'!$I$5),0)&amp;""</f>
        <v>量的看護学研究法</v>
      </c>
      <c r="R344" s="732"/>
      <c r="S344" s="750" t="str">
        <f>VLOOKUP($C327,'2025年度(D23後期)'!$B$5:$N$207,COLUMN('2025年度(D23後期)'!$I$5),0)&amp;""</f>
        <v>特別研究</v>
      </c>
      <c r="T344" s="732"/>
      <c r="U344" s="470" t="s">
        <v>81</v>
      </c>
      <c r="X344" s="660"/>
      <c r="Z344" s="733" t="str">
        <f>A344</f>
        <v>４時限（15：10～16：40）</v>
      </c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 t="s">
        <v>164</v>
      </c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 t="s">
        <v>197</v>
      </c>
      <c r="BB344" s="694"/>
      <c r="BC344" s="694"/>
      <c r="BD344" s="694"/>
      <c r="BE344" s="694"/>
      <c r="BF344" s="694"/>
      <c r="BG344" s="694"/>
      <c r="BH344" s="694"/>
      <c r="BI344" s="694"/>
      <c r="BJ344" s="694" t="s">
        <v>269</v>
      </c>
      <c r="BK344" s="783"/>
      <c r="BL344" s="783" t="s">
        <v>225</v>
      </c>
      <c r="BM344" s="783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33"/>
      <c r="B345" s="15" t="s">
        <v>58</v>
      </c>
      <c r="C345" s="751" t="str">
        <f>IFERROR(VLOOKUP(C344,科目・教員!$A$2:$B$349,2,0),"")</f>
        <v/>
      </c>
      <c r="D345" s="735"/>
      <c r="E345" s="739" t="str">
        <f>IFERROR(VLOOKUP(E344,科目・教員!$A$2:$B$349,2,0),"")</f>
        <v/>
      </c>
      <c r="F345" s="735"/>
      <c r="G345" s="739" t="str">
        <f>IFERROR(VLOOKUP(G344,科目・教員!$A$2:$B$349,2,0),"")</f>
        <v/>
      </c>
      <c r="H345" s="735"/>
      <c r="I345" s="739" t="str">
        <f>IFERROR(VLOOKUP(I344,科目・教員!$A$2:$B$349,2,0),"")</f>
        <v/>
      </c>
      <c r="J345" s="735"/>
      <c r="K345" s="740" t="str">
        <f>IFERROR(VLOOKUP(K344,科目・教員!$A$2:$B$349,2,0),"")</f>
        <v>池田　真弓</v>
      </c>
      <c r="L345" s="740"/>
      <c r="M345" s="751" t="str">
        <f>IFERROR(VLOOKUP(M344,科目・教員!$A$2:$B$349,2,0),"")</f>
        <v/>
      </c>
      <c r="N345" s="735"/>
      <c r="O345" s="740" t="str">
        <f>IFERROR(VLOOKUP(O344,科目・教員!$A$2:$B$349,2,0),"")</f>
        <v/>
      </c>
      <c r="P345" s="735"/>
      <c r="Q345" s="740" t="str">
        <f>IFERROR(VLOOKUP(Q344,科目・教員!$A$2:$B$349,2,0),"")</f>
        <v>柏木　公一</v>
      </c>
      <c r="R345" s="735"/>
      <c r="S345" s="740" t="str">
        <f>IFERROR(VLOOKUP(S344,科目・教員!$A$2:$B$349,2,0),"")</f>
        <v/>
      </c>
      <c r="T345" s="735"/>
      <c r="U345" s="470" t="s">
        <v>193</v>
      </c>
      <c r="X345" s="660"/>
      <c r="Z345" s="73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784"/>
      <c r="BL345" s="784"/>
      <c r="BM345" s="784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33"/>
      <c r="B346" s="15" t="s">
        <v>60</v>
      </c>
      <c r="C346" s="751" t="str">
        <f>VLOOKUP($C327,'2025年度(1年後期)'!$B$5:$N$207,COLUMN('2025年度(1年後期)'!$I$5)+1,0)&amp;""</f>
        <v>　</v>
      </c>
      <c r="D346" s="735"/>
      <c r="E346" s="739" t="str">
        <f>VLOOKUP($C327,'2025年度(2年後期)'!$B$5:$N$207,COLUMN('2025年度(2年後期)'!$I$5)+1,0)&amp;""</f>
        <v/>
      </c>
      <c r="F346" s="735"/>
      <c r="G346" s="739" t="str">
        <f>VLOOKUP($C327,'2025年度(3年後期)'!$B$5:$N$207,COLUMN('2025年度(3年後期)'!$I$5)+1,0)&amp;""</f>
        <v/>
      </c>
      <c r="H346" s="735"/>
      <c r="I346" s="739" t="str">
        <f>VLOOKUP($C327,'2025年度(4年後期)'!$B$5:$N$206,COLUMN('2025年度(4年後期)'!$I$5)+1,0)&amp;""</f>
        <v/>
      </c>
      <c r="J346" s="735"/>
      <c r="K346" s="740" t="str">
        <f>VLOOKUP($C327,'2025年度(助産後期)'!$B$5:$N$207,COLUMN('2025年度(助産後期)'!$I$5)+1,0)&amp;""</f>
        <v/>
      </c>
      <c r="L346" s="740"/>
      <c r="M346" s="751" t="str">
        <f>VLOOKUP($C327,'2025年度(M1後期)'!$B$5:$N$207,COLUMN('2025年度(M1後期)'!$I$5)+1,0)&amp;""</f>
        <v>がん:別途指定
成育:別途指定
感染特論:別途指定
感染演習:別途指定</v>
      </c>
      <c r="N346" s="735"/>
      <c r="O346" s="740" t="str">
        <f>VLOOKUP($C327,'2025年度(M2後期)'!$B$5:$N$207,COLUMN('2025年度(M2後期)'!$I$5)+1,0)&amp;""</f>
        <v/>
      </c>
      <c r="P346" s="735"/>
      <c r="Q346" s="740" t="str">
        <f>VLOOKUP($C327,'2025年度(D1後期)'!$B$5:$N$207,COLUMN('2025年度(D1後期)'!$I$5)+1,0)&amp;""</f>
        <v>臨床講義室1</v>
      </c>
      <c r="R346" s="735"/>
      <c r="S346" s="740" t="str">
        <f>VLOOKUP($C327,'2025年度(D23後期)'!$B$5:$N$207,COLUMN('2025年度(D23後期)'!$I$5)+1,0)&amp;""</f>
        <v/>
      </c>
      <c r="T346" s="735"/>
      <c r="U346" s="468" t="s">
        <v>269</v>
      </c>
      <c r="X346" s="660"/>
      <c r="Z346" s="73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784"/>
      <c r="BL346" s="784"/>
      <c r="BM346" s="784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34"/>
      <c r="B347" s="16" t="s">
        <v>62</v>
      </c>
      <c r="C347" s="738"/>
      <c r="D347" s="736"/>
      <c r="E347" s="710"/>
      <c r="F347" s="736"/>
      <c r="G347" s="710"/>
      <c r="H347" s="736"/>
      <c r="I347" s="710"/>
      <c r="J347" s="736"/>
      <c r="K347" s="712"/>
      <c r="L347" s="712"/>
      <c r="M347" s="738"/>
      <c r="N347" s="736"/>
      <c r="O347" s="712"/>
      <c r="P347" s="736"/>
      <c r="Q347" s="712"/>
      <c r="R347" s="736"/>
      <c r="S347" s="712"/>
      <c r="T347" s="736"/>
      <c r="U347" s="468" t="s">
        <v>69</v>
      </c>
      <c r="X347" s="660"/>
      <c r="Z347" s="73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785"/>
      <c r="BL347" s="785"/>
      <c r="BM347" s="785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33" t="s">
        <v>87</v>
      </c>
      <c r="B348" s="15" t="s">
        <v>55</v>
      </c>
      <c r="C348" s="748" t="str">
        <f>VLOOKUP($C327,'2025年度(1年後期)'!$B$5:$N$207,COLUMN('2025年度(1年後期)'!$K$5),0)&amp;""</f>
        <v>　</v>
      </c>
      <c r="D348" s="732"/>
      <c r="E348" s="749" t="str">
        <f>VLOOKUP($C327,'2025年度(2年後期)'!$B$5:$N$207,COLUMN('2025年度(2年後期)'!$K$5),0)&amp;""</f>
        <v/>
      </c>
      <c r="F348" s="732"/>
      <c r="G348" s="749" t="str">
        <f>VLOOKUP($C327,'2025年度(3年後期)'!$B$5:$N$207,COLUMN('2025年度(3年後期)'!$K$5),0)&amp;""</f>
        <v/>
      </c>
      <c r="H348" s="732"/>
      <c r="I348" s="749" t="str">
        <f>VLOOKUP($C327,'2025年度(4年後期)'!$B$5:$N$206,COLUMN('2025年度(4年後期)'!$K$5),0)&amp;""</f>
        <v/>
      </c>
      <c r="J348" s="732"/>
      <c r="K348" s="750" t="str">
        <f>VLOOKUP($C327,'2025年度(助産後期)'!$B$5:$N$207,COLUMN('2025年度(助産後期)'!$K$5),0)&amp;""</f>
        <v>助産学実習Ⅰ</v>
      </c>
      <c r="L348" s="750"/>
      <c r="M348" s="748" t="str">
        <f>VLOOKUP($C327,'2025年度(M1後期)'!$B$5:$N$207,COLUMN('2025年度(M1後期)'!$K$5),0)&amp;""</f>
        <v>感染症学特論
感染症学演習</v>
      </c>
      <c r="N348" s="732"/>
      <c r="O348" s="750" t="str">
        <f>VLOOKUP($C327,'2025年度(M2後期)'!$B$5:$N$207,COLUMN('2025年度(M2後期)'!$K$5),0)&amp;""</f>
        <v/>
      </c>
      <c r="P348" s="732"/>
      <c r="Q348" s="750" t="str">
        <f>VLOOKUP($C327,'2025年度(D1後期)'!$B$5:$N$207,COLUMN('2025年度(D1後期)'!$K$5),0)&amp;""</f>
        <v/>
      </c>
      <c r="R348" s="732"/>
      <c r="S348" s="750" t="str">
        <f>VLOOKUP($C327,'2025年度(D23後期)'!$B$5:$N$207,COLUMN('2025年度(D23後期)'!$K$5),0)&amp;""</f>
        <v/>
      </c>
      <c r="T348" s="732"/>
      <c r="U348" s="562" t="s">
        <v>94</v>
      </c>
      <c r="X348" s="660"/>
      <c r="Z348" s="733" t="str">
        <f>A348</f>
        <v>５時限（16：50～18：20）</v>
      </c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 t="s">
        <v>164</v>
      </c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 t="s">
        <v>270</v>
      </c>
      <c r="BJ348" s="694"/>
      <c r="BK348" s="783"/>
      <c r="BL348" s="783" t="s">
        <v>225</v>
      </c>
      <c r="BM348" s="783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33"/>
      <c r="B349" s="15" t="s">
        <v>58</v>
      </c>
      <c r="C349" s="751" t="str">
        <f>IFERROR(VLOOKUP(C348,科目・教員!$A$2:$B$349,2,0),"")</f>
        <v/>
      </c>
      <c r="D349" s="735"/>
      <c r="E349" s="739" t="str">
        <f>IFERROR(VLOOKUP(E348,科目・教員!$A$2:$B$349,2,0),"")</f>
        <v/>
      </c>
      <c r="F349" s="735"/>
      <c r="G349" s="739" t="str">
        <f>IFERROR(VLOOKUP(G348,科目・教員!$A$2:$B$349,2,0),"")</f>
        <v/>
      </c>
      <c r="H349" s="735"/>
      <c r="I349" s="739" t="str">
        <f>IFERROR(VLOOKUP(I348,科目・教員!$A$2:$B$349,2,0),"")</f>
        <v/>
      </c>
      <c r="J349" s="735"/>
      <c r="K349" s="740" t="str">
        <f>IFERROR(VLOOKUP(K348,科目・教員!$A$2:$B$349,2,0),"")</f>
        <v>池田　真弓</v>
      </c>
      <c r="L349" s="740"/>
      <c r="M349" s="751" t="str">
        <f>IFERROR(VLOOKUP(M348,科目・教員!$A$2:$B$349,2,0),"")</f>
        <v/>
      </c>
      <c r="N349" s="735"/>
      <c r="O349" s="740" t="str">
        <f>IFERROR(VLOOKUP(O348,科目・教員!$A$2:$B$349,2,0),"")</f>
        <v/>
      </c>
      <c r="P349" s="735"/>
      <c r="Q349" s="740" t="str">
        <f>IFERROR(VLOOKUP(Q348,科目・教員!$A$2:$B$349,2,0),"")</f>
        <v/>
      </c>
      <c r="R349" s="735"/>
      <c r="S349" s="740" t="str">
        <f>IFERROR(VLOOKUP(S348,科目・教員!$A$2:$B$349,2,0),"")</f>
        <v/>
      </c>
      <c r="T349" s="735"/>
      <c r="U349" s="562" t="s">
        <v>271</v>
      </c>
      <c r="X349" s="660"/>
      <c r="Z349" s="73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784"/>
      <c r="BL349" s="784"/>
      <c r="BM349" s="784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33"/>
      <c r="B350" s="15" t="s">
        <v>60</v>
      </c>
      <c r="C350" s="751" t="str">
        <f>VLOOKUP($C327,'2025年度(1年後期)'!$B$5:$N$207,COLUMN('2025年度(1年後期)'!$K$5)+1,0)&amp;""</f>
        <v>　</v>
      </c>
      <c r="D350" s="735"/>
      <c r="E350" s="739" t="str">
        <f>VLOOKUP($C327,'2025年度(2年後期)'!$B$5:$N$207,COLUMN('2025年度(2年後期)'!$K$5)+1,0)&amp;""</f>
        <v/>
      </c>
      <c r="F350" s="735"/>
      <c r="G350" s="739" t="str">
        <f>VLOOKUP($C327,'2025年度(3年後期)'!$B$5:$N$207,COLUMN('2025年度(3年後期)'!$K$5)+1,0)&amp;""</f>
        <v/>
      </c>
      <c r="H350" s="735"/>
      <c r="I350" s="739" t="str">
        <f>VLOOKUP($C327,'2025年度(4年後期)'!$B$5:$N$206,COLUMN('2025年度(4年後期)'!$K$5)+1,0)&amp;""</f>
        <v/>
      </c>
      <c r="J350" s="735"/>
      <c r="K350" s="740" t="str">
        <f>VLOOKUP($C327,'2025年度(助産後期)'!$B$5:$N$207,COLUMN('2025年度(助産後期)'!$K$5)+1,0)&amp;""</f>
        <v/>
      </c>
      <c r="L350" s="740"/>
      <c r="M350" s="751" t="str">
        <f>VLOOKUP($C327,'2025年度(M1後期)'!$B$5:$N$207,COLUMN('2025年度(M1後期)'!$K$5)+1,0)&amp;""</f>
        <v>感染特論:別途指定
感染演習:別途指定</v>
      </c>
      <c r="N350" s="735"/>
      <c r="O350" s="740" t="str">
        <f>VLOOKUP($C327,'2025年度(M1後期)'!$B$5:$N$207,COLUMN('2025年度(M1後期)'!$K$5)+1,0)&amp;""</f>
        <v>感染特論:別途指定
感染演習:別途指定</v>
      </c>
      <c r="P350" s="735"/>
      <c r="Q350" s="740" t="str">
        <f>VLOOKUP($C327,'2025年度(D1後期)'!$B$5:$N$207,COLUMN('2025年度(D1後期)'!$K$5)+1,0)&amp;""</f>
        <v/>
      </c>
      <c r="R350" s="735"/>
      <c r="S350" s="740" t="str">
        <f>VLOOKUP($C327,'2025年度(D23後期)'!$B$5:$N$207,COLUMN('2025年度(D23後期)'!$K$5)+1,0)&amp;""</f>
        <v/>
      </c>
      <c r="T350" s="735"/>
      <c r="U350" s="562" t="s">
        <v>270</v>
      </c>
      <c r="X350" s="660"/>
      <c r="Z350" s="73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784"/>
      <c r="BL350" s="784"/>
      <c r="BM350" s="784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34"/>
      <c r="B351" s="16" t="s">
        <v>62</v>
      </c>
      <c r="C351" s="738"/>
      <c r="D351" s="736"/>
      <c r="E351" s="710"/>
      <c r="F351" s="736"/>
      <c r="G351" s="710"/>
      <c r="H351" s="736"/>
      <c r="I351" s="710"/>
      <c r="J351" s="736"/>
      <c r="K351" s="712"/>
      <c r="L351" s="712"/>
      <c r="M351" s="738"/>
      <c r="N351" s="736"/>
      <c r="O351" s="712"/>
      <c r="P351" s="736"/>
      <c r="Q351" s="712"/>
      <c r="R351" s="736"/>
      <c r="S351" s="712"/>
      <c r="T351" s="736"/>
      <c r="U351" s="563" t="s">
        <v>86</v>
      </c>
      <c r="V351" s="19"/>
      <c r="W351" s="19"/>
      <c r="X351" s="689"/>
      <c r="Y351" s="19"/>
      <c r="Z351" s="73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785"/>
      <c r="BL351" s="785"/>
      <c r="BM351" s="785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5"/>
      <c r="B352" s="6"/>
      <c r="C352" s="717">
        <f>C327+1</f>
        <v>45945</v>
      </c>
      <c r="D352" s="717"/>
      <c r="E352" s="717"/>
      <c r="F352" s="717"/>
      <c r="G352" s="717"/>
      <c r="H352" s="717"/>
      <c r="I352" s="717"/>
      <c r="J352" s="717"/>
      <c r="K352" s="717"/>
      <c r="L352" s="717"/>
      <c r="M352" s="717"/>
      <c r="N352" s="717"/>
      <c r="O352" s="717"/>
      <c r="P352" s="717"/>
      <c r="Q352" s="717"/>
      <c r="R352" s="717"/>
      <c r="S352" s="717"/>
      <c r="T352" s="717"/>
      <c r="U352" s="697">
        <f>C352</f>
        <v>45945</v>
      </c>
      <c r="V352" s="698"/>
      <c r="W352" s="698"/>
      <c r="X352" s="698"/>
      <c r="Y352" s="698"/>
      <c r="Z352" s="69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3" t="s">
        <v>54</v>
      </c>
      <c r="B353" s="12" t="s">
        <v>55</v>
      </c>
      <c r="C353" s="731" t="str">
        <f>VLOOKUP($C352,'2025年度(1年後期)'!$B$5:$N$207,COLUMN('2025年度(1年後期)'!$C$5),0)&amp;""</f>
        <v>人体の構造と機能Ⅲ</v>
      </c>
      <c r="D353" s="722"/>
      <c r="E353" s="721" t="str">
        <f>VLOOKUP($C352,'2025年度(2年後期)'!$B$5:$N$207,COLUMN('2025年度(2年後期)'!$C$5),0)&amp;""</f>
        <v>老年看護学概論</v>
      </c>
      <c r="F353" s="722"/>
      <c r="G353" s="721" t="str">
        <f>VLOOKUP($C352,'2025年度(3年後期)'!$B$5:$N$207,COLUMN('2025年度(3年後期)'!$C$5),0)&amp;""</f>
        <v>領域別実習</v>
      </c>
      <c r="H353" s="722"/>
      <c r="I353" s="721" t="str">
        <f>VLOOKUP($C352,'2025年度(4年後期)'!$B$5:$N$206,COLUMN('2025年度(4年後期)'!$C$5),0)&amp;""</f>
        <v/>
      </c>
      <c r="J353" s="722"/>
      <c r="K353" s="732" t="str">
        <f>VLOOKUP($C352,'2025年度(助産後期)'!$B$5:$N$207,COLUMN('2025年度(助産後期)'!$C$5),0)&amp;""</f>
        <v>助産学実習Ⅰ</v>
      </c>
      <c r="L353" s="720"/>
      <c r="M353" s="719" t="str">
        <f>VLOOKUP($C352,'2025年度(M1後期)'!$B$5:$N$207,COLUMN('2025年度(M1後期)'!$C$5),0)&amp;""</f>
        <v>看護情報・管理学演習Ａ－Ⅰ
成育看護学演習Ａ－Ⅳ(母性)</v>
      </c>
      <c r="N353" s="720"/>
      <c r="O353" s="721" t="str">
        <f>VLOOKUP($C352,'2025年度(M2後期)'!$B$5:$N$207,COLUMN('2025年度(M2後期)'!$C$5),0)&amp;""</f>
        <v>特別研究</v>
      </c>
      <c r="P353" s="722"/>
      <c r="Q353" s="721" t="str">
        <f>VLOOKUP($C352,'2025年度(D1後期)'!$B$5:$N$207,COLUMN('2025年度(D1後期)'!$C$5),0)&amp;""</f>
        <v>看護教育学演習Ｂ</v>
      </c>
      <c r="R353" s="722"/>
      <c r="S353" s="732" t="str">
        <f>VLOOKUP($C352,'2025年度(D23後期)'!$B$5:$N$207,COLUMN('2025年度(D23後期)'!$C$5),0)&amp;""</f>
        <v>特別研究</v>
      </c>
      <c r="T353" s="722"/>
      <c r="U353" s="20"/>
      <c r="V353" s="648" t="s">
        <v>161</v>
      </c>
      <c r="X353" s="677" t="s">
        <v>272</v>
      </c>
      <c r="Z353" s="744" t="str">
        <f>A353</f>
        <v xml:space="preserve">１時限（09：20～10：50） </v>
      </c>
      <c r="AA353" s="694" t="s">
        <v>75</v>
      </c>
      <c r="AB353" s="694"/>
      <c r="AC353" s="694"/>
      <c r="AD353" s="694"/>
      <c r="AE353" s="694"/>
      <c r="AF353" s="694"/>
      <c r="AG353" s="694" t="s">
        <v>200</v>
      </c>
      <c r="AH353" s="694"/>
      <c r="AI353" s="694"/>
      <c r="AJ353" s="694"/>
      <c r="AK353" s="694"/>
      <c r="AL353" s="694"/>
      <c r="AM353" s="694" t="s">
        <v>164</v>
      </c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 t="s">
        <v>273</v>
      </c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 t="s">
        <v>274</v>
      </c>
      <c r="BJ353" s="694"/>
      <c r="BK353" s="783"/>
      <c r="BL353" s="783"/>
      <c r="BM353" s="783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33"/>
      <c r="B354" s="15" t="s">
        <v>58</v>
      </c>
      <c r="C354" s="714" t="str">
        <f>IFERROR(VLOOKUP(C353,科目・教員!$A$2:$B$349,2,0),"")</f>
        <v>本間　典子</v>
      </c>
      <c r="D354" s="715"/>
      <c r="E354" s="716" t="str">
        <f>IFERROR(VLOOKUP(E353,科目・教員!$A$2:$B$349,2,0),"")</f>
        <v>綿貫　成明</v>
      </c>
      <c r="F354" s="715"/>
      <c r="G354" s="716" t="str">
        <f>IFERROR(VLOOKUP(G353,科目・教員!$A$2:$B$349,2,0),"")</f>
        <v/>
      </c>
      <c r="H354" s="715"/>
      <c r="I354" s="716" t="str">
        <f>IFERROR(VLOOKUP(I353,科目・教員!$A$2:$B$349,2,0),"")</f>
        <v/>
      </c>
      <c r="J354" s="715"/>
      <c r="K354" s="735" t="str">
        <f>IFERROR(VLOOKUP(K353,科目・教員!$A$2:$B$349,2,0),"")</f>
        <v>池田　真弓</v>
      </c>
      <c r="L354" s="737"/>
      <c r="M354" s="746" t="str">
        <f>IFERROR(VLOOKUP(M353,科目・教員!$A$2:$B$349,2,0),"")</f>
        <v/>
      </c>
      <c r="N354" s="715"/>
      <c r="O354" s="716" t="str">
        <f>IFERROR(VLOOKUP(O353,科目・教員!$A$2:$B$349,2,0),"")</f>
        <v/>
      </c>
      <c r="P354" s="715"/>
      <c r="Q354" s="716" t="str">
        <f>IFERROR(VLOOKUP(Q353,科目・教員!$A$2:$B$349,2,0),"")</f>
        <v/>
      </c>
      <c r="R354" s="715"/>
      <c r="S354" s="735" t="str">
        <f>IFERROR(VLOOKUP(S353,科目・教員!$A$2:$B$349,2,0),"")</f>
        <v/>
      </c>
      <c r="T354" s="715"/>
      <c r="V354" s="649" t="s">
        <v>169</v>
      </c>
      <c r="X354" s="678" t="s">
        <v>275</v>
      </c>
      <c r="Z354" s="73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784"/>
      <c r="BL354" s="784"/>
      <c r="BM354" s="784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33"/>
      <c r="B355" s="15" t="s">
        <v>60</v>
      </c>
      <c r="C355" s="714" t="str">
        <f>VLOOKUP($C352,'2025年度(1年後期)'!$B$5:$N$207,COLUMN('2025年度(1年後期)'!$C$5)+1,0)&amp;""</f>
        <v>101</v>
      </c>
      <c r="D355" s="715"/>
      <c r="E355" s="716" t="str">
        <f>VLOOKUP($C352,'2025年度(2年後期)'!$B$5:$N$207,COLUMN('2025年度(2年後期)'!$C$5)+1,0)&amp;""</f>
        <v>201</v>
      </c>
      <c r="F355" s="715"/>
      <c r="G355" s="716" t="str">
        <f>VLOOKUP($C352,'2025年度(3年後期)'!$B$5:$N$207,COLUMN('2025年度(3年後期)'!$C$5)+1,0)&amp;""</f>
        <v/>
      </c>
      <c r="H355" s="715"/>
      <c r="I355" s="716" t="str">
        <f>VLOOKUP($C352,'2025年度(4年後期)'!$B$5:$N$206,COLUMN('2025年度(4年後期)'!$C$5)+1,0)&amp;""</f>
        <v/>
      </c>
      <c r="J355" s="715"/>
      <c r="K355" s="735" t="str">
        <f>VLOOKUP($C352,'2025年度(助産後期)'!$B$5:$N$207,COLUMN('2025年度(助産後期)'!$C$5)+1,0)&amp;""</f>
        <v/>
      </c>
      <c r="L355" s="737"/>
      <c r="M355" s="746" t="str">
        <f>VLOOKUP($C352,'2025年度(M1後期)'!$B$5:$N$207,COLUMN('2025年度(M1後期)'!$C$5)+1,0)&amp;""</f>
        <v>情報:別途指定
成育:別途指定</v>
      </c>
      <c r="N355" s="715"/>
      <c r="O355" s="716" t="str">
        <f>VLOOKUP($C352,'2025年度(M2後期)'!$B$5:$N$207,COLUMN('2025年度(M2後期)'!$C$5)+1,0)&amp;""</f>
        <v/>
      </c>
      <c r="P355" s="715"/>
      <c r="Q355" s="716" t="str">
        <f>VLOOKUP($C352,'2025年度(D1後期)'!$B$5:$N$207,COLUMN('2025年度(D1後期)'!$C$5)+1,0)&amp;""</f>
        <v>別途指定</v>
      </c>
      <c r="R355" s="715"/>
      <c r="S355" s="735" t="str">
        <f>VLOOKUP($C352,'2025年度(D23後期)'!$B$5:$N$207,COLUMN('2025年度(D23後期)'!$C$5)+1,0)&amp;""</f>
        <v/>
      </c>
      <c r="T355" s="715"/>
      <c r="V355" s="649" t="s">
        <v>171</v>
      </c>
      <c r="X355" s="677" t="s">
        <v>274</v>
      </c>
      <c r="Z355" s="73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784"/>
      <c r="BL355" s="784"/>
      <c r="BM355" s="784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34"/>
      <c r="B356" s="16" t="s">
        <v>62</v>
      </c>
      <c r="C356" s="738"/>
      <c r="D356" s="711"/>
      <c r="E356" s="710"/>
      <c r="F356" s="711"/>
      <c r="G356" s="710"/>
      <c r="H356" s="711"/>
      <c r="I356" s="710"/>
      <c r="J356" s="711"/>
      <c r="K356" s="712"/>
      <c r="L356" s="713"/>
      <c r="M356" s="745"/>
      <c r="N356" s="711"/>
      <c r="O356" s="710"/>
      <c r="P356" s="711"/>
      <c r="Q356" s="710"/>
      <c r="R356" s="711"/>
      <c r="S356" s="712"/>
      <c r="T356" s="711"/>
      <c r="V356" s="649" t="s">
        <v>172</v>
      </c>
      <c r="X356" s="677" t="s">
        <v>194</v>
      </c>
      <c r="Z356" s="73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785"/>
      <c r="BL356" s="785"/>
      <c r="BM356" s="785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33" t="s">
        <v>64</v>
      </c>
      <c r="B357" s="15" t="s">
        <v>55</v>
      </c>
      <c r="C357" s="731" t="str">
        <f>VLOOKUP($C352,'2025年度(1年後期)'!$B$5:$N$207,COLUMN('2025年度(1年後期)'!$E$5),0)&amp;""</f>
        <v>疫学・保健統計学Ⅱ</v>
      </c>
      <c r="D357" s="722"/>
      <c r="E357" s="721" t="str">
        <f>VLOOKUP($C352,'2025年度(2年後期)'!$B$5:$N$207,COLUMN('2025年度(2年後期)'!$E$5),0)&amp;""</f>
        <v>成人看護援助論Ⅱ</v>
      </c>
      <c r="F357" s="722"/>
      <c r="G357" s="721" t="str">
        <f>VLOOKUP($C352,'2025年度(3年後期)'!$B$5:$N$207,COLUMN('2025年度(3年後期)'!$E$5),0)&amp;""</f>
        <v>領域別実習</v>
      </c>
      <c r="H357" s="722"/>
      <c r="I357" s="721" t="str">
        <f>VLOOKUP($C352,'2025年度(4年後期)'!$B$5:$N$206,COLUMN('2025年度(4年後期)'!$E$5),0)&amp;""</f>
        <v/>
      </c>
      <c r="J357" s="722"/>
      <c r="K357" s="732" t="str">
        <f>VLOOKUP($C352,'2025年度(助産後期)'!$B$5:$N$207,COLUMN('2025年度(助産後期)'!$E$5),0)&amp;""</f>
        <v>助産学実習Ⅰ</v>
      </c>
      <c r="L357" s="720"/>
      <c r="M357" s="731" t="str">
        <f>VLOOKUP($C352,'2025年度(M1後期)'!$B$5:$N$207,COLUMN('2025年度(M1後期)'!$E$5),0)&amp;""</f>
        <v>看護情報・管理学演習Ａ－Ⅰ
成育看護学演習Ａ－Ⅳ(母性)</v>
      </c>
      <c r="N357" s="722"/>
      <c r="O357" s="732" t="str">
        <f>VLOOKUP($C352,'2025年度(M2後期)'!$B$5:$N$207,COLUMN('2025年度(M2後期)'!$E$5),0)&amp;""</f>
        <v>特別研究</v>
      </c>
      <c r="P357" s="722"/>
      <c r="Q357" s="732" t="str">
        <f>VLOOKUP($C352,'2025年度(D1後期)'!$B$5:$N$207,COLUMN('2025年度(D1後期)'!$E$5),0)&amp;""</f>
        <v>看護教育学演習Ｂ</v>
      </c>
      <c r="R357" s="722"/>
      <c r="S357" s="732" t="str">
        <f>VLOOKUP($C352,'2025年度(D23後期)'!$B$5:$N$207,COLUMN('2025年度(D23後期)'!$E$5),0)&amp;""</f>
        <v>特別研究</v>
      </c>
      <c r="T357" s="722"/>
      <c r="X357" s="677"/>
      <c r="Z357" s="733" t="str">
        <f>A357</f>
        <v>２時限（11：00～12：30）</v>
      </c>
      <c r="AA357" s="694" t="s">
        <v>218</v>
      </c>
      <c r="AB357" s="694"/>
      <c r="AC357" s="694"/>
      <c r="AD357" s="694"/>
      <c r="AE357" s="694"/>
      <c r="AF357" s="694"/>
      <c r="AG357" s="694" t="s">
        <v>76</v>
      </c>
      <c r="AH357" s="694"/>
      <c r="AI357" s="694"/>
      <c r="AJ357" s="694"/>
      <c r="AK357" s="694"/>
      <c r="AL357" s="694"/>
      <c r="AM357" s="694" t="s">
        <v>164</v>
      </c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 t="s">
        <v>273</v>
      </c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783" t="s">
        <v>274</v>
      </c>
      <c r="BJ357" s="694"/>
      <c r="BK357" s="783"/>
      <c r="BL357" s="783"/>
      <c r="BM357" s="783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33"/>
      <c r="B358" s="15" t="s">
        <v>58</v>
      </c>
      <c r="C358" s="714" t="str">
        <f>IFERROR(VLOOKUP(C357,科目・教員!$A$2:$B$349,2,0),"")</f>
        <v>柏木　公一</v>
      </c>
      <c r="D358" s="715"/>
      <c r="E358" s="716" t="str">
        <f>IFERROR(VLOOKUP(E357,科目・教員!$A$2:$B$349,2,0),"")</f>
        <v>藤澤　雄太</v>
      </c>
      <c r="F358" s="715"/>
      <c r="G358" s="716" t="str">
        <f>IFERROR(VLOOKUP(G357,科目・教員!$A$2:$B$349,2,0),"")</f>
        <v/>
      </c>
      <c r="H358" s="715"/>
      <c r="I358" s="716" t="str">
        <f>IFERROR(VLOOKUP(I357,科目・教員!$A$2:$B$349,2,0),"")</f>
        <v/>
      </c>
      <c r="J358" s="715"/>
      <c r="K358" s="735" t="str">
        <f>IFERROR(VLOOKUP(K357,科目・教員!$A$2:$B$349,2,0),"")</f>
        <v>池田　真弓</v>
      </c>
      <c r="L358" s="737"/>
      <c r="M358" s="714" t="str">
        <f>IFERROR(VLOOKUP(M357,科目・教員!$A$2:$B$349,2,0),"")</f>
        <v/>
      </c>
      <c r="N358" s="715"/>
      <c r="O358" s="735" t="str">
        <f>IFERROR(VLOOKUP(O357,科目・教員!$A$2:$B$349,2,0),"")</f>
        <v/>
      </c>
      <c r="P358" s="715"/>
      <c r="Q358" s="735" t="str">
        <f>IFERROR(VLOOKUP(Q357,科目・教員!$A$2:$B$349,2,0),"")</f>
        <v/>
      </c>
      <c r="R358" s="715"/>
      <c r="S358" s="735" t="str">
        <f>IFERROR(VLOOKUP(S357,科目・教員!$A$2:$B$349,2,0),"")</f>
        <v/>
      </c>
      <c r="T358" s="715"/>
      <c r="X358" s="677"/>
      <c r="Z358" s="73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784"/>
      <c r="BJ358" s="695"/>
      <c r="BK358" s="784"/>
      <c r="BL358" s="784"/>
      <c r="BM358" s="784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33"/>
      <c r="B359" s="15" t="s">
        <v>60</v>
      </c>
      <c r="C359" s="714" t="str">
        <f>VLOOKUP($C352,'2025年度(1年後期)'!$B$5:$N$207,COLUMN('2025年度(1年後期)'!$E$5)+1,0)&amp;""</f>
        <v>101</v>
      </c>
      <c r="D359" s="715"/>
      <c r="E359" s="716" t="str">
        <f>VLOOKUP($C352,'2025年度(2年後期)'!$B$5:$N$207,COLUMN('2025年度(2年後期)'!$E$5)+1,0)&amp;""</f>
        <v>201</v>
      </c>
      <c r="F359" s="715"/>
      <c r="G359" s="716" t="str">
        <f>VLOOKUP($C352,'2025年度(3年後期)'!$B$5:$N$207,COLUMN('2025年度(3年後期)'!$E$5)+1,0)&amp;""</f>
        <v/>
      </c>
      <c r="H359" s="715"/>
      <c r="I359" s="716" t="str">
        <f>VLOOKUP($C352,'2025年度(4年後期)'!$B$5:$N$206,COLUMN('2025年度(4年後期)'!$E$5)+1,0)&amp;""</f>
        <v/>
      </c>
      <c r="J359" s="715"/>
      <c r="K359" s="735" t="str">
        <f>VLOOKUP($C352,'2025年度(助産後期)'!$B$5:$N$207,COLUMN('2025年度(助産後期)'!$E$5)+1,0)&amp;""</f>
        <v/>
      </c>
      <c r="L359" s="737"/>
      <c r="M359" s="714" t="str">
        <f>VLOOKUP($C352,'2025年度(M1後期)'!$B$5:$N$207,COLUMN('2025年度(M1後期)'!$E$5)+1,0)&amp;""</f>
        <v>情報:別途指定
成育:別途指定</v>
      </c>
      <c r="N359" s="715"/>
      <c r="O359" s="735" t="str">
        <f>VLOOKUP($C352,'2025年度(M2後期)'!$B$5:$N$207,COLUMN('2025年度(M2後期)'!$E$5)+1,0)&amp;""</f>
        <v/>
      </c>
      <c r="P359" s="715"/>
      <c r="Q359" s="735" t="str">
        <f>VLOOKUP($C352,'2025年度(D1後期)'!$B$5:$N$207,COLUMN('2025年度(D1後期)'!$E$5)+1,0)&amp;""</f>
        <v>別途指定</v>
      </c>
      <c r="R359" s="715"/>
      <c r="S359" s="735" t="str">
        <f>VLOOKUP($C352,'2025年度(D23後期)'!$B$5:$N$207,COLUMN('2025年度(D23後期)'!$E$5)+1,0)&amp;""</f>
        <v/>
      </c>
      <c r="T359" s="715"/>
      <c r="X359" s="677"/>
      <c r="Z359" s="73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784"/>
      <c r="BJ359" s="695"/>
      <c r="BK359" s="784"/>
      <c r="BL359" s="784"/>
      <c r="BM359" s="784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47"/>
      <c r="B360" s="16" t="s">
        <v>62</v>
      </c>
      <c r="C360" s="738"/>
      <c r="D360" s="736"/>
      <c r="E360" s="710"/>
      <c r="F360" s="736"/>
      <c r="G360" s="710"/>
      <c r="H360" s="736"/>
      <c r="I360" s="710"/>
      <c r="J360" s="736"/>
      <c r="K360" s="712"/>
      <c r="L360" s="712"/>
      <c r="M360" s="738"/>
      <c r="N360" s="736"/>
      <c r="O360" s="712"/>
      <c r="P360" s="736"/>
      <c r="Q360" s="712"/>
      <c r="R360" s="736"/>
      <c r="S360" s="712"/>
      <c r="T360" s="736"/>
      <c r="X360" s="677"/>
      <c r="Z360" s="73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785"/>
      <c r="BJ360" s="696"/>
      <c r="BK360" s="785"/>
      <c r="BL360" s="785"/>
      <c r="BM360" s="785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44" t="s">
        <v>70</v>
      </c>
      <c r="B361" s="17" t="s">
        <v>71</v>
      </c>
      <c r="C361" s="731"/>
      <c r="D361" s="722"/>
      <c r="E361" s="721"/>
      <c r="F361" s="722"/>
      <c r="G361" s="721"/>
      <c r="H361" s="722"/>
      <c r="I361" s="721"/>
      <c r="J361" s="722"/>
      <c r="K361" s="732"/>
      <c r="L361" s="720"/>
      <c r="M361" s="731"/>
      <c r="N361" s="722"/>
      <c r="O361" s="732"/>
      <c r="P361" s="722"/>
      <c r="Q361" s="732"/>
      <c r="R361" s="722"/>
      <c r="S361" s="732"/>
      <c r="T361" s="722"/>
      <c r="Z361" s="73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783"/>
      <c r="BL361" s="783"/>
      <c r="BM361" s="783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33"/>
      <c r="B362" s="17" t="s">
        <v>73</v>
      </c>
      <c r="C362" s="714"/>
      <c r="D362" s="715"/>
      <c r="E362" s="716"/>
      <c r="F362" s="715"/>
      <c r="G362" s="716"/>
      <c r="H362" s="715"/>
      <c r="I362" s="716"/>
      <c r="J362" s="715"/>
      <c r="K362" s="735"/>
      <c r="L362" s="737"/>
      <c r="M362" s="714"/>
      <c r="N362" s="715"/>
      <c r="O362" s="735"/>
      <c r="P362" s="715"/>
      <c r="Q362" s="735"/>
      <c r="R362" s="715"/>
      <c r="S362" s="735"/>
      <c r="T362" s="715"/>
      <c r="Z362" s="73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784"/>
      <c r="BL362" s="784"/>
      <c r="BM362" s="784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33"/>
      <c r="B363" s="17" t="s">
        <v>60</v>
      </c>
      <c r="C363" s="714"/>
      <c r="D363" s="715"/>
      <c r="E363" s="716"/>
      <c r="F363" s="715"/>
      <c r="G363" s="716"/>
      <c r="H363" s="715"/>
      <c r="I363" s="716"/>
      <c r="J363" s="715"/>
      <c r="K363" s="735"/>
      <c r="L363" s="737"/>
      <c r="M363" s="714"/>
      <c r="N363" s="715"/>
      <c r="O363" s="735"/>
      <c r="P363" s="715"/>
      <c r="Q363" s="735"/>
      <c r="R363" s="715"/>
      <c r="S363" s="735"/>
      <c r="T363" s="715"/>
      <c r="Z363" s="73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784"/>
      <c r="BL363" s="784"/>
      <c r="BM363" s="784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34"/>
      <c r="B364" s="18" t="s">
        <v>62</v>
      </c>
      <c r="C364" s="752"/>
      <c r="D364" s="753"/>
      <c r="E364" s="754"/>
      <c r="F364" s="753"/>
      <c r="G364" s="754"/>
      <c r="H364" s="753"/>
      <c r="I364" s="754"/>
      <c r="J364" s="753"/>
      <c r="K364" s="755"/>
      <c r="L364" s="755"/>
      <c r="M364" s="752"/>
      <c r="N364" s="753"/>
      <c r="O364" s="755"/>
      <c r="P364" s="753"/>
      <c r="Q364" s="755"/>
      <c r="R364" s="753"/>
      <c r="S364" s="755"/>
      <c r="T364" s="753"/>
      <c r="Z364" s="73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696"/>
      <c r="AK364" s="696"/>
      <c r="AL364" s="696"/>
      <c r="AM364" s="696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785"/>
      <c r="BL364" s="785"/>
      <c r="BM364" s="785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33" t="s">
        <v>74</v>
      </c>
      <c r="B365" s="15" t="s">
        <v>55</v>
      </c>
      <c r="C365" s="748" t="str">
        <f>VLOOKUP($C352,'2025年度(1年後期)'!$B$5:$N$207,COLUMN('2025年度(1年後期)'!$G$5),0)&amp;""</f>
        <v>食と健康</v>
      </c>
      <c r="D365" s="732"/>
      <c r="E365" s="749" t="str">
        <f>VLOOKUP($C352,'2025年度(2年後期)'!$B$5:$N$207,COLUMN('2025年度(2年後期)'!$G$5),0)&amp;""</f>
        <v>小児看護学概論</v>
      </c>
      <c r="F365" s="732"/>
      <c r="G365" s="749" t="str">
        <f>VLOOKUP($C352,'2025年度(3年後期)'!$B$5:$N$207,COLUMN('2025年度(3年後期)'!$G$5),0)&amp;""</f>
        <v>領域別実習</v>
      </c>
      <c r="H365" s="732"/>
      <c r="I365" s="749" t="str">
        <f>VLOOKUP($C352,'2025年度(4年後期)'!$B$5:$N$206,COLUMN('2025年度(4年後期)'!$G$5),0)&amp;""</f>
        <v/>
      </c>
      <c r="J365" s="732"/>
      <c r="K365" s="750" t="str">
        <f>VLOOKUP($C352,'2025年度(助産後期)'!$B$5:$N$207,COLUMN('2025年度(助産後期)'!$G$5),0)&amp;""</f>
        <v>助産学実習Ⅰ</v>
      </c>
      <c r="L365" s="750"/>
      <c r="M365" s="748" t="str">
        <f>VLOOKUP($C352,'2025年度(M1後期)'!$B$5:$N$207,COLUMN('2025年度(M1後期)'!$G$5),0)&amp;""</f>
        <v>成人看護学演習Ａ－Ⅰ</v>
      </c>
      <c r="N365" s="732"/>
      <c r="O365" s="750" t="str">
        <f>VLOOKUP($C352,'2025年度(M2後期)'!$B$5:$N$207,COLUMN('2025年度(M2後期)'!$G$5),0)&amp;""</f>
        <v>特別研究</v>
      </c>
      <c r="P365" s="732"/>
      <c r="Q365" s="750" t="str">
        <f>VLOOKUP($C352,'2025年度(D1後期)'!$B$5:$N$207,COLUMN('2025年度(D1後期)'!$G$5),0)&amp;""</f>
        <v/>
      </c>
      <c r="R365" s="732"/>
      <c r="S365" s="750" t="str">
        <f>VLOOKUP($C352,'2025年度(D23後期)'!$B$5:$N$207,COLUMN('2025年度(D23後期)'!$G$5),0)&amp;""</f>
        <v>特別研究</v>
      </c>
      <c r="T365" s="732"/>
      <c r="U365" s="600" t="s">
        <v>252</v>
      </c>
      <c r="V365" s="662" t="s">
        <v>129</v>
      </c>
      <c r="W365" s="608" t="s">
        <v>276</v>
      </c>
      <c r="Z365" s="733" t="str">
        <f>A365</f>
        <v>３時限（13：30～15：00）</v>
      </c>
      <c r="AA365" s="694" t="s">
        <v>121</v>
      </c>
      <c r="AB365" s="694"/>
      <c r="AC365" s="694"/>
      <c r="AD365" s="694"/>
      <c r="AE365" s="694"/>
      <c r="AF365" s="694"/>
      <c r="AG365" s="694" t="s">
        <v>189</v>
      </c>
      <c r="AH365" s="694" t="s">
        <v>277</v>
      </c>
      <c r="AI365" s="694"/>
      <c r="AJ365" s="694"/>
      <c r="AK365" s="694"/>
      <c r="AL365" s="694"/>
      <c r="AM365" s="694" t="s">
        <v>164</v>
      </c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 t="s">
        <v>165</v>
      </c>
      <c r="AX365" s="694"/>
      <c r="AY365" s="694"/>
      <c r="AZ365" s="694"/>
      <c r="BA365" s="694"/>
      <c r="BB365" s="694"/>
      <c r="BC365" s="694"/>
      <c r="BD365" s="694"/>
      <c r="BE365" s="694"/>
      <c r="BF365" s="694"/>
      <c r="BG365" s="694"/>
      <c r="BH365" s="694"/>
      <c r="BI365" s="694" t="s">
        <v>224</v>
      </c>
      <c r="BJ365" s="694"/>
      <c r="BK365" s="783"/>
      <c r="BL365" s="783"/>
      <c r="BM365" s="783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33"/>
      <c r="B366" s="15" t="s">
        <v>58</v>
      </c>
      <c r="C366" s="751" t="str">
        <f>IFERROR(VLOOKUP(C365,科目・教員!$A$2:$B$349,2,0),"")</f>
        <v>本間　典子</v>
      </c>
      <c r="D366" s="735"/>
      <c r="E366" s="739" t="str">
        <f>IFERROR(VLOOKUP(E365,科目・教員!$A$2:$B$349,2,0),"")</f>
        <v>来生　奈巳子</v>
      </c>
      <c r="F366" s="735"/>
      <c r="G366" s="739" t="str">
        <f>IFERROR(VLOOKUP(G365,科目・教員!$A$2:$B$349,2,0),"")</f>
        <v/>
      </c>
      <c r="H366" s="735"/>
      <c r="I366" s="739" t="str">
        <f>IFERROR(VLOOKUP(I365,科目・教員!$A$2:$B$349,2,0),"")</f>
        <v/>
      </c>
      <c r="J366" s="735"/>
      <c r="K366" s="740" t="str">
        <f>IFERROR(VLOOKUP(K365,科目・教員!$A$2:$B$349,2,0),"")</f>
        <v>池田　真弓</v>
      </c>
      <c r="L366" s="740"/>
      <c r="M366" s="751" t="str">
        <f>IFERROR(VLOOKUP(M365,科目・教員!$A$2:$B$349,2,0),"")</f>
        <v/>
      </c>
      <c r="N366" s="735"/>
      <c r="O366" s="740" t="str">
        <f>IFERROR(VLOOKUP(O365,科目・教員!$A$2:$B$349,2,0),"")</f>
        <v/>
      </c>
      <c r="P366" s="735"/>
      <c r="Q366" s="740" t="str">
        <f>IFERROR(VLOOKUP(Q365,科目・教員!$A$2:$B$349,2,0),"")</f>
        <v/>
      </c>
      <c r="R366" s="735"/>
      <c r="S366" s="740" t="str">
        <f>IFERROR(VLOOKUP(S365,科目・教員!$A$2:$B$349,2,0),"")</f>
        <v/>
      </c>
      <c r="T366" s="735"/>
      <c r="U366" s="600" t="s">
        <v>59</v>
      </c>
      <c r="V366" s="662" t="s">
        <v>225</v>
      </c>
      <c r="W366" s="608" t="s">
        <v>59</v>
      </c>
      <c r="Z366" s="73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695"/>
      <c r="AK366" s="695"/>
      <c r="AL366" s="695"/>
      <c r="AM366" s="695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695"/>
      <c r="BB366" s="695"/>
      <c r="BC366" s="695"/>
      <c r="BD366" s="695"/>
      <c r="BE366" s="695"/>
      <c r="BF366" s="695"/>
      <c r="BG366" s="695"/>
      <c r="BH366" s="695"/>
      <c r="BI366" s="695"/>
      <c r="BJ366" s="695"/>
      <c r="BK366" s="784"/>
      <c r="BL366" s="784"/>
      <c r="BM366" s="784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33"/>
      <c r="B367" s="15" t="s">
        <v>60</v>
      </c>
      <c r="C367" s="751" t="str">
        <f>VLOOKUP($C352,'2025年度(1年後期)'!$B$5:$N$207,COLUMN('2025年度(1年後期)'!$G$5)+1,0)&amp;""</f>
        <v>101</v>
      </c>
      <c r="D367" s="735"/>
      <c r="E367" s="739" t="str">
        <f>VLOOKUP($C352,'2025年度(2年後期)'!$B$5:$N$207,COLUMN('2025年度(2年後期)'!$G$5)+1,0)&amp;""</f>
        <v>201</v>
      </c>
      <c r="F367" s="735"/>
      <c r="G367" s="739" t="str">
        <f>VLOOKUP($C352,'2025年度(3年後期)'!$B$5:$N$207,COLUMN('2025年度(3年後期)'!$G$5)+1,0)&amp;""</f>
        <v/>
      </c>
      <c r="H367" s="735"/>
      <c r="I367" s="739" t="str">
        <f>VLOOKUP($C352,'2025年度(4年後期)'!$B$5:$N$206,COLUMN('2025年度(4年後期)'!$G$5)+1,0)&amp;""</f>
        <v/>
      </c>
      <c r="J367" s="735"/>
      <c r="K367" s="740" t="str">
        <f>VLOOKUP($C352,'2025年度(助産後期)'!$B$5:$N$207,COLUMN('2025年度(助産後期)'!$G$5)+1,0)&amp;""</f>
        <v/>
      </c>
      <c r="L367" s="740"/>
      <c r="M367" s="751" t="str">
        <f>VLOOKUP($C352,'2025年度(M1後期)'!$B$5:$N$207,COLUMN('2025年度(M1後期)'!$G$5)+1,0)&amp;""</f>
        <v>別途指定</v>
      </c>
      <c r="N367" s="735"/>
      <c r="O367" s="740" t="str">
        <f>VLOOKUP($C352,'2025年度(M2後期)'!$B$5:$N$207,COLUMN('2025年度(M2後期)'!$G$5)+1,0)&amp;""</f>
        <v/>
      </c>
      <c r="P367" s="735"/>
      <c r="Q367" s="740" t="str">
        <f>VLOOKUP($C352,'2025年度(D1後期)'!$B$5:$N$207,COLUMN('2025年度(D1後期)'!$G$5)+1,0)&amp;""</f>
        <v/>
      </c>
      <c r="R367" s="735"/>
      <c r="S367" s="740" t="str">
        <f>VLOOKUP($C352,'2025年度(D23後期)'!$B$5:$N$207,COLUMN('2025年度(D23後期)'!$G$5)+1,0)&amp;""</f>
        <v/>
      </c>
      <c r="T367" s="735"/>
      <c r="U367" s="600" t="s">
        <v>113</v>
      </c>
      <c r="V367" s="662" t="s">
        <v>86</v>
      </c>
      <c r="W367" s="608" t="s">
        <v>168</v>
      </c>
      <c r="Z367" s="73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695"/>
      <c r="AK367" s="695"/>
      <c r="AL367" s="695"/>
      <c r="AM367" s="695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695"/>
      <c r="BB367" s="695"/>
      <c r="BC367" s="695"/>
      <c r="BD367" s="695"/>
      <c r="BE367" s="695"/>
      <c r="BF367" s="695"/>
      <c r="BG367" s="695"/>
      <c r="BH367" s="695"/>
      <c r="BI367" s="695"/>
      <c r="BJ367" s="695"/>
      <c r="BK367" s="784"/>
      <c r="BL367" s="784"/>
      <c r="BM367" s="784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47"/>
      <c r="B368" s="16" t="s">
        <v>62</v>
      </c>
      <c r="C368" s="738"/>
      <c r="D368" s="736"/>
      <c r="E368" s="710"/>
      <c r="F368" s="736"/>
      <c r="G368" s="710"/>
      <c r="H368" s="736"/>
      <c r="I368" s="710"/>
      <c r="J368" s="736"/>
      <c r="K368" s="712"/>
      <c r="L368" s="712"/>
      <c r="M368" s="738"/>
      <c r="N368" s="736"/>
      <c r="O368" s="712"/>
      <c r="P368" s="736"/>
      <c r="Q368" s="712"/>
      <c r="R368" s="736"/>
      <c r="S368" s="712"/>
      <c r="T368" s="736"/>
      <c r="U368" s="600" t="s">
        <v>120</v>
      </c>
      <c r="V368" s="662" t="s">
        <v>224</v>
      </c>
      <c r="W368" s="608" t="s">
        <v>216</v>
      </c>
      <c r="Z368" s="73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696"/>
      <c r="AK368" s="696"/>
      <c r="AL368" s="696"/>
      <c r="AM368" s="696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696"/>
      <c r="BB368" s="696"/>
      <c r="BC368" s="696"/>
      <c r="BD368" s="696"/>
      <c r="BE368" s="696"/>
      <c r="BF368" s="696"/>
      <c r="BG368" s="696"/>
      <c r="BH368" s="696"/>
      <c r="BI368" s="696"/>
      <c r="BJ368" s="696"/>
      <c r="BK368" s="785"/>
      <c r="BL368" s="785"/>
      <c r="BM368" s="785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33" t="s">
        <v>80</v>
      </c>
      <c r="B369" s="15" t="s">
        <v>55</v>
      </c>
      <c r="C369" s="748" t="str">
        <f>VLOOKUP($C352,'2025年度(1年後期)'!$B$5:$N$207,COLUMN('2025年度(1年後期)'!$I$5),0)&amp;""</f>
        <v>人間関係論</v>
      </c>
      <c r="D369" s="732"/>
      <c r="E369" s="749" t="str">
        <f>VLOOKUP($C352,'2025年度(2年後期)'!$B$5:$N$207,COLUMN('2025年度(2年後期)'!$I$5),0)&amp;""</f>
        <v>薬物療法と看護</v>
      </c>
      <c r="F369" s="732"/>
      <c r="G369" s="749" t="str">
        <f>VLOOKUP($C352,'2025年度(3年後期)'!$B$5:$N$207,COLUMN('2025年度(3年後期)'!$I$5),0)&amp;""</f>
        <v>領域別実習</v>
      </c>
      <c r="H369" s="732"/>
      <c r="I369" s="749" t="str">
        <f>VLOOKUP($C352,'2025年度(4年後期)'!$B$5:$N$206,COLUMN('2025年度(4年後期)'!$I$5),0)&amp;""</f>
        <v/>
      </c>
      <c r="J369" s="732"/>
      <c r="K369" s="750" t="str">
        <f>VLOOKUP($C352,'2025年度(助産後期)'!$B$5:$N$207,COLUMN('2025年度(助産後期)'!$I$5),0)&amp;""</f>
        <v>助産学実習Ⅰ</v>
      </c>
      <c r="L369" s="750"/>
      <c r="M369" s="748" t="str">
        <f>VLOOKUP($C352,'2025年度(M1後期)'!$B$5:$N$207,COLUMN('2025年度(M1後期)'!$I$5),0)&amp;""</f>
        <v>成人看護学演習Ａ－Ⅰ</v>
      </c>
      <c r="N369" s="732"/>
      <c r="O369" s="750" t="str">
        <f>VLOOKUP($C352,'2025年度(M2後期)'!$B$5:$N$207,COLUMN('2025年度(M2後期)'!$I$5),0)&amp;""</f>
        <v>特別研究</v>
      </c>
      <c r="P369" s="732"/>
      <c r="Q369" s="750" t="str">
        <f>VLOOKUP($C352,'2025年度(D1後期)'!$B$5:$N$207,COLUMN('2025年度(D1後期)'!$I$5),0)&amp;""</f>
        <v/>
      </c>
      <c r="R369" s="732"/>
      <c r="S369" s="750" t="str">
        <f>VLOOKUP($C352,'2025年度(D23後期)'!$B$5:$N$207,COLUMN('2025年度(D23後期)'!$I$5),0)&amp;""</f>
        <v>特別研究</v>
      </c>
      <c r="T369" s="732"/>
      <c r="U369" s="583"/>
      <c r="V369" s="471" t="s">
        <v>81</v>
      </c>
      <c r="Z369" s="733" t="str">
        <f>A369</f>
        <v>４時限（15：10～16：40）</v>
      </c>
      <c r="AA369" s="694" t="s">
        <v>196</v>
      </c>
      <c r="AB369" s="694"/>
      <c r="AC369" s="694"/>
      <c r="AD369" s="694"/>
      <c r="AE369" s="694"/>
      <c r="AF369" s="694"/>
      <c r="AG369" s="694" t="s">
        <v>244</v>
      </c>
      <c r="AH369" s="694" t="s">
        <v>277</v>
      </c>
      <c r="AI369" s="694"/>
      <c r="AJ369" s="694"/>
      <c r="AK369" s="694"/>
      <c r="AL369" s="694"/>
      <c r="AM369" s="694" t="s">
        <v>164</v>
      </c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783" t="s">
        <v>165</v>
      </c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 t="s">
        <v>84</v>
      </c>
      <c r="BJ369" s="694"/>
      <c r="BK369" s="783"/>
      <c r="BL369" s="783"/>
      <c r="BM369" s="783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33"/>
      <c r="B370" s="15" t="s">
        <v>58</v>
      </c>
      <c r="C370" s="751" t="str">
        <f>IFERROR(VLOOKUP(C369,科目・教員!$A$2:$B$349,2,0),"")</f>
        <v>小島　優子</v>
      </c>
      <c r="D370" s="735"/>
      <c r="E370" s="739" t="str">
        <f>IFERROR(VLOOKUP(E369,科目・教員!$A$2:$B$349,2,0),"")</f>
        <v>本間　典子</v>
      </c>
      <c r="F370" s="735"/>
      <c r="G370" s="739" t="str">
        <f>IFERROR(VLOOKUP(G369,科目・教員!$A$2:$B$349,2,0),"")</f>
        <v/>
      </c>
      <c r="H370" s="735"/>
      <c r="I370" s="739" t="str">
        <f>IFERROR(VLOOKUP(I369,科目・教員!$A$2:$B$349,2,0),"")</f>
        <v/>
      </c>
      <c r="J370" s="735"/>
      <c r="K370" s="740" t="str">
        <f>IFERROR(VLOOKUP(K369,科目・教員!$A$2:$B$349,2,0),"")</f>
        <v>池田　真弓</v>
      </c>
      <c r="L370" s="740"/>
      <c r="M370" s="751" t="str">
        <f>IFERROR(VLOOKUP(M369,科目・教員!$A$2:$B$349,2,0),"")</f>
        <v/>
      </c>
      <c r="N370" s="735"/>
      <c r="O370" s="740" t="str">
        <f>IFERROR(VLOOKUP(O369,科目・教員!$A$2:$B$349,2,0),"")</f>
        <v/>
      </c>
      <c r="P370" s="735"/>
      <c r="Q370" s="740" t="str">
        <f>IFERROR(VLOOKUP(Q369,科目・教員!$A$2:$B$349,2,0),"")</f>
        <v/>
      </c>
      <c r="R370" s="735"/>
      <c r="S370" s="740" t="str">
        <f>IFERROR(VLOOKUP(S369,科目・教員!$A$2:$B$349,2,0),"")</f>
        <v/>
      </c>
      <c r="T370" s="735"/>
      <c r="U370" s="583"/>
      <c r="V370" s="471" t="s">
        <v>183</v>
      </c>
      <c r="Z370" s="73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784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784"/>
      <c r="BL370" s="784"/>
      <c r="BM370" s="784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33"/>
      <c r="B371" s="15" t="s">
        <v>60</v>
      </c>
      <c r="C371" s="751" t="str">
        <f>VLOOKUP($C352,'2025年度(1年後期)'!$B$5:$N$207,COLUMN('2025年度(1年後期)'!$I$5)+1,0)&amp;""</f>
        <v>101</v>
      </c>
      <c r="D371" s="735"/>
      <c r="E371" s="739" t="str">
        <f>VLOOKUP($C352,'2025年度(2年後期)'!$B$5:$N$207,COLUMN('2025年度(2年後期)'!$I$5)+1,0)&amp;""</f>
        <v>201</v>
      </c>
      <c r="F371" s="735"/>
      <c r="G371" s="739" t="str">
        <f>VLOOKUP($C352,'2025年度(3年後期)'!$B$5:$N$207,COLUMN('2025年度(3年後期)'!$I$5)+1,0)&amp;""</f>
        <v/>
      </c>
      <c r="H371" s="735"/>
      <c r="I371" s="739" t="str">
        <f>VLOOKUP($C352,'2025年度(4年後期)'!$B$5:$N$206,COLUMN('2025年度(4年後期)'!$I$5)+1,0)&amp;""</f>
        <v/>
      </c>
      <c r="J371" s="735"/>
      <c r="K371" s="740" t="str">
        <f>VLOOKUP($C352,'2025年度(助産後期)'!$B$5:$N$207,COLUMN('2025年度(助産後期)'!$I$5)+1,0)&amp;""</f>
        <v/>
      </c>
      <c r="L371" s="740"/>
      <c r="M371" s="751" t="str">
        <f>VLOOKUP($C352,'2025年度(M1後期)'!$B$5:$N$207,COLUMN('2025年度(M1後期)'!$I$5)+1,0)&amp;""</f>
        <v>別途指定</v>
      </c>
      <c r="N371" s="735"/>
      <c r="O371" s="740" t="str">
        <f>VLOOKUP($C352,'2025年度(M2後期)'!$B$5:$N$207,COLUMN('2025年度(M2後期)'!$I$5)+1,0)&amp;""</f>
        <v/>
      </c>
      <c r="P371" s="735"/>
      <c r="Q371" s="740" t="str">
        <f>VLOOKUP($C352,'2025年度(D1後期)'!$B$5:$N$207,COLUMN('2025年度(D1後期)'!$I$5)+1,0)&amp;""</f>
        <v/>
      </c>
      <c r="R371" s="735"/>
      <c r="S371" s="740" t="str">
        <f>VLOOKUP($C352,'2025年度(D23後期)'!$B$5:$N$207,COLUMN('2025年度(D23後期)'!$I$5)+1,0)&amp;""</f>
        <v/>
      </c>
      <c r="T371" s="735"/>
      <c r="U371" s="583"/>
      <c r="V371" s="471" t="s">
        <v>84</v>
      </c>
      <c r="Z371" s="73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784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784"/>
      <c r="BL371" s="784"/>
      <c r="BM371" s="784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34"/>
      <c r="B372" s="16" t="s">
        <v>62</v>
      </c>
      <c r="C372" s="738"/>
      <c r="D372" s="736"/>
      <c r="E372" s="710"/>
      <c r="F372" s="736"/>
      <c r="G372" s="710"/>
      <c r="H372" s="736"/>
      <c r="I372" s="710"/>
      <c r="J372" s="736"/>
      <c r="K372" s="712"/>
      <c r="L372" s="712"/>
      <c r="M372" s="738"/>
      <c r="N372" s="736"/>
      <c r="O372" s="712"/>
      <c r="P372" s="736"/>
      <c r="Q372" s="712"/>
      <c r="R372" s="736"/>
      <c r="S372" s="712"/>
      <c r="T372" s="712"/>
      <c r="U372" s="646"/>
      <c r="V372" s="471" t="s">
        <v>86</v>
      </c>
      <c r="Z372" s="73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696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785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785"/>
      <c r="BL372" s="785"/>
      <c r="BM372" s="785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33" t="s">
        <v>87</v>
      </c>
      <c r="B373" s="15" t="s">
        <v>55</v>
      </c>
      <c r="C373" s="748" t="str">
        <f>VLOOKUP($C352,'2025年度(1年後期)'!$B$5:$N$207,COLUMN('2025年度(1年後期)'!$K$5),0)&amp;""</f>
        <v>　</v>
      </c>
      <c r="D373" s="732"/>
      <c r="E373" s="749" t="str">
        <f>VLOOKUP($C352,'2025年度(2年後期)'!$B$5:$N$207,COLUMN('2025年度(2年後期)'!$K$5),0)&amp;""</f>
        <v/>
      </c>
      <c r="F373" s="732"/>
      <c r="G373" s="749" t="str">
        <f>VLOOKUP($C352,'2025年度(3年後期)'!$B$5:$N$207,COLUMN('2025年度(3年後期)'!$K$5),0)&amp;""</f>
        <v/>
      </c>
      <c r="H373" s="732"/>
      <c r="I373" s="749" t="str">
        <f>VLOOKUP($C352,'2025年度(4年後期)'!$B$5:$N$206,COLUMN('2025年度(4年後期)'!$K$5),0)&amp;""</f>
        <v/>
      </c>
      <c r="J373" s="732"/>
      <c r="K373" s="750" t="str">
        <f>VLOOKUP($C352,'2025年度(助産後期)'!$B$5:$N$207,COLUMN('2025年度(助産後期)'!$K$5),0)&amp;""</f>
        <v>助産学実習Ⅰ</v>
      </c>
      <c r="L373" s="750"/>
      <c r="M373" s="748" t="str">
        <f>VLOOKUP($C352,'2025年度(M1後期)'!$B$5:$N$207,COLUMN('2025年度(M1後期)'!$K$5),0)&amp;""</f>
        <v/>
      </c>
      <c r="N373" s="732"/>
      <c r="O373" s="750" t="str">
        <f>VLOOKUP($C352,'2025年度(M2後期)'!$B$5:$N$207,COLUMN('2025年度(M2後期)'!$K$5),0)&amp;""</f>
        <v/>
      </c>
      <c r="P373" s="732"/>
      <c r="Q373" s="750" t="str">
        <f>VLOOKUP($C352,'2025年度(D1後期)'!$B$5:$N$207,COLUMN('2025年度(D1後期)'!$K$5),0)&amp;""</f>
        <v/>
      </c>
      <c r="R373" s="732"/>
      <c r="S373" s="750" t="str">
        <f>VLOOKUP($C352,'2025年度(D23後期)'!$B$5:$N$207,COLUMN('2025年度(D23後期)'!$K$5),0)&amp;""</f>
        <v/>
      </c>
      <c r="T373" s="732"/>
      <c r="Z373" s="73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 t="s">
        <v>277</v>
      </c>
      <c r="AI373" s="694"/>
      <c r="AJ373" s="694"/>
      <c r="AK373" s="694"/>
      <c r="AL373" s="694"/>
      <c r="AM373" s="694" t="s">
        <v>164</v>
      </c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783"/>
      <c r="BL373" s="783"/>
      <c r="BM373" s="783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33"/>
      <c r="B374" s="15" t="s">
        <v>58</v>
      </c>
      <c r="C374" s="751" t="str">
        <f>IFERROR(VLOOKUP(C373,科目・教員!$A$2:$B$349,2,0),"")</f>
        <v/>
      </c>
      <c r="D374" s="735"/>
      <c r="E374" s="739" t="str">
        <f>IFERROR(VLOOKUP(E373,科目・教員!$A$2:$B$349,2,0),"")</f>
        <v/>
      </c>
      <c r="F374" s="735"/>
      <c r="G374" s="739" t="str">
        <f>IFERROR(VLOOKUP(G373,科目・教員!$A$2:$B$349,2,0),"")</f>
        <v/>
      </c>
      <c r="H374" s="735"/>
      <c r="I374" s="739" t="str">
        <f>IFERROR(VLOOKUP(I373,科目・教員!$A$2:$B$349,2,0),"")</f>
        <v/>
      </c>
      <c r="J374" s="735"/>
      <c r="K374" s="740" t="str">
        <f>IFERROR(VLOOKUP(K373,科目・教員!$A$2:$B$349,2,0),"")</f>
        <v>池田　真弓</v>
      </c>
      <c r="L374" s="740"/>
      <c r="M374" s="751" t="str">
        <f>IFERROR(VLOOKUP(M373,科目・教員!$A$2:$B$349,2,0),"")</f>
        <v/>
      </c>
      <c r="N374" s="735"/>
      <c r="O374" s="740" t="str">
        <f>IFERROR(VLOOKUP(O373,科目・教員!$A$2:$B$349,2,0),"")</f>
        <v/>
      </c>
      <c r="P374" s="735"/>
      <c r="Q374" s="740" t="str">
        <f>IFERROR(VLOOKUP(Q373,科目・教員!$A$2:$B$349,2,0),"")</f>
        <v/>
      </c>
      <c r="R374" s="735"/>
      <c r="S374" s="740" t="str">
        <f>IFERROR(VLOOKUP(S373,科目・教員!$A$2:$B$349,2,0),"")</f>
        <v/>
      </c>
      <c r="T374" s="735"/>
      <c r="Z374" s="73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784"/>
      <c r="BL374" s="784"/>
      <c r="BM374" s="784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33"/>
      <c r="B375" s="15" t="s">
        <v>60</v>
      </c>
      <c r="C375" s="751" t="str">
        <f>VLOOKUP($C352,'2025年度(1年後期)'!$B$5:$N$207,COLUMN('2025年度(1年後期)'!$K$5)+1,0)&amp;""</f>
        <v>　</v>
      </c>
      <c r="D375" s="735"/>
      <c r="E375" s="739" t="str">
        <f>VLOOKUP($C352,'2025年度(2年後期)'!$B$5:$N$207,COLUMN('2025年度(2年後期)'!$K$5)+1,0)&amp;""</f>
        <v/>
      </c>
      <c r="F375" s="735"/>
      <c r="G375" s="739" t="str">
        <f>VLOOKUP($C352,'2025年度(3年後期)'!$B$5:$N$207,COLUMN('2025年度(3年後期)'!$K$5)+1,0)&amp;""</f>
        <v/>
      </c>
      <c r="H375" s="735"/>
      <c r="I375" s="739" t="str">
        <f>VLOOKUP($C352,'2025年度(4年後期)'!$B$5:$N$206,COLUMN('2025年度(4年後期)'!$K$5)+1,0)&amp;""</f>
        <v/>
      </c>
      <c r="J375" s="735"/>
      <c r="K375" s="740" t="str">
        <f>VLOOKUP($C352,'2025年度(助産後期)'!$B$5:$N$207,COLUMN('2025年度(助産後期)'!$K$5)+1,0)&amp;""</f>
        <v/>
      </c>
      <c r="L375" s="740"/>
      <c r="M375" s="751" t="str">
        <f>VLOOKUP($C352,'2025年度(M1後期)'!$B$5:$N$207,COLUMN('2025年度(M1後期)'!$K$5)+1,0)&amp;""</f>
        <v/>
      </c>
      <c r="N375" s="735"/>
      <c r="O375" s="740" t="str">
        <f>VLOOKUP($C352,'2025年度(M1後期)'!$B$5:$N$207,COLUMN('2025年度(M1後期)'!$K$5)+1,0)&amp;""</f>
        <v/>
      </c>
      <c r="P375" s="735"/>
      <c r="Q375" s="740" t="str">
        <f>VLOOKUP($C352,'2025年度(D1後期)'!$B$5:$N$207,COLUMN('2025年度(D1後期)'!$K$5)+1,0)&amp;""</f>
        <v/>
      </c>
      <c r="R375" s="735"/>
      <c r="S375" s="740" t="str">
        <f>VLOOKUP($C352,'2025年度(D23後期)'!$B$5:$N$207,COLUMN('2025年度(D23後期)'!$K$5)+1,0)&amp;""</f>
        <v/>
      </c>
      <c r="T375" s="735"/>
      <c r="Z375" s="73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784"/>
      <c r="BL375" s="784"/>
      <c r="BM375" s="784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34"/>
      <c r="B376" s="16" t="s">
        <v>62</v>
      </c>
      <c r="C376" s="738"/>
      <c r="D376" s="736"/>
      <c r="E376" s="710"/>
      <c r="F376" s="736"/>
      <c r="G376" s="710"/>
      <c r="H376" s="736"/>
      <c r="I376" s="710"/>
      <c r="J376" s="736"/>
      <c r="K376" s="712"/>
      <c r="L376" s="712"/>
      <c r="M376" s="738"/>
      <c r="N376" s="736"/>
      <c r="O376" s="712"/>
      <c r="P376" s="736"/>
      <c r="Q376" s="712"/>
      <c r="R376" s="736"/>
      <c r="S376" s="712"/>
      <c r="T376" s="736"/>
      <c r="V376" s="19"/>
      <c r="W376" s="19"/>
      <c r="X376" s="19"/>
      <c r="Y376" s="19"/>
      <c r="Z376" s="73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785"/>
      <c r="BL376" s="785"/>
      <c r="BM376" s="785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5"/>
      <c r="B377" s="6"/>
      <c r="C377" s="717">
        <f>C352+1</f>
        <v>45946</v>
      </c>
      <c r="D377" s="717"/>
      <c r="E377" s="717"/>
      <c r="F377" s="717"/>
      <c r="G377" s="717"/>
      <c r="H377" s="717"/>
      <c r="I377" s="717"/>
      <c r="J377" s="717"/>
      <c r="K377" s="717"/>
      <c r="L377" s="717"/>
      <c r="M377" s="717"/>
      <c r="N377" s="717"/>
      <c r="O377" s="717"/>
      <c r="P377" s="717"/>
      <c r="Q377" s="717"/>
      <c r="R377" s="717"/>
      <c r="S377" s="717"/>
      <c r="T377" s="717"/>
      <c r="U377" s="697">
        <f>C377</f>
        <v>45946</v>
      </c>
      <c r="V377" s="698"/>
      <c r="W377" s="698"/>
      <c r="X377" s="698"/>
      <c r="Y377" s="698"/>
      <c r="Z377" s="69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3" t="s">
        <v>54</v>
      </c>
      <c r="B378" s="12" t="s">
        <v>55</v>
      </c>
      <c r="C378" s="789" t="str">
        <f>VLOOKUP($C377,'2025年度(1年後期)'!$B$5:$N$207,COLUMN('2025年度(1年後期)'!$C$5),0)&amp;""</f>
        <v>英語Ⅰ(AC)</v>
      </c>
      <c r="D378" s="757"/>
      <c r="E378" s="721" t="str">
        <f>VLOOKUP($C377,'2025年度(2年後期)'!$B$5:$N$207,COLUMN('2025年度(2年後期)'!$C$5),0)&amp;""</f>
        <v/>
      </c>
      <c r="F378" s="722"/>
      <c r="G378" s="721" t="str">
        <f>VLOOKUP($C377,'2025年度(3年後期)'!$B$5:$N$207,COLUMN('2025年度(3年後期)'!$C$5),0)&amp;""</f>
        <v>領域別実習</v>
      </c>
      <c r="H378" s="722"/>
      <c r="I378" s="721" t="str">
        <f>VLOOKUP($C377,'2025年度(4年後期)'!$B$5:$N$206,COLUMN('2025年度(4年後期)'!$C$5),0)&amp;""</f>
        <v>卒業研究Ⅱ</v>
      </c>
      <c r="J378" s="722"/>
      <c r="K378" s="732" t="str">
        <f>VLOOKUP($C377,'2025年度(助産後期)'!$B$5:$N$207,COLUMN('2025年度(助産後期)'!$C$5),0)&amp;""</f>
        <v>助産学実習Ⅰ</v>
      </c>
      <c r="L378" s="720"/>
      <c r="M378" s="719" t="str">
        <f>VLOOKUP($C377,'2025年度(M1後期)'!$B$5:$N$207,COLUMN('2025年度(M1後期)'!$C$5),0)&amp;""</f>
        <v>がん看護学演習Ａ－Ⅰ
感染症学特論
感染症学演習</v>
      </c>
      <c r="N378" s="720"/>
      <c r="O378" s="721" t="str">
        <f>VLOOKUP($C377,'2025年度(M2後期)'!$B$5:$N$207,COLUMN('2025年度(M2後期)'!$C$5),0)&amp;""</f>
        <v>特別研究</v>
      </c>
      <c r="P378" s="722"/>
      <c r="Q378" s="721" t="str">
        <f>VLOOKUP($C377,'2025年度(D1後期)'!$B$5:$N$207,COLUMN('2025年度(D1後期)'!$C$5),0)&amp;""</f>
        <v>看護情報・管理学演習Ｂ
長寿看護学演習Ｂ</v>
      </c>
      <c r="R378" s="722"/>
      <c r="S378" s="732" t="str">
        <f>VLOOKUP($C377,'2025年度(D23後期)'!$B$5:$N$207,COLUMN('2025年度(D23後期)'!$C$5),0)&amp;""</f>
        <v>特別研究</v>
      </c>
      <c r="T378" s="722"/>
      <c r="U378" s="648" t="s">
        <v>161</v>
      </c>
      <c r="Z378" s="744" t="str">
        <f>A378</f>
        <v xml:space="preserve">１時限（09：20～10：50） </v>
      </c>
      <c r="AA378" s="694"/>
      <c r="AB378" s="694"/>
      <c r="AC378" s="694"/>
      <c r="AD378" s="694"/>
      <c r="AE378" s="694"/>
      <c r="AF378" s="694"/>
      <c r="AG378" s="694" t="s">
        <v>131</v>
      </c>
      <c r="AH378" s="694"/>
      <c r="AI378" s="694"/>
      <c r="AJ378" s="694"/>
      <c r="AK378" s="694"/>
      <c r="AL378" s="694"/>
      <c r="AM378" s="694" t="s">
        <v>164</v>
      </c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/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783"/>
      <c r="BL378" s="783"/>
      <c r="BM378" s="783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33"/>
      <c r="B379" s="15" t="s">
        <v>58</v>
      </c>
      <c r="C379" s="790" t="str">
        <f>IFERROR(VLOOKUP(C378,科目・教員!$A$2:$B$349,2,0),"")</f>
        <v>ﾊﾟｳﾗ･ﾍﾞﾙｳﾞｧﾝｹﾞﾙ</v>
      </c>
      <c r="D379" s="759"/>
      <c r="E379" s="716" t="str">
        <f>IFERROR(VLOOKUP(E378,科目・教員!$A$2:$B$349,2,0),"")</f>
        <v/>
      </c>
      <c r="F379" s="715"/>
      <c r="G379" s="716" t="str">
        <f>IFERROR(VLOOKUP(G378,科目・教員!$A$2:$B$349,2,0),"")</f>
        <v/>
      </c>
      <c r="H379" s="715"/>
      <c r="I379" s="716" t="str">
        <f>IFERROR(VLOOKUP(I378,科目・教員!$A$2:$B$349,2,0),"")</f>
        <v>各担当教員</v>
      </c>
      <c r="J379" s="715"/>
      <c r="K379" s="735" t="str">
        <f>IFERROR(VLOOKUP(K378,科目・教員!$A$2:$B$349,2,0),"")</f>
        <v>池田　真弓</v>
      </c>
      <c r="L379" s="737"/>
      <c r="M379" s="746" t="str">
        <f>IFERROR(VLOOKUP(M378,科目・教員!$A$2:$B$349,2,0),"")</f>
        <v/>
      </c>
      <c r="N379" s="715"/>
      <c r="O379" s="716" t="str">
        <f>IFERROR(VLOOKUP(O378,科目・教員!$A$2:$B$349,2,0),"")</f>
        <v/>
      </c>
      <c r="P379" s="715"/>
      <c r="Q379" s="716" t="str">
        <f>IFERROR(VLOOKUP(Q378,科目・教員!$A$2:$B$349,2,0),"")</f>
        <v/>
      </c>
      <c r="R379" s="715"/>
      <c r="S379" s="735" t="str">
        <f>IFERROR(VLOOKUP(S378,科目・教員!$A$2:$B$349,2,0),"")</f>
        <v/>
      </c>
      <c r="T379" s="715"/>
      <c r="U379" s="649" t="s">
        <v>169</v>
      </c>
      <c r="Z379" s="73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784"/>
      <c r="BL379" s="784"/>
      <c r="BM379" s="784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33"/>
      <c r="B380" s="15" t="s">
        <v>60</v>
      </c>
      <c r="C380" s="790" t="str">
        <f>VLOOKUP($C377,'2025年度(1年後期)'!$B$5:$N$207,COLUMN('2025年度(1年後期)'!$C$5)+1,0)&amp;""</f>
        <v>201</v>
      </c>
      <c r="D380" s="759"/>
      <c r="E380" s="716" t="str">
        <f>VLOOKUP($C377,'2025年度(2年後期)'!$B$5:$N$207,COLUMN('2025年度(2年後期)'!$C$5)+1,0)&amp;""</f>
        <v/>
      </c>
      <c r="F380" s="715"/>
      <c r="G380" s="716" t="str">
        <f>VLOOKUP($C377,'2025年度(3年後期)'!$B$5:$N$207,COLUMN('2025年度(3年後期)'!$C$5)+1,0)&amp;""</f>
        <v/>
      </c>
      <c r="H380" s="715"/>
      <c r="I380" s="716" t="str">
        <f>VLOOKUP($C377,'2025年度(4年後期)'!$B$5:$N$206,COLUMN('2025年度(4年後期)'!$C$5)+1,0)&amp;""</f>
        <v/>
      </c>
      <c r="J380" s="715"/>
      <c r="K380" s="735" t="str">
        <f>VLOOKUP($C377,'2025年度(助産後期)'!$B$5:$N$207,COLUMN('2025年度(助産後期)'!$C$5)+1,0)&amp;""</f>
        <v/>
      </c>
      <c r="L380" s="737"/>
      <c r="M380" s="746" t="str">
        <f>VLOOKUP($C377,'2025年度(M1後期)'!$B$5:$N$207,COLUMN('2025年度(M1後期)'!$C$5)+1,0)&amp;""</f>
        <v>がん:別途指定
感染特論:別途指定
感染演習:別途指定</v>
      </c>
      <c r="N380" s="715"/>
      <c r="O380" s="716" t="str">
        <f>VLOOKUP($C377,'2025年度(M2後期)'!$B$5:$N$207,COLUMN('2025年度(M2後期)'!$C$5)+1,0)&amp;""</f>
        <v/>
      </c>
      <c r="P380" s="715"/>
      <c r="Q380" s="716" t="str">
        <f>VLOOKUP($C377,'2025年度(D1後期)'!$B$5:$N$207,COLUMN('2025年度(D1後期)'!$C$5)+1,0)&amp;""</f>
        <v>情報:別途指定
長寿:別途指定</v>
      </c>
      <c r="R380" s="715"/>
      <c r="S380" s="735" t="str">
        <f>VLOOKUP($C377,'2025年度(D23後期)'!$B$5:$N$207,COLUMN('2025年度(D23後期)'!$C$5)+1,0)&amp;""</f>
        <v/>
      </c>
      <c r="T380" s="715"/>
      <c r="U380" s="649" t="s">
        <v>171</v>
      </c>
      <c r="Z380" s="73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784"/>
      <c r="BL380" s="784"/>
      <c r="BM380" s="784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34"/>
      <c r="B381" s="16" t="s">
        <v>62</v>
      </c>
      <c r="C381" s="760" t="s">
        <v>116</v>
      </c>
      <c r="D381" s="761"/>
      <c r="E381" s="710"/>
      <c r="F381" s="711"/>
      <c r="G381" s="710"/>
      <c r="H381" s="711"/>
      <c r="I381" s="710"/>
      <c r="J381" s="711"/>
      <c r="K381" s="712"/>
      <c r="L381" s="713"/>
      <c r="M381" s="745"/>
      <c r="N381" s="711"/>
      <c r="O381" s="710"/>
      <c r="P381" s="711"/>
      <c r="Q381" s="710"/>
      <c r="R381" s="711"/>
      <c r="S381" s="712"/>
      <c r="T381" s="711"/>
      <c r="U381" s="649" t="s">
        <v>172</v>
      </c>
      <c r="Z381" s="73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785"/>
      <c r="BL381" s="785"/>
      <c r="BM381" s="785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33" t="s">
        <v>64</v>
      </c>
      <c r="B382" s="15" t="s">
        <v>55</v>
      </c>
      <c r="C382" s="789" t="str">
        <f>VLOOKUP($C377,'2025年度(1年後期)'!$B$5:$N$207,COLUMN('2025年度(1年後期)'!$E$5),0)&amp;""</f>
        <v>英語Ⅰ(AC)</v>
      </c>
      <c r="D382" s="757"/>
      <c r="E382" s="721" t="str">
        <f>VLOOKUP($C377,'2025年度(2年後期)'!$B$5:$N$207,COLUMN('2025年度(2年後期)'!$E$5),0)&amp;""</f>
        <v>感染防止技術論</v>
      </c>
      <c r="F382" s="722"/>
      <c r="G382" s="721" t="str">
        <f>VLOOKUP($C377,'2025年度(3年後期)'!$B$5:$N$207,COLUMN('2025年度(3年後期)'!$E$5),0)&amp;""</f>
        <v>領域別実習</v>
      </c>
      <c r="H382" s="722"/>
      <c r="I382" s="721" t="str">
        <f>VLOOKUP($C377,'2025年度(4年後期)'!$B$5:$N$206,COLUMN('2025年度(4年後期)'!$E$5),0)&amp;""</f>
        <v/>
      </c>
      <c r="J382" s="722"/>
      <c r="K382" s="732" t="str">
        <f>VLOOKUP($C377,'2025年度(助産後期)'!$B$5:$N$207,COLUMN('2025年度(助産後期)'!$E$5),0)&amp;""</f>
        <v>助産学実習Ⅰ</v>
      </c>
      <c r="L382" s="720"/>
      <c r="M382" s="731" t="str">
        <f>VLOOKUP($C377,'2025年度(M1後期)'!$B$5:$N$207,COLUMN('2025年度(M1後期)'!$E$5),0)&amp;""</f>
        <v>がん看護学演習Ａ－Ⅰ
感染症学特論
感染症学演習</v>
      </c>
      <c r="N382" s="722"/>
      <c r="O382" s="732" t="str">
        <f>VLOOKUP($C377,'2025年度(M2後期)'!$B$5:$N$207,COLUMN('2025年度(M2後期)'!$E$5),0)&amp;""</f>
        <v>特別研究</v>
      </c>
      <c r="P382" s="722"/>
      <c r="Q382" s="732" t="str">
        <f>VLOOKUP($C377,'2025年度(D1後期)'!$B$5:$N$207,COLUMN('2025年度(D1後期)'!$E$5),0)&amp;""</f>
        <v>看護情報・管理学演習Ｂ
長寿看護学演習Ｂ</v>
      </c>
      <c r="R382" s="722"/>
      <c r="S382" s="732" t="str">
        <f>VLOOKUP($C377,'2025年度(D23後期)'!$B$5:$N$207,COLUMN('2025年度(D23後期)'!$E$5),0)&amp;""</f>
        <v>特別研究</v>
      </c>
      <c r="T382" s="722"/>
      <c r="Z382" s="733" t="str">
        <f>A382</f>
        <v>２時限（11：00～12：30）</v>
      </c>
      <c r="AA382" s="694"/>
      <c r="AB382" s="694"/>
      <c r="AC382" s="694"/>
      <c r="AD382" s="694"/>
      <c r="AE382" s="694"/>
      <c r="AF382" s="694"/>
      <c r="AG382" s="694" t="s">
        <v>131</v>
      </c>
      <c r="AH382" s="694"/>
      <c r="AI382" s="694"/>
      <c r="AJ382" s="694"/>
      <c r="AK382" s="694"/>
      <c r="AL382" s="694"/>
      <c r="AM382" s="694" t="s">
        <v>164</v>
      </c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 t="s">
        <v>174</v>
      </c>
      <c r="AX382" s="694"/>
      <c r="AY382" s="694"/>
      <c r="AZ382" s="694"/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783"/>
      <c r="BL382" s="783"/>
      <c r="BM382" s="783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33"/>
      <c r="B383" s="15" t="s">
        <v>58</v>
      </c>
      <c r="C383" s="790" t="str">
        <f>IFERROR(VLOOKUP(C382,科目・教員!$A$2:$B$349,2,0),"")</f>
        <v>ﾊﾟｳﾗ･ﾍﾞﾙｳﾞｧﾝｹﾞﾙ</v>
      </c>
      <c r="D383" s="759"/>
      <c r="E383" s="716" t="str">
        <f>IFERROR(VLOOKUP(E382,科目・教員!$A$2:$B$349,2,0),"")</f>
        <v>網中　眞由美</v>
      </c>
      <c r="F383" s="715"/>
      <c r="G383" s="716" t="str">
        <f>IFERROR(VLOOKUP(G382,科目・教員!$A$2:$B$349,2,0),"")</f>
        <v/>
      </c>
      <c r="H383" s="715"/>
      <c r="I383" s="716" t="str">
        <f>IFERROR(VLOOKUP(I382,科目・教員!$A$2:$B$349,2,0),"")</f>
        <v/>
      </c>
      <c r="J383" s="715"/>
      <c r="K383" s="735" t="str">
        <f>IFERROR(VLOOKUP(K382,科目・教員!$A$2:$B$349,2,0),"")</f>
        <v>池田　真弓</v>
      </c>
      <c r="L383" s="737"/>
      <c r="M383" s="714" t="str">
        <f>IFERROR(VLOOKUP(M382,科目・教員!$A$2:$B$349,2,0),"")</f>
        <v/>
      </c>
      <c r="N383" s="715"/>
      <c r="O383" s="735" t="str">
        <f>IFERROR(VLOOKUP(O382,科目・教員!$A$2:$B$349,2,0),"")</f>
        <v/>
      </c>
      <c r="P383" s="715"/>
      <c r="Q383" s="735" t="str">
        <f>IFERROR(VLOOKUP(Q382,科目・教員!$A$2:$B$349,2,0),"")</f>
        <v/>
      </c>
      <c r="R383" s="715"/>
      <c r="S383" s="735" t="str">
        <f>IFERROR(VLOOKUP(S382,科目・教員!$A$2:$B$349,2,0),"")</f>
        <v/>
      </c>
      <c r="T383" s="715"/>
      <c r="Z383" s="73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784"/>
      <c r="BL383" s="784"/>
      <c r="BM383" s="784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33"/>
      <c r="B384" s="15" t="s">
        <v>60</v>
      </c>
      <c r="C384" s="790" t="str">
        <f>VLOOKUP($C377,'2025年度(1年後期)'!$B$5:$N$207,COLUMN('2025年度(1年後期)'!$E$5)+1,0)&amp;""</f>
        <v>201</v>
      </c>
      <c r="D384" s="759"/>
      <c r="E384" s="716" t="str">
        <f>VLOOKUP($C377,'2025年度(2年後期)'!$B$5:$N$207,COLUMN('2025年度(2年後期)'!$E$5)+1,0)&amp;""</f>
        <v>301</v>
      </c>
      <c r="F384" s="715"/>
      <c r="G384" s="716" t="str">
        <f>VLOOKUP($C377,'2025年度(3年後期)'!$B$5:$N$207,COLUMN('2025年度(3年後期)'!$E$5)+1,0)&amp;""</f>
        <v/>
      </c>
      <c r="H384" s="715"/>
      <c r="I384" s="716" t="str">
        <f>VLOOKUP($C377,'2025年度(4年後期)'!$B$5:$N$206,COLUMN('2025年度(4年後期)'!$E$5)+1,0)&amp;""</f>
        <v/>
      </c>
      <c r="J384" s="715"/>
      <c r="K384" s="735" t="str">
        <f>VLOOKUP($C377,'2025年度(助産後期)'!$B$5:$N$207,COLUMN('2025年度(助産後期)'!$E$5)+1,0)&amp;""</f>
        <v/>
      </c>
      <c r="L384" s="737"/>
      <c r="M384" s="714" t="str">
        <f>VLOOKUP($C377,'2025年度(M1後期)'!$B$5:$N$207,COLUMN('2025年度(M1後期)'!$E$5)+1,0)&amp;""</f>
        <v>がん:別途指定
感染特論:別途指定
感染演習:別途指定</v>
      </c>
      <c r="N384" s="715"/>
      <c r="O384" s="735" t="str">
        <f>VLOOKUP($C377,'2025年度(M2後期)'!$B$5:$N$207,COLUMN('2025年度(M2後期)'!$E$5)+1,0)&amp;""</f>
        <v/>
      </c>
      <c r="P384" s="715"/>
      <c r="Q384" s="735" t="str">
        <f>VLOOKUP($C377,'2025年度(D1後期)'!$B$5:$N$207,COLUMN('2025年度(D1後期)'!$E$5)+1,0)&amp;""</f>
        <v>情報:別途指定
長寿:別途指定</v>
      </c>
      <c r="R384" s="715"/>
      <c r="S384" s="735" t="str">
        <f>VLOOKUP($C377,'2025年度(D23後期)'!$B$5:$N$207,COLUMN('2025年度(D23後期)'!$E$5)+1,0)&amp;""</f>
        <v/>
      </c>
      <c r="T384" s="715"/>
      <c r="Z384" s="73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784"/>
      <c r="BL384" s="784"/>
      <c r="BM384" s="784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47"/>
      <c r="B385" s="16" t="s">
        <v>62</v>
      </c>
      <c r="C385" s="760" t="s">
        <v>116</v>
      </c>
      <c r="D385" s="761"/>
      <c r="E385" s="710"/>
      <c r="F385" s="736"/>
      <c r="G385" s="710"/>
      <c r="H385" s="736"/>
      <c r="I385" s="710"/>
      <c r="J385" s="736"/>
      <c r="K385" s="712"/>
      <c r="L385" s="712"/>
      <c r="M385" s="738"/>
      <c r="N385" s="736"/>
      <c r="O385" s="712"/>
      <c r="P385" s="736"/>
      <c r="Q385" s="712"/>
      <c r="R385" s="736"/>
      <c r="S385" s="712"/>
      <c r="T385" s="736"/>
      <c r="Z385" s="73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785"/>
      <c r="BL385" s="785"/>
      <c r="BM385" s="785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44" t="s">
        <v>70</v>
      </c>
      <c r="B386" s="17" t="s">
        <v>71</v>
      </c>
      <c r="C386" s="731"/>
      <c r="D386" s="722"/>
      <c r="E386" s="721"/>
      <c r="F386" s="722"/>
      <c r="G386" s="721"/>
      <c r="H386" s="722"/>
      <c r="I386" s="721"/>
      <c r="J386" s="722"/>
      <c r="K386" s="732"/>
      <c r="L386" s="720"/>
      <c r="M386" s="731"/>
      <c r="N386" s="722"/>
      <c r="O386" s="732"/>
      <c r="P386" s="722"/>
      <c r="Q386" s="732"/>
      <c r="R386" s="722"/>
      <c r="S386" s="732"/>
      <c r="T386" s="722"/>
      <c r="Z386" s="73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783"/>
      <c r="BL386" s="783"/>
      <c r="BM386" s="783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33"/>
      <c r="B387" s="17" t="s">
        <v>73</v>
      </c>
      <c r="C387" s="714"/>
      <c r="D387" s="715"/>
      <c r="E387" s="716"/>
      <c r="F387" s="715"/>
      <c r="G387" s="716"/>
      <c r="H387" s="715"/>
      <c r="I387" s="716"/>
      <c r="J387" s="715"/>
      <c r="K387" s="735"/>
      <c r="L387" s="737"/>
      <c r="M387" s="714"/>
      <c r="N387" s="715"/>
      <c r="O387" s="735"/>
      <c r="P387" s="715"/>
      <c r="Q387" s="735"/>
      <c r="R387" s="715"/>
      <c r="S387" s="735"/>
      <c r="T387" s="715"/>
      <c r="Z387" s="73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784"/>
      <c r="BL387" s="784"/>
      <c r="BM387" s="784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33"/>
      <c r="B388" s="17" t="s">
        <v>60</v>
      </c>
      <c r="C388" s="714"/>
      <c r="D388" s="715"/>
      <c r="E388" s="716"/>
      <c r="F388" s="715"/>
      <c r="G388" s="716"/>
      <c r="H388" s="715"/>
      <c r="I388" s="716"/>
      <c r="J388" s="715"/>
      <c r="K388" s="735"/>
      <c r="L388" s="737"/>
      <c r="M388" s="714"/>
      <c r="N388" s="715"/>
      <c r="O388" s="735"/>
      <c r="P388" s="715"/>
      <c r="Q388" s="735"/>
      <c r="R388" s="715"/>
      <c r="S388" s="735"/>
      <c r="T388" s="715"/>
      <c r="Z388" s="73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784"/>
      <c r="BL388" s="784"/>
      <c r="BM388" s="784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34"/>
      <c r="B389" s="18" t="s">
        <v>62</v>
      </c>
      <c r="C389" s="752"/>
      <c r="D389" s="753"/>
      <c r="E389" s="754"/>
      <c r="F389" s="753"/>
      <c r="G389" s="754"/>
      <c r="H389" s="753"/>
      <c r="I389" s="754"/>
      <c r="J389" s="753"/>
      <c r="K389" s="755"/>
      <c r="L389" s="755"/>
      <c r="M389" s="752"/>
      <c r="N389" s="753"/>
      <c r="O389" s="755"/>
      <c r="P389" s="753"/>
      <c r="Q389" s="755"/>
      <c r="R389" s="753"/>
      <c r="S389" s="755"/>
      <c r="T389" s="753"/>
      <c r="Z389" s="73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785"/>
      <c r="BL389" s="785"/>
      <c r="BM389" s="785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33" t="s">
        <v>74</v>
      </c>
      <c r="B390" s="15" t="s">
        <v>55</v>
      </c>
      <c r="C390" s="748" t="str">
        <f>VLOOKUP($C377,'2025年度(1年後期)'!$B$5:$N$207,COLUMN('2025年度(1年後期)'!$G$5),0)&amp;""</f>
        <v>生活援助論Ⅱ(ABCD)</v>
      </c>
      <c r="D390" s="732"/>
      <c r="E390" s="805" t="str">
        <f>VLOOKUP($C377,'2025年度(2年後期)'!$B$5:$N$207,COLUMN('2025年度(2年後期)'!$G$5),0)&amp;""</f>
        <v>英語S</v>
      </c>
      <c r="F390" s="780"/>
      <c r="G390" s="749" t="str">
        <f>VLOOKUP($C377,'2025年度(3年後期)'!$B$5:$N$207,COLUMN('2025年度(3年後期)'!$G$5),0)&amp;""</f>
        <v>領域別実習</v>
      </c>
      <c r="H390" s="732"/>
      <c r="I390" s="749" t="str">
        <f>VLOOKUP($C377,'2025年度(4年後期)'!$B$5:$N$206,COLUMN('2025年度(4年後期)'!$G$5),0)&amp;""</f>
        <v/>
      </c>
      <c r="J390" s="732"/>
      <c r="K390" s="750" t="str">
        <f>VLOOKUP($C377,'2025年度(助産後期)'!$B$5:$N$207,COLUMN('2025年度(助産後期)'!$G$5),0)&amp;""</f>
        <v>助産学実習Ⅰ</v>
      </c>
      <c r="L390" s="750"/>
      <c r="M390" s="748" t="str">
        <f>VLOOKUP($C377,'2025年度(M1後期)'!$B$5:$N$207,COLUMN('2025年度(M1後期)'!$G$5),0)&amp;""</f>
        <v>感染症学特論
感染症学演習
成育看護学特論Ａ－Ⅲ</v>
      </c>
      <c r="N390" s="732"/>
      <c r="O390" s="750" t="str">
        <f>VLOOKUP($C377,'2025年度(M2後期)'!$B$5:$N$207,COLUMN('2025年度(M2後期)'!$G$5),0)&amp;""</f>
        <v>特別研究</v>
      </c>
      <c r="P390" s="732"/>
      <c r="Q390" s="750" t="str">
        <f>VLOOKUP($C377,'2025年度(D1後期)'!$B$5:$N$207,COLUMN('2025年度(D1後期)'!$G$5),0)&amp;""</f>
        <v/>
      </c>
      <c r="R390" s="732"/>
      <c r="S390" s="750" t="str">
        <f>VLOOKUP($C377,'2025年度(D23後期)'!$B$5:$N$207,COLUMN('2025年度(D23後期)'!$G$5),0)&amp;""</f>
        <v>特別研究</v>
      </c>
      <c r="T390" s="732"/>
      <c r="U390" s="583" t="s">
        <v>129</v>
      </c>
      <c r="Z390" s="733" t="str">
        <f>A390</f>
        <v>３時限（13：30～15：00）</v>
      </c>
      <c r="AA390" s="694"/>
      <c r="AB390" s="694"/>
      <c r="AC390" s="694"/>
      <c r="AD390" s="694"/>
      <c r="AE390" s="694" t="s">
        <v>153</v>
      </c>
      <c r="AF390" s="694"/>
      <c r="AG390" s="694" t="s">
        <v>153</v>
      </c>
      <c r="AH390" s="694" t="s">
        <v>153</v>
      </c>
      <c r="AI390" s="694"/>
      <c r="AJ390" s="694"/>
      <c r="AK390" s="694"/>
      <c r="AL390" s="694" t="s">
        <v>153</v>
      </c>
      <c r="AM390" s="694" t="s">
        <v>164</v>
      </c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 t="s">
        <v>105</v>
      </c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783"/>
      <c r="BL390" s="783" t="s">
        <v>139</v>
      </c>
      <c r="BM390" s="783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33"/>
      <c r="B391" s="15" t="s">
        <v>58</v>
      </c>
      <c r="C391" s="751" t="str">
        <f>IFERROR(VLOOKUP(C390,科目・教員!$A$2:$B$349,2,0),"")</f>
        <v>森下　純子</v>
      </c>
      <c r="D391" s="735"/>
      <c r="E391" s="806" t="str">
        <f>IFERROR(VLOOKUP(E390,科目・教員!$A$2:$B$349,2,0),"")</f>
        <v>ﾊﾟｳﾗ･ﾍﾞﾙｳﾞｧﾝｹﾞﾙ</v>
      </c>
      <c r="F391" s="763"/>
      <c r="G391" s="739" t="str">
        <f>IFERROR(VLOOKUP(G390,科目・教員!$A$2:$B$349,2,0),"")</f>
        <v/>
      </c>
      <c r="H391" s="735"/>
      <c r="I391" s="739" t="str">
        <f>IFERROR(VLOOKUP(I390,科目・教員!$A$2:$B$349,2,0),"")</f>
        <v/>
      </c>
      <c r="J391" s="735"/>
      <c r="K391" s="740" t="str">
        <f>IFERROR(VLOOKUP(K390,科目・教員!$A$2:$B$349,2,0),"")</f>
        <v>池田　真弓</v>
      </c>
      <c r="L391" s="740"/>
      <c r="M391" s="751" t="str">
        <f>IFERROR(VLOOKUP(M390,科目・教員!$A$2:$B$349,2,0),"")</f>
        <v/>
      </c>
      <c r="N391" s="735"/>
      <c r="O391" s="740" t="str">
        <f>IFERROR(VLOOKUP(O390,科目・教員!$A$2:$B$349,2,0),"")</f>
        <v/>
      </c>
      <c r="P391" s="735"/>
      <c r="Q391" s="740" t="str">
        <f>IFERROR(VLOOKUP(Q390,科目・教員!$A$2:$B$349,2,0),"")</f>
        <v/>
      </c>
      <c r="R391" s="735"/>
      <c r="S391" s="740" t="str">
        <f>IFERROR(VLOOKUP(S390,科目・教員!$A$2:$B$349,2,0),"")</f>
        <v/>
      </c>
      <c r="T391" s="735"/>
      <c r="U391" s="583" t="s">
        <v>141</v>
      </c>
      <c r="Z391" s="73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784"/>
      <c r="BL391" s="784"/>
      <c r="BM391" s="784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33"/>
      <c r="B392" s="15" t="s">
        <v>60</v>
      </c>
      <c r="C392" s="751" t="str">
        <f>VLOOKUP($C377,'2025年度(1年後期)'!$B$5:$N$207,COLUMN('2025年度(1年後期)'!$G$5)+1,0)&amp;""</f>
        <v>201･202･基礎実･成人実</v>
      </c>
      <c r="D392" s="735"/>
      <c r="E392" s="806" t="str">
        <f>VLOOKUP($C377,'2025年度(2年後期)'!$B$5:$N$207,COLUMN('2025年度(2年後期)'!$G$5)+1,0)&amp;""</f>
        <v>304</v>
      </c>
      <c r="F392" s="763"/>
      <c r="G392" s="739" t="str">
        <f>VLOOKUP($C377,'2025年度(3年後期)'!$B$5:$N$207,COLUMN('2025年度(3年後期)'!$G$5)+1,0)&amp;""</f>
        <v/>
      </c>
      <c r="H392" s="735"/>
      <c r="I392" s="739" t="str">
        <f>VLOOKUP($C377,'2025年度(4年後期)'!$B$5:$N$206,COLUMN('2025年度(4年後期)'!$G$5)+1,0)&amp;""</f>
        <v/>
      </c>
      <c r="J392" s="735"/>
      <c r="K392" s="740" t="str">
        <f>VLOOKUP($C377,'2025年度(助産後期)'!$B$5:$N$207,COLUMN('2025年度(助産後期)'!$G$5)+1,0)&amp;""</f>
        <v/>
      </c>
      <c r="L392" s="740"/>
      <c r="M392" s="751" t="str">
        <f>VLOOKUP($C377,'2025年度(M1後期)'!$B$5:$N$207,COLUMN('2025年度(M1後期)'!$G$5)+1,0)&amp;""</f>
        <v>感染特論:別途指定
感染演習:別途指定
成育:別途指定</v>
      </c>
      <c r="N392" s="735"/>
      <c r="O392" s="740" t="str">
        <f>VLOOKUP($C377,'2025年度(M2後期)'!$B$5:$N$207,COLUMN('2025年度(M2後期)'!$G$5)+1,0)&amp;""</f>
        <v/>
      </c>
      <c r="P392" s="735"/>
      <c r="Q392" s="740" t="str">
        <f>VLOOKUP($C377,'2025年度(D1後期)'!$B$5:$N$207,COLUMN('2025年度(D1後期)'!$G$5)+1,0)&amp;""</f>
        <v/>
      </c>
      <c r="R392" s="735"/>
      <c r="S392" s="740" t="str">
        <f>VLOOKUP($C377,'2025年度(D23後期)'!$B$5:$N$207,COLUMN('2025年度(D23後期)'!$G$5)+1,0)&amp;""</f>
        <v/>
      </c>
      <c r="T392" s="735"/>
      <c r="U392" s="583" t="s">
        <v>139</v>
      </c>
      <c r="Z392" s="73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784"/>
      <c r="BL392" s="784"/>
      <c r="BM392" s="784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47"/>
      <c r="B393" s="16" t="s">
        <v>62</v>
      </c>
      <c r="C393" s="738"/>
      <c r="D393" s="736"/>
      <c r="E393" s="760" t="s">
        <v>116</v>
      </c>
      <c r="F393" s="761"/>
      <c r="G393" s="710"/>
      <c r="H393" s="736"/>
      <c r="I393" s="710"/>
      <c r="J393" s="736"/>
      <c r="K393" s="712"/>
      <c r="L393" s="712"/>
      <c r="M393" s="738"/>
      <c r="N393" s="736"/>
      <c r="O393" s="712"/>
      <c r="P393" s="736"/>
      <c r="Q393" s="712"/>
      <c r="R393" s="736"/>
      <c r="S393" s="712"/>
      <c r="T393" s="736"/>
      <c r="U393" s="583" t="s">
        <v>144</v>
      </c>
      <c r="Z393" s="73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785"/>
      <c r="BL393" s="785"/>
      <c r="BM393" s="785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33" t="s">
        <v>80</v>
      </c>
      <c r="B394" s="15" t="s">
        <v>55</v>
      </c>
      <c r="C394" s="748" t="str">
        <f>VLOOKUP($C377,'2025年度(1年後期)'!$B$5:$N$207,COLUMN('2025年度(1年後期)'!$I$5),0)&amp;""</f>
        <v>生活援助論Ⅱ(ABCD)</v>
      </c>
      <c r="D394" s="732"/>
      <c r="E394" s="749" t="str">
        <f>VLOOKUP($C377,'2025年度(2年後期)'!$B$5:$N$207,COLUMN('2025年度(2年後期)'!$I$5),0)&amp;""</f>
        <v>看護基礎理論</v>
      </c>
      <c r="F394" s="732"/>
      <c r="G394" s="749" t="str">
        <f>VLOOKUP($C377,'2025年度(3年後期)'!$B$5:$N$207,COLUMN('2025年度(3年後期)'!$I$5),0)&amp;""</f>
        <v>領域別実習</v>
      </c>
      <c r="H394" s="732"/>
      <c r="I394" s="749" t="str">
        <f>VLOOKUP($C377,'2025年度(4年後期)'!$B$5:$N$206,COLUMN('2025年度(4年後期)'!$I$5),0)&amp;""</f>
        <v/>
      </c>
      <c r="J394" s="732"/>
      <c r="K394" s="750" t="str">
        <f>VLOOKUP($C377,'2025年度(助産後期)'!$B$5:$N$207,COLUMN('2025年度(助産後期)'!$I$5),0)&amp;""</f>
        <v>助産学実習Ⅰ</v>
      </c>
      <c r="L394" s="750"/>
      <c r="M394" s="748" t="str">
        <f>VLOOKUP($C377,'2025年度(M1後期)'!$B$5:$N$207,COLUMN('2025年度(M1後期)'!$I$5),0)&amp;""</f>
        <v>感染症学特論
感染症学演習
成育看護学特論Ａ－Ⅲ</v>
      </c>
      <c r="N394" s="732"/>
      <c r="O394" s="750" t="str">
        <f>VLOOKUP($C377,'2025年度(M2後期)'!$B$5:$N$207,COLUMN('2025年度(M2後期)'!$I$5),0)&amp;""</f>
        <v>特別研究</v>
      </c>
      <c r="P394" s="732"/>
      <c r="Q394" s="750" t="str">
        <f>VLOOKUP($C377,'2025年度(D1後期)'!$B$5:$N$207,COLUMN('2025年度(D1後期)'!$I$5),0)&amp;""</f>
        <v/>
      </c>
      <c r="R394" s="732"/>
      <c r="S394" s="750" t="str">
        <f>VLOOKUP($C377,'2025年度(D23後期)'!$B$5:$N$207,COLUMN('2025年度(D23後期)'!$I$5),0)&amp;""</f>
        <v>特別研究</v>
      </c>
      <c r="T394" s="732"/>
      <c r="Z394" s="733" t="str">
        <f>A394</f>
        <v>４時限（15：10～16：40）</v>
      </c>
      <c r="AA394" s="694"/>
      <c r="AB394" s="694"/>
      <c r="AC394" s="694"/>
      <c r="AD394" s="694"/>
      <c r="AE394" s="694" t="s">
        <v>153</v>
      </c>
      <c r="AF394" s="694"/>
      <c r="AG394" s="694" t="s">
        <v>153</v>
      </c>
      <c r="AH394" s="694" t="s">
        <v>153</v>
      </c>
      <c r="AI394" s="694"/>
      <c r="AJ394" s="694"/>
      <c r="AK394" s="694"/>
      <c r="AL394" s="694" t="s">
        <v>153</v>
      </c>
      <c r="AM394" s="694" t="s">
        <v>164</v>
      </c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 t="s">
        <v>154</v>
      </c>
      <c r="AX394" s="694"/>
      <c r="AY394" s="694"/>
      <c r="AZ394" s="694"/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783"/>
      <c r="BL394" s="783"/>
      <c r="BM394" s="783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33"/>
      <c r="B395" s="15" t="s">
        <v>58</v>
      </c>
      <c r="C395" s="751" t="str">
        <f>IFERROR(VLOOKUP(C394,科目・教員!$A$2:$B$349,2,0),"")</f>
        <v>森下　純子</v>
      </c>
      <c r="D395" s="735"/>
      <c r="E395" s="739" t="str">
        <f>IFERROR(VLOOKUP(E394,科目・教員!$A$2:$B$349,2,0),"")</f>
        <v>水野　正之</v>
      </c>
      <c r="F395" s="735"/>
      <c r="G395" s="739" t="str">
        <f>IFERROR(VLOOKUP(G394,科目・教員!$A$2:$B$349,2,0),"")</f>
        <v/>
      </c>
      <c r="H395" s="735"/>
      <c r="I395" s="739" t="str">
        <f>IFERROR(VLOOKUP(I394,科目・教員!$A$2:$B$349,2,0),"")</f>
        <v/>
      </c>
      <c r="J395" s="735"/>
      <c r="K395" s="740" t="str">
        <f>IFERROR(VLOOKUP(K394,科目・教員!$A$2:$B$349,2,0),"")</f>
        <v>池田　真弓</v>
      </c>
      <c r="L395" s="740"/>
      <c r="M395" s="751" t="str">
        <f>IFERROR(VLOOKUP(M394,科目・教員!$A$2:$B$349,2,0),"")</f>
        <v/>
      </c>
      <c r="N395" s="735"/>
      <c r="O395" s="740" t="str">
        <f>IFERROR(VLOOKUP(O394,科目・教員!$A$2:$B$349,2,0),"")</f>
        <v/>
      </c>
      <c r="P395" s="735"/>
      <c r="Q395" s="740" t="str">
        <f>IFERROR(VLOOKUP(Q394,科目・教員!$A$2:$B$349,2,0),"")</f>
        <v/>
      </c>
      <c r="R395" s="735"/>
      <c r="S395" s="740" t="str">
        <f>IFERROR(VLOOKUP(S394,科目・教員!$A$2:$B$349,2,0),"")</f>
        <v/>
      </c>
      <c r="T395" s="735"/>
      <c r="Z395" s="73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784"/>
      <c r="BL395" s="784"/>
      <c r="BM395" s="784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33"/>
      <c r="B396" s="15" t="s">
        <v>60</v>
      </c>
      <c r="C396" s="751" t="str">
        <f>VLOOKUP($C377,'2025年度(1年後期)'!$B$5:$N$207,COLUMN('2025年度(1年後期)'!$I$5)+1,0)&amp;""</f>
        <v>201･202･基礎実･成人実</v>
      </c>
      <c r="D396" s="735"/>
      <c r="E396" s="739" t="str">
        <f>VLOOKUP($C377,'2025年度(2年後期)'!$B$5:$N$207,COLUMN('2025年度(2年後期)'!$I$5)+1,0)&amp;""</f>
        <v>301</v>
      </c>
      <c r="F396" s="735"/>
      <c r="G396" s="739" t="str">
        <f>VLOOKUP($C377,'2025年度(3年後期)'!$B$5:$N$207,COLUMN('2025年度(3年後期)'!$I$5)+1,0)&amp;""</f>
        <v/>
      </c>
      <c r="H396" s="735"/>
      <c r="I396" s="739" t="str">
        <f>VLOOKUP($C377,'2025年度(4年後期)'!$B$5:$N$206,COLUMN('2025年度(4年後期)'!$I$5)+1,0)&amp;""</f>
        <v/>
      </c>
      <c r="J396" s="735"/>
      <c r="K396" s="740" t="str">
        <f>VLOOKUP($C377,'2025年度(助産後期)'!$B$5:$N$207,COLUMN('2025年度(助産後期)'!$I$5)+1,0)&amp;""</f>
        <v/>
      </c>
      <c r="L396" s="740"/>
      <c r="M396" s="751" t="str">
        <f>VLOOKUP($C377,'2025年度(M1後期)'!$B$5:$N$207,COLUMN('2025年度(M1後期)'!$I$5)+1,0)&amp;""</f>
        <v>感染特論:別途指定
感染演習:別途指定
成育:別途指定</v>
      </c>
      <c r="N396" s="735"/>
      <c r="O396" s="740" t="str">
        <f>VLOOKUP($C377,'2025年度(M2後期)'!$B$5:$N$207,COLUMN('2025年度(M2後期)'!$I$5)+1,0)&amp;""</f>
        <v/>
      </c>
      <c r="P396" s="735"/>
      <c r="Q396" s="740" t="str">
        <f>VLOOKUP($C377,'2025年度(D1後期)'!$B$5:$N$207,COLUMN('2025年度(D1後期)'!$I$5)+1,0)&amp;""</f>
        <v/>
      </c>
      <c r="R396" s="735"/>
      <c r="S396" s="740" t="str">
        <f>VLOOKUP($C377,'2025年度(D23後期)'!$B$5:$N$207,COLUMN('2025年度(D23後期)'!$I$5)+1,0)&amp;""</f>
        <v/>
      </c>
      <c r="T396" s="735"/>
      <c r="Z396" s="73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784"/>
      <c r="BL396" s="784"/>
      <c r="BM396" s="784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34"/>
      <c r="B397" s="16" t="s">
        <v>62</v>
      </c>
      <c r="C397" s="781"/>
      <c r="D397" s="782"/>
      <c r="E397" s="710"/>
      <c r="F397" s="736"/>
      <c r="G397" s="710"/>
      <c r="H397" s="736"/>
      <c r="I397" s="710"/>
      <c r="J397" s="736"/>
      <c r="K397" s="712"/>
      <c r="L397" s="712"/>
      <c r="M397" s="738"/>
      <c r="N397" s="736"/>
      <c r="O397" s="712"/>
      <c r="P397" s="736"/>
      <c r="Q397" s="712"/>
      <c r="R397" s="736"/>
      <c r="S397" s="712"/>
      <c r="T397" s="736"/>
      <c r="Z397" s="73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785"/>
      <c r="BL397" s="785"/>
      <c r="BM397" s="785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33" t="s">
        <v>87</v>
      </c>
      <c r="B398" s="15" t="s">
        <v>55</v>
      </c>
      <c r="C398" s="748" t="str">
        <f>VLOOKUP($C377,'2025年度(1年後期)'!$B$5:$N$207,COLUMN('2025年度(1年後期)'!$K$5),0)&amp;""</f>
        <v>　</v>
      </c>
      <c r="D398" s="732"/>
      <c r="E398" s="749" t="str">
        <f>VLOOKUP($C377,'2025年度(2年後期)'!$B$5:$N$207,COLUMN('2025年度(2年後期)'!$K$5),0)&amp;""</f>
        <v/>
      </c>
      <c r="F398" s="732"/>
      <c r="G398" s="749" t="str">
        <f>VLOOKUP($C377,'2025年度(3年後期)'!$B$5:$N$207,COLUMN('2025年度(3年後期)'!$K$5),0)&amp;""</f>
        <v/>
      </c>
      <c r="H398" s="732"/>
      <c r="I398" s="749" t="str">
        <f>VLOOKUP($C377,'2025年度(4年後期)'!$B$5:$N$206,COLUMN('2025年度(4年後期)'!$K$5),0)&amp;""</f>
        <v/>
      </c>
      <c r="J398" s="732"/>
      <c r="K398" s="750" t="str">
        <f>VLOOKUP($C377,'2025年度(助産後期)'!$B$5:$N$207,COLUMN('2025年度(助産後期)'!$K$5),0)&amp;""</f>
        <v>助産学実習Ⅰ</v>
      </c>
      <c r="L398" s="750"/>
      <c r="M398" s="748" t="str">
        <f>VLOOKUP($C377,'2025年度(M1後期)'!$B$5:$N$207,COLUMN('2025年度(M1後期)'!$K$5),0)&amp;""</f>
        <v>感染症学特論
感染症学演習</v>
      </c>
      <c r="N398" s="732"/>
      <c r="O398" s="750" t="str">
        <f>VLOOKUP($C377,'2025年度(M2後期)'!$B$5:$N$207,COLUMN('2025年度(M2後期)'!$K$5),0)&amp;""</f>
        <v/>
      </c>
      <c r="P398" s="732"/>
      <c r="Q398" s="750" t="str">
        <f>VLOOKUP($C377,'2025年度(D1後期)'!$B$5:$N$207,COLUMN('2025年度(D1後期)'!$K$5),0)&amp;""</f>
        <v/>
      </c>
      <c r="R398" s="732"/>
      <c r="S398" s="750" t="str">
        <f>VLOOKUP($C377,'2025年度(D23後期)'!$B$5:$N$207,COLUMN('2025年度(D23後期)'!$K$5),0)&amp;""</f>
        <v/>
      </c>
      <c r="T398" s="732"/>
      <c r="Z398" s="733" t="str">
        <f>A398</f>
        <v>５時限（16：50～18：20）</v>
      </c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 t="s">
        <v>164</v>
      </c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783"/>
      <c r="BL398" s="783"/>
      <c r="BM398" s="783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33"/>
      <c r="B399" s="15" t="s">
        <v>58</v>
      </c>
      <c r="C399" s="751" t="str">
        <f>IFERROR(VLOOKUP(C398,科目・教員!$A$2:$B$349,2,0),"")</f>
        <v/>
      </c>
      <c r="D399" s="735"/>
      <c r="E399" s="739" t="str">
        <f>IFERROR(VLOOKUP(E398,科目・教員!$A$2:$B$349,2,0),"")</f>
        <v/>
      </c>
      <c r="F399" s="735"/>
      <c r="G399" s="739" t="str">
        <f>IFERROR(VLOOKUP(G398,科目・教員!$A$2:$B$349,2,0),"")</f>
        <v/>
      </c>
      <c r="H399" s="735"/>
      <c r="I399" s="739" t="str">
        <f>IFERROR(VLOOKUP(I398,科目・教員!$A$2:$B$349,2,0),"")</f>
        <v/>
      </c>
      <c r="J399" s="735"/>
      <c r="K399" s="740" t="str">
        <f>IFERROR(VLOOKUP(K398,科目・教員!$A$2:$B$349,2,0),"")</f>
        <v>池田　真弓</v>
      </c>
      <c r="L399" s="740"/>
      <c r="M399" s="751" t="str">
        <f>IFERROR(VLOOKUP(M398,科目・教員!$A$2:$B$349,2,0),"")</f>
        <v/>
      </c>
      <c r="N399" s="735"/>
      <c r="O399" s="740" t="str">
        <f>IFERROR(VLOOKUP(O398,科目・教員!$A$2:$B$349,2,0),"")</f>
        <v/>
      </c>
      <c r="P399" s="735"/>
      <c r="Q399" s="740" t="str">
        <f>IFERROR(VLOOKUP(Q398,科目・教員!$A$2:$B$349,2,0),"")</f>
        <v/>
      </c>
      <c r="R399" s="735"/>
      <c r="S399" s="740" t="str">
        <f>IFERROR(VLOOKUP(S398,科目・教員!$A$2:$B$349,2,0),"")</f>
        <v/>
      </c>
      <c r="T399" s="735"/>
      <c r="Z399" s="73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784"/>
      <c r="BL399" s="784"/>
      <c r="BM399" s="784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33"/>
      <c r="B400" s="15" t="s">
        <v>60</v>
      </c>
      <c r="C400" s="751" t="str">
        <f>VLOOKUP($C377,'2025年度(1年後期)'!$B$5:$N$207,COLUMN('2025年度(1年後期)'!$K$5)+1,0)&amp;""</f>
        <v>　</v>
      </c>
      <c r="D400" s="735"/>
      <c r="E400" s="739" t="str">
        <f>VLOOKUP($C377,'2025年度(2年後期)'!$B$5:$N$207,COLUMN('2025年度(2年後期)'!$K$5)+1,0)&amp;""</f>
        <v/>
      </c>
      <c r="F400" s="735"/>
      <c r="G400" s="739" t="str">
        <f>VLOOKUP($C377,'2025年度(3年後期)'!$B$5:$N$207,COLUMN('2025年度(3年後期)'!$K$5)+1,0)&amp;""</f>
        <v/>
      </c>
      <c r="H400" s="735"/>
      <c r="I400" s="739" t="str">
        <f>VLOOKUP($C377,'2025年度(4年後期)'!$B$5:$N$206,COLUMN('2025年度(4年後期)'!$K$5)+1,0)&amp;""</f>
        <v/>
      </c>
      <c r="J400" s="735"/>
      <c r="K400" s="740" t="str">
        <f>VLOOKUP($C377,'2025年度(助産後期)'!$B$5:$N$207,COLUMN('2025年度(助産後期)'!$K$5)+1,0)&amp;""</f>
        <v/>
      </c>
      <c r="L400" s="740"/>
      <c r="M400" s="751" t="str">
        <f>VLOOKUP($C377,'2025年度(M1後期)'!$B$5:$N$207,COLUMN('2025年度(M1後期)'!$K$5)+1,0)&amp;""</f>
        <v>感染特論:別途指定
感染演習:別途指定</v>
      </c>
      <c r="N400" s="735"/>
      <c r="O400" s="740" t="str">
        <f>VLOOKUP($C377,'2025年度(M1後期)'!$B$5:$N$207,COLUMN('2025年度(M1後期)'!$K$5)+1,0)&amp;""</f>
        <v>感染特論:別途指定
感染演習:別途指定</v>
      </c>
      <c r="P400" s="735"/>
      <c r="Q400" s="740" t="str">
        <f>VLOOKUP($C377,'2025年度(D1後期)'!$B$5:$N$207,COLUMN('2025年度(D1後期)'!$K$5)+1,0)&amp;""</f>
        <v/>
      </c>
      <c r="R400" s="735"/>
      <c r="S400" s="740" t="str">
        <f>VLOOKUP($C377,'2025年度(D23後期)'!$B$5:$N$207,COLUMN('2025年度(D23後期)'!$K$5)+1,0)&amp;""</f>
        <v/>
      </c>
      <c r="T400" s="735"/>
      <c r="Z400" s="73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784"/>
      <c r="BL400" s="784"/>
      <c r="BM400" s="784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34"/>
      <c r="B401" s="16" t="s">
        <v>62</v>
      </c>
      <c r="C401" s="738"/>
      <c r="D401" s="736"/>
      <c r="E401" s="710"/>
      <c r="F401" s="736"/>
      <c r="G401" s="710"/>
      <c r="H401" s="736"/>
      <c r="I401" s="710"/>
      <c r="J401" s="736"/>
      <c r="K401" s="712"/>
      <c r="L401" s="712"/>
      <c r="M401" s="738"/>
      <c r="N401" s="736"/>
      <c r="O401" s="712"/>
      <c r="P401" s="736"/>
      <c r="Q401" s="712"/>
      <c r="R401" s="736"/>
      <c r="S401" s="712"/>
      <c r="T401" s="736"/>
      <c r="U401" s="19"/>
      <c r="V401" s="19"/>
      <c r="W401" s="19"/>
      <c r="X401" s="19"/>
      <c r="Y401" s="19"/>
      <c r="Z401" s="73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785"/>
      <c r="BL401" s="785"/>
      <c r="BM401" s="785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5"/>
      <c r="B402" s="6"/>
      <c r="C402" s="717">
        <f>C377+1</f>
        <v>45947</v>
      </c>
      <c r="D402" s="717"/>
      <c r="E402" s="717"/>
      <c r="F402" s="717"/>
      <c r="G402" s="717"/>
      <c r="H402" s="717"/>
      <c r="I402" s="717"/>
      <c r="J402" s="717"/>
      <c r="K402" s="717"/>
      <c r="L402" s="717"/>
      <c r="M402" s="717"/>
      <c r="N402" s="717"/>
      <c r="O402" s="717"/>
      <c r="P402" s="717"/>
      <c r="Q402" s="717"/>
      <c r="R402" s="717"/>
      <c r="S402" s="717"/>
      <c r="T402" s="717"/>
      <c r="U402" s="697">
        <f>C402</f>
        <v>45947</v>
      </c>
      <c r="V402" s="698"/>
      <c r="W402" s="698"/>
      <c r="X402" s="698"/>
      <c r="Y402" s="698"/>
      <c r="Z402" s="69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3" t="s">
        <v>54</v>
      </c>
      <c r="B403" s="12" t="s">
        <v>55</v>
      </c>
      <c r="C403" s="731" t="str">
        <f>VLOOKUP($C402,'2025年度(1年後期)'!$B$5:$N$207,COLUMN('2025年度(1年後期)'!$C$5),0)&amp;""</f>
        <v>生活援助論Ⅱ</v>
      </c>
      <c r="D403" s="722"/>
      <c r="E403" s="756" t="str">
        <f>VLOOKUP($C402,'2025年度(2年後期)'!$B$5:$N$207,COLUMN('2025年度(2年後期)'!$C$5),0)&amp;""</f>
        <v>英語Ⅳ(CD)</v>
      </c>
      <c r="F403" s="757"/>
      <c r="G403" s="721" t="str">
        <f>VLOOKUP($C402,'2025年度(3年後期)'!$B$5:$N$207,COLUMN('2025年度(3年後期)'!$C$5),0)&amp;""</f>
        <v>領域別実習</v>
      </c>
      <c r="H403" s="722"/>
      <c r="I403" s="721" t="str">
        <f>VLOOKUP($C402,'2025年度(4年後期)'!$B$5:$N$206,COLUMN('2025年度(4年後期)'!$C$5),0)&amp;""</f>
        <v>卒業研究Ⅱ</v>
      </c>
      <c r="J403" s="722"/>
      <c r="K403" s="732" t="str">
        <f>VLOOKUP($C402,'2025年度(助産後期)'!$B$5:$N$207,COLUMN('2025年度(助産後期)'!$C$5),0)&amp;""</f>
        <v>助産学実習Ⅰ</v>
      </c>
      <c r="L403" s="720"/>
      <c r="M403" s="719" t="str">
        <f>VLOOKUP($C402,'2025年度(M1後期)'!$B$5:$N$207,COLUMN('2025年度(M1後期)'!$C$5),0)&amp;""</f>
        <v>看護継続教育
長寿看護学演習Ａ－Ⅰ</v>
      </c>
      <c r="N403" s="720"/>
      <c r="O403" s="721" t="str">
        <f>VLOOKUP($C402,'2025年度(M2後期)'!$B$5:$N$207,COLUMN('2025年度(M2後期)'!$C$5),0)&amp;""</f>
        <v>感染管理看護学演習Ａ－Ⅱ
特別研究</v>
      </c>
      <c r="P403" s="722"/>
      <c r="Q403" s="721" t="str">
        <f>VLOOKUP($C402,'2025年度(D1後期)'!$B$5:$N$207,COLUMN('2025年度(D1後期)'!$C$5),0)&amp;""</f>
        <v>精神看護学演習Ｂ</v>
      </c>
      <c r="R403" s="722"/>
      <c r="S403" s="732" t="str">
        <f>VLOOKUP($C402,'2025年度(D23後期)'!$B$5:$N$207,COLUMN('2025年度(D23後期)'!$C$5),0)&amp;""</f>
        <v>特別研究</v>
      </c>
      <c r="T403" s="722"/>
      <c r="U403" s="648" t="s">
        <v>161</v>
      </c>
      <c r="Z403" s="744" t="str">
        <f>A403</f>
        <v xml:space="preserve">１時限（09：20～10：50） </v>
      </c>
      <c r="AA403" s="694" t="s">
        <v>153</v>
      </c>
      <c r="AB403" s="694"/>
      <c r="AC403" s="694"/>
      <c r="AD403" s="694"/>
      <c r="AE403" s="694"/>
      <c r="AF403" s="694"/>
      <c r="AG403" s="694" t="s">
        <v>278</v>
      </c>
      <c r="AH403" s="694"/>
      <c r="AI403" s="694"/>
      <c r="AJ403" s="694"/>
      <c r="AK403" s="694"/>
      <c r="AL403" s="694"/>
      <c r="AM403" s="694" t="s">
        <v>164</v>
      </c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 t="s">
        <v>148</v>
      </c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783"/>
      <c r="BL403" s="783"/>
      <c r="BM403" s="783"/>
      <c r="BN403" s="694"/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33"/>
      <c r="B404" s="15" t="s">
        <v>58</v>
      </c>
      <c r="C404" s="714" t="str">
        <f>IFERROR(VLOOKUP(C403,科目・教員!$A$2:$B$349,2,0),"")</f>
        <v>森下　純子</v>
      </c>
      <c r="D404" s="715"/>
      <c r="E404" s="758" t="str">
        <f>IFERROR(VLOOKUP(E403,科目・教員!$A$2:$B$349,2,0),"")</f>
        <v>ﾊﾟｳﾗ･ﾍﾞﾙｳﾞｧﾝｹﾞﾙ</v>
      </c>
      <c r="F404" s="759"/>
      <c r="G404" s="716" t="str">
        <f>IFERROR(VLOOKUP(G403,科目・教員!$A$2:$B$349,2,0),"")</f>
        <v/>
      </c>
      <c r="H404" s="715"/>
      <c r="I404" s="716" t="str">
        <f>IFERROR(VLOOKUP(I403,科目・教員!$A$2:$B$349,2,0),"")</f>
        <v>各担当教員</v>
      </c>
      <c r="J404" s="715"/>
      <c r="K404" s="735" t="str">
        <f>IFERROR(VLOOKUP(K403,科目・教員!$A$2:$B$349,2,0),"")</f>
        <v>池田　真弓</v>
      </c>
      <c r="L404" s="737"/>
      <c r="M404" s="746" t="str">
        <f>IFERROR(VLOOKUP(M403,科目・教員!$A$2:$B$349,2,0),"")</f>
        <v/>
      </c>
      <c r="N404" s="715"/>
      <c r="O404" s="716" t="str">
        <f>IFERROR(VLOOKUP(O403,科目・教員!$A$2:$B$349,2,0),"")</f>
        <v/>
      </c>
      <c r="P404" s="715"/>
      <c r="Q404" s="716" t="str">
        <f>IFERROR(VLOOKUP(Q403,科目・教員!$A$2:$B$349,2,0),"")</f>
        <v/>
      </c>
      <c r="R404" s="715"/>
      <c r="S404" s="735" t="str">
        <f>IFERROR(VLOOKUP(S403,科目・教員!$A$2:$B$349,2,0),"")</f>
        <v/>
      </c>
      <c r="T404" s="715"/>
      <c r="U404" s="649" t="s">
        <v>169</v>
      </c>
      <c r="Z404" s="73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784"/>
      <c r="BL404" s="784"/>
      <c r="BM404" s="784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33"/>
      <c r="B405" s="15" t="s">
        <v>60</v>
      </c>
      <c r="C405" s="714" t="str">
        <f>VLOOKUP($C402,'2025年度(1年後期)'!$B$5:$N$207,COLUMN('2025年度(1年後期)'!$C$5)+1,0)&amp;""</f>
        <v>101</v>
      </c>
      <c r="D405" s="715"/>
      <c r="E405" s="758" t="str">
        <f>VLOOKUP($C402,'2025年度(2年後期)'!$B$5:$N$207,COLUMN('2025年度(2年後期)'!$C$5)+1,0)&amp;""</f>
        <v>201</v>
      </c>
      <c r="F405" s="759"/>
      <c r="G405" s="716" t="str">
        <f>VLOOKUP($C402,'2025年度(3年後期)'!$B$5:$N$207,COLUMN('2025年度(3年後期)'!$C$5)+1,0)&amp;""</f>
        <v/>
      </c>
      <c r="H405" s="715"/>
      <c r="I405" s="716" t="str">
        <f>VLOOKUP($C402,'2025年度(4年後期)'!$B$5:$N$206,COLUMN('2025年度(4年後期)'!$C$5)+1,0)&amp;""</f>
        <v/>
      </c>
      <c r="J405" s="715"/>
      <c r="K405" s="735" t="str">
        <f>VLOOKUP($C402,'2025年度(助産後期)'!$B$5:$N$207,COLUMN('2025年度(助産後期)'!$C$5)+1,0)&amp;""</f>
        <v/>
      </c>
      <c r="L405" s="737"/>
      <c r="M405" s="746" t="str">
        <f>VLOOKUP($C402,'2025年度(M1後期)'!$B$5:$N$207,COLUMN('2025年度(M1後期)'!$C$5)+1,0)&amp;""</f>
        <v>教育:臨床講義室1
長寿:別途指定</v>
      </c>
      <c r="N405" s="715"/>
      <c r="O405" s="716" t="str">
        <f>VLOOKUP($C402,'2025年度(M2後期)'!$B$5:$N$207,COLUMN('2025年度(M2後期)'!$C$5)+1,0)&amp;""</f>
        <v>感染:別途指定</v>
      </c>
      <c r="P405" s="715"/>
      <c r="Q405" s="716" t="str">
        <f>VLOOKUP($C402,'2025年度(D1後期)'!$B$5:$N$207,COLUMN('2025年度(D1後期)'!$C$5)+1,0)&amp;""</f>
        <v>別途指定</v>
      </c>
      <c r="R405" s="715"/>
      <c r="S405" s="735" t="str">
        <f>VLOOKUP($C402,'2025年度(D23後期)'!$B$5:$N$207,COLUMN('2025年度(D23後期)'!$C$5)+1,0)&amp;""</f>
        <v/>
      </c>
      <c r="T405" s="715"/>
      <c r="U405" s="649" t="s">
        <v>171</v>
      </c>
      <c r="Z405" s="73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784"/>
      <c r="BL405" s="784"/>
      <c r="BM405" s="784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34"/>
      <c r="B406" s="16" t="s">
        <v>62</v>
      </c>
      <c r="C406" s="738"/>
      <c r="D406" s="711"/>
      <c r="E406" s="786" t="s">
        <v>116</v>
      </c>
      <c r="F406" s="787"/>
      <c r="G406" s="710"/>
      <c r="H406" s="711"/>
      <c r="I406" s="710"/>
      <c r="J406" s="711"/>
      <c r="K406" s="38"/>
      <c r="L406" s="39"/>
      <c r="M406" s="738"/>
      <c r="N406" s="711"/>
      <c r="O406" s="710"/>
      <c r="P406" s="711"/>
      <c r="Q406" s="710"/>
      <c r="R406" s="711"/>
      <c r="S406" s="712"/>
      <c r="T406" s="711"/>
      <c r="U406" s="649" t="s">
        <v>172</v>
      </c>
      <c r="Z406" s="73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785"/>
      <c r="BL406" s="785"/>
      <c r="BM406" s="785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33" t="s">
        <v>64</v>
      </c>
      <c r="B407" s="15" t="s">
        <v>55</v>
      </c>
      <c r="C407" s="731" t="str">
        <f>VLOOKUP($C402,'2025年度(1年後期)'!$B$5:$N$207,COLUMN('2025年度(1年後期)'!$E$5),0)&amp;""</f>
        <v>微生物と人間</v>
      </c>
      <c r="D407" s="722"/>
      <c r="E407" s="756" t="str">
        <f>VLOOKUP($C402,'2025年度(2年後期)'!$B$5:$N$207,COLUMN('2025年度(2年後期)'!$E$5),0)&amp;""</f>
        <v>英語Ⅳ(CD)</v>
      </c>
      <c r="F407" s="757"/>
      <c r="G407" s="721" t="str">
        <f>VLOOKUP($C402,'2025年度(3年後期)'!$B$5:$N$207,COLUMN('2025年度(3年後期)'!$E$5),0)&amp;""</f>
        <v>領域別実習</v>
      </c>
      <c r="H407" s="722"/>
      <c r="I407" s="721" t="str">
        <f>VLOOKUP($C402,'2025年度(4年後期)'!$B$5:$N$206,COLUMN('2025年度(4年後期)'!$E$5),0)&amp;""</f>
        <v/>
      </c>
      <c r="J407" s="722"/>
      <c r="K407" s="732" t="str">
        <f>VLOOKUP($C402,'2025年度(助産後期)'!$B$5:$N$207,COLUMN('2025年度(助産後期)'!$E$5),0)&amp;""</f>
        <v>助産学実習Ⅰ</v>
      </c>
      <c r="L407" s="720"/>
      <c r="M407" s="731" t="str">
        <f>VLOOKUP($C402,'2025年度(M1後期)'!$B$5:$N$207,COLUMN('2025年度(M1後期)'!$E$5),0)&amp;""</f>
        <v>看護継続教育
長寿看護学演習Ａ－Ⅰ</v>
      </c>
      <c r="N407" s="722"/>
      <c r="O407" s="732" t="str">
        <f>VLOOKUP($C402,'2025年度(M2後期)'!$B$5:$N$207,COLUMN('2025年度(M2後期)'!$E$5),0)&amp;""</f>
        <v>感染管理看護学演習Ａ－Ⅱ
特別研究</v>
      </c>
      <c r="P407" s="722"/>
      <c r="Q407" s="732" t="str">
        <f>VLOOKUP($C402,'2025年度(D1後期)'!$B$5:$N$207,COLUMN('2025年度(D1後期)'!$E$5),0)&amp;""</f>
        <v>精神看護学演習Ｂ</v>
      </c>
      <c r="R407" s="722"/>
      <c r="S407" s="732" t="str">
        <f>VLOOKUP($C402,'2025年度(D23後期)'!$B$5:$N$207,COLUMN('2025年度(D23後期)'!$E$5),0)&amp;""</f>
        <v>特別研究</v>
      </c>
      <c r="T407" s="722"/>
      <c r="U407" s="20"/>
      <c r="X407" s="672" t="s">
        <v>279</v>
      </c>
      <c r="Z407" s="733" t="str">
        <f>A407</f>
        <v>２時限（11：00～12：30）</v>
      </c>
      <c r="AA407" s="694" t="s">
        <v>146</v>
      </c>
      <c r="AB407" s="694"/>
      <c r="AC407" s="694"/>
      <c r="AD407" s="694"/>
      <c r="AE407" s="694"/>
      <c r="AF407" s="694"/>
      <c r="AG407" s="694" t="s">
        <v>278</v>
      </c>
      <c r="AH407" s="694"/>
      <c r="AI407" s="694"/>
      <c r="AJ407" s="694"/>
      <c r="AK407" s="694"/>
      <c r="AL407" s="694"/>
      <c r="AM407" s="694" t="s">
        <v>164</v>
      </c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783" t="s">
        <v>123</v>
      </c>
      <c r="AX407" s="694"/>
      <c r="AY407" s="694"/>
      <c r="AZ407" s="694"/>
      <c r="BA407" s="694" t="s">
        <v>148</v>
      </c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783"/>
      <c r="BL407" s="783"/>
      <c r="BM407" s="783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33"/>
      <c r="B408" s="15" t="s">
        <v>58</v>
      </c>
      <c r="C408" s="714" t="str">
        <f>IFERROR(VLOOKUP(C407,科目・教員!$A$2:$B$349,2,0),"")</f>
        <v>森　那美子</v>
      </c>
      <c r="D408" s="715"/>
      <c r="E408" s="758" t="str">
        <f>IFERROR(VLOOKUP(E407,科目・教員!$A$2:$B$349,2,0),"")</f>
        <v>ﾊﾟｳﾗ･ﾍﾞﾙｳﾞｧﾝｹﾞﾙ</v>
      </c>
      <c r="F408" s="759"/>
      <c r="G408" s="716" t="str">
        <f>IFERROR(VLOOKUP(G407,科目・教員!$A$2:$B$349,2,0),"")</f>
        <v/>
      </c>
      <c r="H408" s="715"/>
      <c r="I408" s="716" t="str">
        <f>IFERROR(VLOOKUP(I407,科目・教員!$A$2:$B$349,2,0),"")</f>
        <v/>
      </c>
      <c r="J408" s="715"/>
      <c r="K408" s="735" t="str">
        <f>IFERROR(VLOOKUP(K407,科目・教員!$A$2:$B$349,2,0),"")</f>
        <v>池田　真弓</v>
      </c>
      <c r="L408" s="737"/>
      <c r="M408" s="714" t="str">
        <f>IFERROR(VLOOKUP(M407,科目・教員!$A$2:$B$349,2,0),"")</f>
        <v/>
      </c>
      <c r="N408" s="715"/>
      <c r="O408" s="735" t="str">
        <f>IFERROR(VLOOKUP(O407,科目・教員!$A$2:$B$349,2,0),"")</f>
        <v/>
      </c>
      <c r="P408" s="715"/>
      <c r="Q408" s="735" t="str">
        <f>IFERROR(VLOOKUP(Q407,科目・教員!$A$2:$B$349,2,0),"")</f>
        <v/>
      </c>
      <c r="R408" s="715"/>
      <c r="S408" s="735" t="str">
        <f>IFERROR(VLOOKUP(S407,科目・教員!$A$2:$B$349,2,0),"")</f>
        <v/>
      </c>
      <c r="T408" s="715"/>
      <c r="U408" s="20"/>
      <c r="X408" s="672" t="s">
        <v>59</v>
      </c>
      <c r="Z408" s="73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784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784"/>
      <c r="BL408" s="784"/>
      <c r="BM408" s="784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33"/>
      <c r="B409" s="15" t="s">
        <v>60</v>
      </c>
      <c r="C409" s="714" t="str">
        <f>VLOOKUP($C402,'2025年度(1年後期)'!$B$5:$N$207,COLUMN('2025年度(1年後期)'!$E$5)+1,0)&amp;""</f>
        <v>101</v>
      </c>
      <c r="D409" s="715"/>
      <c r="E409" s="758" t="str">
        <f>VLOOKUP($C402,'2025年度(2年後期)'!$B$5:$N$207,COLUMN('2025年度(2年後期)'!$E$5)+1,0)&amp;""</f>
        <v>201</v>
      </c>
      <c r="F409" s="759"/>
      <c r="G409" s="716" t="str">
        <f>VLOOKUP($C402,'2025年度(3年後期)'!$B$5:$N$207,COLUMN('2025年度(3年後期)'!$E$5)+1,0)&amp;""</f>
        <v/>
      </c>
      <c r="H409" s="715"/>
      <c r="I409" s="716" t="str">
        <f>VLOOKUP($C402,'2025年度(4年後期)'!$B$5:$N$206,COLUMN('2025年度(4年後期)'!$E$5)+1,0)&amp;""</f>
        <v/>
      </c>
      <c r="J409" s="715"/>
      <c r="K409" s="735" t="str">
        <f>VLOOKUP($C402,'2025年度(助産後期)'!$B$5:$N$207,COLUMN('2025年度(助産後期)'!$E$5)+1,0)&amp;""</f>
        <v/>
      </c>
      <c r="L409" s="737"/>
      <c r="M409" s="714" t="str">
        <f>VLOOKUP($C402,'2025年度(M1後期)'!$B$5:$N$207,COLUMN('2025年度(M1後期)'!$E$5)+1,0)&amp;""</f>
        <v>教育:臨床講義室1
長寿:別途指定</v>
      </c>
      <c r="N409" s="715"/>
      <c r="O409" s="735" t="str">
        <f>VLOOKUP($C402,'2025年度(M2後期)'!$B$5:$N$207,COLUMN('2025年度(M2後期)'!$E$5)+1,0)&amp;""</f>
        <v>感染:別途指定</v>
      </c>
      <c r="P409" s="715"/>
      <c r="Q409" s="735" t="str">
        <f>VLOOKUP($C402,'2025年度(D1後期)'!$B$5:$N$207,COLUMN('2025年度(D1後期)'!$E$5)+1,0)&amp;""</f>
        <v>別途指定</v>
      </c>
      <c r="R409" s="715"/>
      <c r="S409" s="735" t="str">
        <f>VLOOKUP($C402,'2025年度(D23後期)'!$B$5:$N$207,COLUMN('2025年度(D23後期)'!$E$5)+1,0)&amp;""</f>
        <v/>
      </c>
      <c r="T409" s="715"/>
      <c r="U409" s="20"/>
      <c r="X409" s="672" t="s">
        <v>126</v>
      </c>
      <c r="Z409" s="73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784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784"/>
      <c r="BL409" s="784"/>
      <c r="BM409" s="784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47"/>
      <c r="B410" s="16" t="s">
        <v>62</v>
      </c>
      <c r="C410" s="738"/>
      <c r="D410" s="736"/>
      <c r="E410" s="786" t="s">
        <v>116</v>
      </c>
      <c r="F410" s="787"/>
      <c r="G410" s="710"/>
      <c r="H410" s="736"/>
      <c r="I410" s="710"/>
      <c r="J410" s="736"/>
      <c r="K410" s="712"/>
      <c r="L410" s="712"/>
      <c r="M410" s="738"/>
      <c r="N410" s="736"/>
      <c r="O410" s="712"/>
      <c r="P410" s="736"/>
      <c r="Q410" s="712"/>
      <c r="R410" s="736"/>
      <c r="S410" s="712"/>
      <c r="T410" s="736"/>
      <c r="U410" s="20"/>
      <c r="X410" s="672" t="s">
        <v>113</v>
      </c>
      <c r="Z410" s="73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785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785"/>
      <c r="BL410" s="785"/>
      <c r="BM410" s="785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44" t="s">
        <v>70</v>
      </c>
      <c r="B411" s="17" t="s">
        <v>71</v>
      </c>
      <c r="C411" s="731"/>
      <c r="D411" s="722"/>
      <c r="E411" s="721"/>
      <c r="F411" s="722"/>
      <c r="G411" s="721"/>
      <c r="H411" s="722"/>
      <c r="I411" s="721"/>
      <c r="J411" s="722"/>
      <c r="K411" s="732"/>
      <c r="L411" s="720"/>
      <c r="M411" s="731"/>
      <c r="N411" s="722"/>
      <c r="O411" s="732"/>
      <c r="P411" s="722"/>
      <c r="Q411" s="732"/>
      <c r="R411" s="722"/>
      <c r="S411" s="732"/>
      <c r="T411" s="722"/>
      <c r="U411" s="21"/>
      <c r="W411" s="639" t="s">
        <v>280</v>
      </c>
      <c r="X411" s="672"/>
      <c r="Z411" s="733" t="str">
        <f>A411</f>
        <v>昼休み（12：30～13：30）</v>
      </c>
      <c r="AA411" s="694" t="s">
        <v>123</v>
      </c>
      <c r="AB411" s="694"/>
      <c r="AC411" s="694"/>
      <c r="AD411" s="694"/>
      <c r="AE411" s="694"/>
      <c r="AF411" s="694"/>
      <c r="AG411" s="783" t="s">
        <v>123</v>
      </c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783" t="s">
        <v>123</v>
      </c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783"/>
      <c r="BL411" s="783"/>
      <c r="BM411" s="783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33"/>
      <c r="B412" s="17" t="s">
        <v>73</v>
      </c>
      <c r="C412" s="714"/>
      <c r="D412" s="715"/>
      <c r="E412" s="716"/>
      <c r="F412" s="715"/>
      <c r="G412" s="716"/>
      <c r="H412" s="715"/>
      <c r="I412" s="716"/>
      <c r="J412" s="715"/>
      <c r="K412" s="735"/>
      <c r="L412" s="737"/>
      <c r="M412" s="714"/>
      <c r="N412" s="715"/>
      <c r="O412" s="735"/>
      <c r="P412" s="715"/>
      <c r="Q412" s="735"/>
      <c r="R412" s="715"/>
      <c r="S412" s="735"/>
      <c r="T412" s="715"/>
      <c r="U412" s="21"/>
      <c r="W412" s="639" t="s">
        <v>59</v>
      </c>
      <c r="X412" s="672"/>
      <c r="Z412" s="733"/>
      <c r="AA412" s="695"/>
      <c r="AB412" s="695"/>
      <c r="AC412" s="695"/>
      <c r="AD412" s="695"/>
      <c r="AE412" s="695"/>
      <c r="AF412" s="695"/>
      <c r="AG412" s="784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784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784"/>
      <c r="BL412" s="784"/>
      <c r="BM412" s="784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33"/>
      <c r="B413" s="17" t="s">
        <v>60</v>
      </c>
      <c r="C413" s="714"/>
      <c r="D413" s="715"/>
      <c r="E413" s="716"/>
      <c r="F413" s="715"/>
      <c r="G413" s="716"/>
      <c r="H413" s="715"/>
      <c r="I413" s="716"/>
      <c r="J413" s="715"/>
      <c r="K413" s="735"/>
      <c r="L413" s="737"/>
      <c r="M413" s="714"/>
      <c r="N413" s="715"/>
      <c r="O413" s="735"/>
      <c r="P413" s="715"/>
      <c r="Q413" s="735"/>
      <c r="R413" s="715"/>
      <c r="S413" s="735"/>
      <c r="T413" s="715"/>
      <c r="U413" s="21"/>
      <c r="W413" s="639" t="s">
        <v>126</v>
      </c>
      <c r="X413" s="672"/>
      <c r="Z413" s="733"/>
      <c r="AA413" s="695"/>
      <c r="AB413" s="695"/>
      <c r="AC413" s="695"/>
      <c r="AD413" s="695"/>
      <c r="AE413" s="695"/>
      <c r="AF413" s="695"/>
      <c r="AG413" s="784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784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784"/>
      <c r="BL413" s="784"/>
      <c r="BM413" s="784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34"/>
      <c r="B414" s="18" t="s">
        <v>62</v>
      </c>
      <c r="C414" s="752"/>
      <c r="D414" s="753"/>
      <c r="E414" s="754"/>
      <c r="F414" s="753"/>
      <c r="G414" s="754"/>
      <c r="H414" s="753"/>
      <c r="I414" s="754"/>
      <c r="J414" s="753"/>
      <c r="K414" s="755"/>
      <c r="L414" s="755"/>
      <c r="M414" s="752"/>
      <c r="N414" s="753"/>
      <c r="O414" s="755"/>
      <c r="P414" s="753"/>
      <c r="Q414" s="755"/>
      <c r="R414" s="753"/>
      <c r="S414" s="755"/>
      <c r="T414" s="753"/>
      <c r="U414" s="21"/>
      <c r="W414" s="639" t="s">
        <v>281</v>
      </c>
      <c r="X414" s="672"/>
      <c r="Z414" s="734"/>
      <c r="AA414" s="696"/>
      <c r="AB414" s="696"/>
      <c r="AC414" s="696"/>
      <c r="AD414" s="696"/>
      <c r="AE414" s="696"/>
      <c r="AF414" s="696"/>
      <c r="AG414" s="785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785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785"/>
      <c r="BL414" s="785"/>
      <c r="BM414" s="785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33" t="s">
        <v>74</v>
      </c>
      <c r="B415" s="15" t="s">
        <v>55</v>
      </c>
      <c r="C415" s="779" t="str">
        <f>VLOOKUP($C402,'2025年度(1年後期)'!$B$5:$N$207,COLUMN('2025年度(1年後期)'!$G$5),0)&amp;""</f>
        <v>スポーツと健康</v>
      </c>
      <c r="D415" s="780"/>
      <c r="E415" s="749" t="str">
        <f>VLOOKUP($C402,'2025年度(2年後期)'!$B$5:$N$207,COLUMN('2025年度(2年後期)'!$G$5),0)&amp;""</f>
        <v>薬物療法と看護</v>
      </c>
      <c r="F415" s="732"/>
      <c r="G415" s="749" t="str">
        <f>VLOOKUP($C402,'2025年度(3年後期)'!$B$5:$N$207,COLUMN('2025年度(3年後期)'!$G$5),0)&amp;""</f>
        <v>領域別実習</v>
      </c>
      <c r="H415" s="732"/>
      <c r="I415" s="749" t="str">
        <f>VLOOKUP($C402,'2025年度(4年後期)'!$B$5:$N$206,COLUMN('2025年度(4年後期)'!$G$5),0)&amp;""</f>
        <v/>
      </c>
      <c r="J415" s="732"/>
      <c r="K415" s="750" t="str">
        <f>VLOOKUP($C402,'2025年度(助産後期)'!$B$5:$N$207,COLUMN('2025年度(助産後期)'!$G$5),0)&amp;""</f>
        <v>助産学実習Ⅰ</v>
      </c>
      <c r="L415" s="750"/>
      <c r="M415" s="748" t="str">
        <f>VLOOKUP($C402,'2025年度(M1後期)'!$B$5:$N$207,COLUMN('2025年度(M1後期)'!$G$5),0)&amp;""</f>
        <v>看護統計学</v>
      </c>
      <c r="N415" s="732"/>
      <c r="O415" s="750" t="str">
        <f>VLOOKUP($C402,'2025年度(M2後期)'!$B$5:$N$207,COLUMN('2025年度(M2後期)'!$G$5),0)&amp;""</f>
        <v>特別研究</v>
      </c>
      <c r="P415" s="732"/>
      <c r="Q415" s="750" t="str">
        <f>VLOOKUP($C402,'2025年度(D1後期)'!$B$5:$N$207,COLUMN('2025年度(D1後期)'!$G$5),0)&amp;""</f>
        <v/>
      </c>
      <c r="R415" s="732"/>
      <c r="S415" s="750" t="str">
        <f>VLOOKUP($C402,'2025年度(D23後期)'!$B$5:$N$207,COLUMN('2025年度(D23後期)'!$G$5),0)&amp;""</f>
        <v>特別研究</v>
      </c>
      <c r="T415" s="732"/>
      <c r="U415" s="562" t="s">
        <v>129</v>
      </c>
      <c r="V415" s="635" t="s">
        <v>252</v>
      </c>
      <c r="W415" s="673" t="s">
        <v>129</v>
      </c>
      <c r="Z415" s="733" t="str">
        <f>A415</f>
        <v>３時限（13：30～15：00）</v>
      </c>
      <c r="AA415" s="694" t="s">
        <v>282</v>
      </c>
      <c r="AB415" s="694"/>
      <c r="AC415" s="694"/>
      <c r="AD415" s="694"/>
      <c r="AE415" s="694"/>
      <c r="AF415" s="694"/>
      <c r="AG415" s="694" t="s">
        <v>244</v>
      </c>
      <c r="AH415" s="783" t="s">
        <v>123</v>
      </c>
      <c r="AI415" s="694"/>
      <c r="AJ415" s="694"/>
      <c r="AK415" s="694"/>
      <c r="AL415" s="694"/>
      <c r="AM415" s="694" t="s">
        <v>164</v>
      </c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 t="s">
        <v>283</v>
      </c>
      <c r="AX415" s="694"/>
      <c r="AY415" s="694"/>
      <c r="AZ415" s="694"/>
      <c r="BA415" s="694"/>
      <c r="BB415" s="694"/>
      <c r="BC415" s="694"/>
      <c r="BD415" s="694"/>
      <c r="BE415" s="694"/>
      <c r="BF415" s="694" t="s">
        <v>155</v>
      </c>
      <c r="BG415" s="694"/>
      <c r="BH415" s="694"/>
      <c r="BI415" s="694"/>
      <c r="BJ415" s="694"/>
      <c r="BK415" s="783"/>
      <c r="BL415" s="783"/>
      <c r="BM415" s="783"/>
      <c r="BN415" s="694" t="s">
        <v>156</v>
      </c>
      <c r="BO415" s="694" t="s">
        <v>156</v>
      </c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33"/>
      <c r="B416" s="15" t="s">
        <v>58</v>
      </c>
      <c r="C416" s="762" t="str">
        <f>IFERROR(VLOOKUP(C415,科目・教員!$A$2:$B$349,2,0),"")</f>
        <v>有賀　雅史</v>
      </c>
      <c r="D416" s="763"/>
      <c r="E416" s="739" t="str">
        <f>IFERROR(VLOOKUP(E415,科目・教員!$A$2:$B$349,2,0),"")</f>
        <v>本間　典子</v>
      </c>
      <c r="F416" s="735"/>
      <c r="G416" s="739" t="str">
        <f>IFERROR(VLOOKUP(G415,科目・教員!$A$2:$B$349,2,0),"")</f>
        <v/>
      </c>
      <c r="H416" s="735"/>
      <c r="I416" s="739" t="str">
        <f>IFERROR(VLOOKUP(I415,科目・教員!$A$2:$B$349,2,0),"")</f>
        <v/>
      </c>
      <c r="J416" s="735"/>
      <c r="K416" s="740" t="str">
        <f>IFERROR(VLOOKUP(K415,科目・教員!$A$2:$B$349,2,0),"")</f>
        <v>池田　真弓</v>
      </c>
      <c r="L416" s="740"/>
      <c r="M416" s="751" t="str">
        <f>IFERROR(VLOOKUP(M415,科目・教員!$A$2:$B$349,2,0),"")</f>
        <v>柏木　公一</v>
      </c>
      <c r="N416" s="735"/>
      <c r="O416" s="740" t="str">
        <f>IFERROR(VLOOKUP(O415,科目・教員!$A$2:$B$349,2,0),"")</f>
        <v/>
      </c>
      <c r="P416" s="735"/>
      <c r="Q416" s="740" t="str">
        <f>IFERROR(VLOOKUP(Q415,科目・教員!$A$2:$B$349,2,0),"")</f>
        <v/>
      </c>
      <c r="R416" s="735"/>
      <c r="S416" s="740" t="str">
        <f>IFERROR(VLOOKUP(S415,科目・教員!$A$2:$B$349,2,0),"")</f>
        <v/>
      </c>
      <c r="T416" s="735"/>
      <c r="U416" s="562" t="s">
        <v>283</v>
      </c>
      <c r="V416" s="635" t="s">
        <v>59</v>
      </c>
      <c r="W416" s="673" t="s">
        <v>59</v>
      </c>
      <c r="Z416" s="733"/>
      <c r="AA416" s="695"/>
      <c r="AB416" s="695"/>
      <c r="AC416" s="695"/>
      <c r="AD416" s="695"/>
      <c r="AE416" s="695"/>
      <c r="AF416" s="695"/>
      <c r="AG416" s="695"/>
      <c r="AH416" s="784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784"/>
      <c r="BL416" s="784"/>
      <c r="BM416" s="784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33"/>
      <c r="B417" s="15" t="s">
        <v>60</v>
      </c>
      <c r="C417" s="762" t="str">
        <f>VLOOKUP($C402,'2025年度(1年後期)'!$B$5:$N$207,COLUMN('2025年度(1年後期)'!$G$5)+1,0)&amp;""</f>
        <v>グラウンド･アリーナ･大講義室</v>
      </c>
      <c r="D417" s="763"/>
      <c r="E417" s="739" t="str">
        <f>VLOOKUP($C402,'2025年度(2年後期)'!$B$5:$N$207,COLUMN('2025年度(2年後期)'!$G$5)+1,0)&amp;""</f>
        <v>201</v>
      </c>
      <c r="F417" s="735"/>
      <c r="G417" s="739" t="str">
        <f>VLOOKUP($C402,'2025年度(3年後期)'!$B$5:$N$207,COLUMN('2025年度(3年後期)'!$G$5)+1,0)&amp;""</f>
        <v/>
      </c>
      <c r="H417" s="735"/>
      <c r="I417" s="739" t="str">
        <f>VLOOKUP($C402,'2025年度(4年後期)'!$B$5:$N$206,COLUMN('2025年度(4年後期)'!$G$5)+1,0)&amp;""</f>
        <v/>
      </c>
      <c r="J417" s="735"/>
      <c r="K417" s="740" t="str">
        <f>VLOOKUP($C402,'2025年度(助産後期)'!$B$5:$N$207,COLUMN('2025年度(助産後期)'!$G$5)+1,0)&amp;""</f>
        <v/>
      </c>
      <c r="L417" s="740"/>
      <c r="M417" s="751" t="str">
        <f>VLOOKUP($C402,'2025年度(M1後期)'!$B$5:$N$207,COLUMN('2025年度(M1後期)'!$G$5)+1,0)&amp;""</f>
        <v>情報処理室</v>
      </c>
      <c r="N417" s="735"/>
      <c r="O417" s="740" t="str">
        <f>VLOOKUP($C402,'2025年度(M2後期)'!$B$5:$N$207,COLUMN('2025年度(M2後期)'!$G$5)+1,0)&amp;""</f>
        <v/>
      </c>
      <c r="P417" s="735"/>
      <c r="Q417" s="740" t="str">
        <f>VLOOKUP($C402,'2025年度(D1後期)'!$B$5:$N$207,COLUMN('2025年度(D1後期)'!$G$5)+1,0)&amp;""</f>
        <v/>
      </c>
      <c r="R417" s="735"/>
      <c r="S417" s="740" t="str">
        <f>VLOOKUP($C402,'2025年度(D23後期)'!$B$5:$N$207,COLUMN('2025年度(D23後期)'!$G$5)+1,0)&amp;""</f>
        <v/>
      </c>
      <c r="T417" s="735"/>
      <c r="U417" s="562" t="s">
        <v>113</v>
      </c>
      <c r="V417" s="635" t="s">
        <v>284</v>
      </c>
      <c r="W417" s="673" t="s">
        <v>126</v>
      </c>
      <c r="Z417" s="733"/>
      <c r="AA417" s="695"/>
      <c r="AB417" s="695"/>
      <c r="AC417" s="695"/>
      <c r="AD417" s="695"/>
      <c r="AE417" s="695"/>
      <c r="AF417" s="695"/>
      <c r="AG417" s="695"/>
      <c r="AH417" s="784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784"/>
      <c r="BL417" s="784"/>
      <c r="BM417" s="784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47"/>
      <c r="B418" s="16" t="s">
        <v>62</v>
      </c>
      <c r="C418" s="760" t="s">
        <v>157</v>
      </c>
      <c r="D418" s="761"/>
      <c r="E418" s="710"/>
      <c r="F418" s="736"/>
      <c r="G418" s="710"/>
      <c r="H418" s="736"/>
      <c r="I418" s="710"/>
      <c r="J418" s="736"/>
      <c r="K418" s="712"/>
      <c r="L418" s="712"/>
      <c r="M418" s="738"/>
      <c r="N418" s="736"/>
      <c r="O418" s="712"/>
      <c r="P418" s="736"/>
      <c r="Q418" s="712"/>
      <c r="R418" s="736"/>
      <c r="S418" s="712"/>
      <c r="T418" s="736"/>
      <c r="U418" s="562"/>
      <c r="V418" s="635" t="s">
        <v>78</v>
      </c>
      <c r="W418" s="673" t="s">
        <v>216</v>
      </c>
      <c r="Z418" s="734"/>
      <c r="AA418" s="696"/>
      <c r="AB418" s="696"/>
      <c r="AC418" s="696"/>
      <c r="AD418" s="696"/>
      <c r="AE418" s="696"/>
      <c r="AF418" s="696"/>
      <c r="AG418" s="696"/>
      <c r="AH418" s="785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785"/>
      <c r="BL418" s="785"/>
      <c r="BM418" s="785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33" t="s">
        <v>80</v>
      </c>
      <c r="B419" s="15" t="s">
        <v>55</v>
      </c>
      <c r="C419" s="779" t="str">
        <f>VLOOKUP($C402,'2025年度(1年後期)'!$B$5:$N$207,COLUMN('2025年度(1年後期)'!$I$5),0)&amp;""</f>
        <v>スポーツと健康</v>
      </c>
      <c r="D419" s="780"/>
      <c r="E419" s="749" t="str">
        <f>VLOOKUP($C402,'2025年度(2年後期)'!$B$5:$N$207,COLUMN('2025年度(2年後期)'!$I$5),0)&amp;""</f>
        <v>母性看護援助論Ⅰ</v>
      </c>
      <c r="F419" s="732"/>
      <c r="G419" s="749" t="str">
        <f>VLOOKUP($C402,'2025年度(3年後期)'!$B$5:$N$207,COLUMN('2025年度(3年後期)'!$I$5),0)&amp;""</f>
        <v>領域別実習</v>
      </c>
      <c r="H419" s="732"/>
      <c r="I419" s="749" t="str">
        <f>VLOOKUP($C402,'2025年度(4年後期)'!$B$5:$N$206,COLUMN('2025年度(4年後期)'!$I$5),0)&amp;""</f>
        <v/>
      </c>
      <c r="J419" s="732"/>
      <c r="K419" s="750" t="str">
        <f>VLOOKUP($C402,'2025年度(助産後期)'!$B$5:$N$207,COLUMN('2025年度(助産後期)'!$I$5),0)&amp;""</f>
        <v>助産学実習Ⅰ</v>
      </c>
      <c r="L419" s="750"/>
      <c r="M419" s="748" t="str">
        <f>VLOOKUP($C402,'2025年度(M1後期)'!$B$5:$N$207,COLUMN('2025年度(M1後期)'!$I$5),0)&amp;""</f>
        <v>看護統計学</v>
      </c>
      <c r="N419" s="732"/>
      <c r="O419" s="750" t="str">
        <f>VLOOKUP($C402,'2025年度(M2後期)'!$B$5:$N$207,COLUMN('2025年度(M2後期)'!$I$5),0)&amp;""</f>
        <v>特別研究</v>
      </c>
      <c r="P419" s="732"/>
      <c r="Q419" s="750" t="str">
        <f>VLOOKUP($C402,'2025年度(D1後期)'!$B$5:$N$207,COLUMN('2025年度(D1後期)'!$I$5),0)&amp;""</f>
        <v/>
      </c>
      <c r="R419" s="732"/>
      <c r="S419" s="750" t="str">
        <f>VLOOKUP($C402,'2025年度(D23後期)'!$B$5:$N$207,COLUMN('2025年度(D23後期)'!$I$5),0)&amp;""</f>
        <v>特別研究</v>
      </c>
      <c r="T419" s="732"/>
      <c r="U419" s="468" t="s">
        <v>285</v>
      </c>
      <c r="V419" s="583" t="s">
        <v>81</v>
      </c>
      <c r="Z419" s="733" t="str">
        <f>A419</f>
        <v>４時限（15：10～16：40）</v>
      </c>
      <c r="AA419" s="694" t="s">
        <v>282</v>
      </c>
      <c r="AB419" s="694"/>
      <c r="AC419" s="694"/>
      <c r="AD419" s="694"/>
      <c r="AE419" s="694"/>
      <c r="AF419" s="694"/>
      <c r="AG419" s="694" t="s">
        <v>184</v>
      </c>
      <c r="AH419" s="694"/>
      <c r="AI419" s="694"/>
      <c r="AJ419" s="694"/>
      <c r="AK419" s="694"/>
      <c r="AL419" s="694"/>
      <c r="AM419" s="694" t="s">
        <v>164</v>
      </c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 t="s">
        <v>286</v>
      </c>
      <c r="AX419" s="694"/>
      <c r="AY419" s="694"/>
      <c r="AZ419" s="694"/>
      <c r="BA419" s="694"/>
      <c r="BB419" s="694"/>
      <c r="BC419" s="694"/>
      <c r="BD419" s="694"/>
      <c r="BE419" s="694"/>
      <c r="BF419" s="694" t="s">
        <v>155</v>
      </c>
      <c r="BG419" s="694"/>
      <c r="BH419" s="694"/>
      <c r="BI419" s="694" t="s">
        <v>84</v>
      </c>
      <c r="BJ419" s="694"/>
      <c r="BK419" s="783"/>
      <c r="BL419" s="783"/>
      <c r="BM419" s="783"/>
      <c r="BN419" s="694" t="s">
        <v>156</v>
      </c>
      <c r="BO419" s="694" t="s">
        <v>156</v>
      </c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33"/>
      <c r="B420" s="15" t="s">
        <v>58</v>
      </c>
      <c r="C420" s="762" t="str">
        <f>IFERROR(VLOOKUP(C419,科目・教員!$A$2:$B$349,2,0),"")</f>
        <v>有賀　雅史</v>
      </c>
      <c r="D420" s="763"/>
      <c r="E420" s="739" t="str">
        <f>IFERROR(VLOOKUP(E419,科目・教員!$A$2:$B$349,2,0),"")</f>
        <v>日置　智華子</v>
      </c>
      <c r="F420" s="735"/>
      <c r="G420" s="739" t="str">
        <f>IFERROR(VLOOKUP(G419,科目・教員!$A$2:$B$349,2,0),"")</f>
        <v/>
      </c>
      <c r="H420" s="735"/>
      <c r="I420" s="739" t="str">
        <f>IFERROR(VLOOKUP(I419,科目・教員!$A$2:$B$349,2,0),"")</f>
        <v/>
      </c>
      <c r="J420" s="735"/>
      <c r="K420" s="740" t="str">
        <f>IFERROR(VLOOKUP(K419,科目・教員!$A$2:$B$349,2,0),"")</f>
        <v>池田　真弓</v>
      </c>
      <c r="L420" s="740"/>
      <c r="M420" s="751" t="str">
        <f>IFERROR(VLOOKUP(M419,科目・教員!$A$2:$B$349,2,0),"")</f>
        <v>柏木　公一</v>
      </c>
      <c r="N420" s="735"/>
      <c r="O420" s="740" t="str">
        <f>IFERROR(VLOOKUP(O419,科目・教員!$A$2:$B$349,2,0),"")</f>
        <v/>
      </c>
      <c r="P420" s="735"/>
      <c r="Q420" s="740" t="str">
        <f>IFERROR(VLOOKUP(Q419,科目・教員!$A$2:$B$349,2,0),"")</f>
        <v/>
      </c>
      <c r="R420" s="735"/>
      <c r="S420" s="740" t="str">
        <f>IFERROR(VLOOKUP(S419,科目・教員!$A$2:$B$349,2,0),"")</f>
        <v/>
      </c>
      <c r="T420" s="735"/>
      <c r="U420" s="468" t="s">
        <v>287</v>
      </c>
      <c r="V420" s="583" t="s">
        <v>183</v>
      </c>
      <c r="Z420" s="73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784"/>
      <c r="BL420" s="784"/>
      <c r="BM420" s="784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33"/>
      <c r="B421" s="15" t="s">
        <v>60</v>
      </c>
      <c r="C421" s="762" t="str">
        <f>VLOOKUP($C402,'2025年度(1年後期)'!$B$5:$N$207,COLUMN('2025年度(1年後期)'!$I$5)+1,0)&amp;""</f>
        <v>グラウンド･アリーナ･大講義室</v>
      </c>
      <c r="D421" s="763"/>
      <c r="E421" s="739" t="str">
        <f>VLOOKUP($C402,'2025年度(2年後期)'!$B$5:$N$207,COLUMN('2025年度(2年後期)'!$I$5)+1,0)&amp;""</f>
        <v>201</v>
      </c>
      <c r="F421" s="735"/>
      <c r="G421" s="739" t="str">
        <f>VLOOKUP($C402,'2025年度(3年後期)'!$B$5:$N$207,COLUMN('2025年度(3年後期)'!$I$5)+1,0)&amp;""</f>
        <v/>
      </c>
      <c r="H421" s="735"/>
      <c r="I421" s="739" t="str">
        <f>VLOOKUP($C402,'2025年度(4年後期)'!$B$5:$N$206,COLUMN('2025年度(4年後期)'!$I$5)+1,0)&amp;""</f>
        <v/>
      </c>
      <c r="J421" s="735"/>
      <c r="K421" s="740" t="str">
        <f>VLOOKUP($C402,'2025年度(助産後期)'!$B$5:$N$207,COLUMN('2025年度(助産後期)'!$I$5)+1,0)&amp;""</f>
        <v/>
      </c>
      <c r="L421" s="740"/>
      <c r="M421" s="751" t="str">
        <f>VLOOKUP($C402,'2025年度(M1後期)'!$B$5:$N$207,COLUMN('2025年度(M1後期)'!$I$5)+1,0)&amp;""</f>
        <v>情報処理室</v>
      </c>
      <c r="N421" s="735"/>
      <c r="O421" s="740" t="str">
        <f>VLOOKUP($C402,'2025年度(M2後期)'!$B$5:$N$207,COLUMN('2025年度(M2後期)'!$I$5)+1,0)&amp;""</f>
        <v/>
      </c>
      <c r="P421" s="735"/>
      <c r="Q421" s="740" t="str">
        <f>VLOOKUP($C402,'2025年度(D1後期)'!$B$5:$N$207,COLUMN('2025年度(D1後期)'!$I$5)+1,0)&amp;""</f>
        <v/>
      </c>
      <c r="R421" s="735"/>
      <c r="S421" s="740" t="str">
        <f>VLOOKUP($C402,'2025年度(D23後期)'!$B$5:$N$207,COLUMN('2025年度(D23後期)'!$I$5)+1,0)&amp;""</f>
        <v/>
      </c>
      <c r="T421" s="735"/>
      <c r="U421" s="468" t="s">
        <v>113</v>
      </c>
      <c r="V421" s="583" t="s">
        <v>84</v>
      </c>
      <c r="Z421" s="73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784"/>
      <c r="BL421" s="784"/>
      <c r="BM421" s="784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34"/>
      <c r="B422" s="16" t="s">
        <v>62</v>
      </c>
      <c r="C422" s="760" t="s">
        <v>157</v>
      </c>
      <c r="D422" s="761"/>
      <c r="E422" s="710"/>
      <c r="F422" s="736"/>
      <c r="G422" s="710"/>
      <c r="H422" s="736"/>
      <c r="I422" s="710"/>
      <c r="J422" s="736"/>
      <c r="K422" s="712"/>
      <c r="L422" s="712"/>
      <c r="M422" s="738"/>
      <c r="N422" s="736"/>
      <c r="O422" s="712"/>
      <c r="P422" s="736"/>
      <c r="Q422" s="712"/>
      <c r="R422" s="736"/>
      <c r="S422" s="712"/>
      <c r="T422" s="736"/>
      <c r="U422" s="468"/>
      <c r="V422" s="583" t="s">
        <v>86</v>
      </c>
      <c r="Z422" s="73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785"/>
      <c r="BL422" s="785"/>
      <c r="BM422" s="785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33" t="s">
        <v>87</v>
      </c>
      <c r="B423" s="15" t="s">
        <v>55</v>
      </c>
      <c r="C423" s="748" t="str">
        <f>VLOOKUP($C402,'2025年度(1年後期)'!$B$5:$N$207,COLUMN('2025年度(1年後期)'!$K$5),0)&amp;""</f>
        <v>　</v>
      </c>
      <c r="D423" s="732"/>
      <c r="E423" s="749" t="str">
        <f>VLOOKUP($C402,'2025年度(2年後期)'!$B$5:$N$207,COLUMN('2025年度(2年後期)'!$K$5),0)&amp;""</f>
        <v/>
      </c>
      <c r="F423" s="732"/>
      <c r="G423" s="749" t="str">
        <f>VLOOKUP($C402,'2025年度(3年後期)'!$B$5:$N$207,COLUMN('2025年度(3年後期)'!$K$5),0)&amp;""</f>
        <v/>
      </c>
      <c r="H423" s="732"/>
      <c r="I423" s="749" t="str">
        <f>VLOOKUP($C402,'2025年度(4年後期)'!$B$5:$N$206,COLUMN('2025年度(4年後期)'!$K$5),0)&amp;""</f>
        <v/>
      </c>
      <c r="J423" s="732"/>
      <c r="K423" s="750" t="str">
        <f>VLOOKUP($C402,'2025年度(助産後期)'!$B$5:$N$207,COLUMN('2025年度(助産後期)'!$K$5),0)&amp;""</f>
        <v>助産学実習Ⅰ</v>
      </c>
      <c r="L423" s="750"/>
      <c r="M423" s="748" t="str">
        <f>VLOOKUP($C402,'2025年度(M1後期)'!$B$5:$N$207,COLUMN('2025年度(M1後期)'!$K$5),0)&amp;""</f>
        <v/>
      </c>
      <c r="N423" s="732"/>
      <c r="O423" s="750" t="str">
        <f>VLOOKUP($C402,'2025年度(M2後期)'!$B$5:$N$207,COLUMN('2025年度(M2後期)'!$K$5),0)&amp;""</f>
        <v/>
      </c>
      <c r="P423" s="732"/>
      <c r="Q423" s="750" t="str">
        <f>VLOOKUP($C402,'2025年度(D1後期)'!$B$5:$N$207,COLUMN('2025年度(D1後期)'!$K$5),0)&amp;""</f>
        <v/>
      </c>
      <c r="R423" s="732"/>
      <c r="S423" s="750" t="str">
        <f>VLOOKUP($C402,'2025年度(D23後期)'!$B$5:$N$207,COLUMN('2025年度(D23後期)'!$K$5),0)&amp;""</f>
        <v/>
      </c>
      <c r="T423" s="732"/>
      <c r="U423" s="468"/>
      <c r="W423" s="660"/>
      <c r="Z423" s="733" t="str">
        <f>A423</f>
        <v>５時限（16：50～18：20）</v>
      </c>
      <c r="AA423" s="783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 t="s">
        <v>164</v>
      </c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 t="s">
        <v>286</v>
      </c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783"/>
      <c r="BL423" s="783"/>
      <c r="BM423" s="783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33"/>
      <c r="B424" s="15" t="s">
        <v>58</v>
      </c>
      <c r="C424" s="751" t="str">
        <f>IFERROR(VLOOKUP(C423,科目・教員!$A$2:$B$349,2,0),"")</f>
        <v/>
      </c>
      <c r="D424" s="735"/>
      <c r="E424" s="739" t="str">
        <f>IFERROR(VLOOKUP(E423,科目・教員!$A$2:$B$349,2,0),"")</f>
        <v/>
      </c>
      <c r="F424" s="735"/>
      <c r="G424" s="739" t="str">
        <f>IFERROR(VLOOKUP(G423,科目・教員!$A$2:$B$349,2,0),"")</f>
        <v/>
      </c>
      <c r="H424" s="735"/>
      <c r="I424" s="739" t="str">
        <f>IFERROR(VLOOKUP(I423,科目・教員!$A$2:$B$349,2,0),"")</f>
        <v/>
      </c>
      <c r="J424" s="735"/>
      <c r="K424" s="740" t="str">
        <f>IFERROR(VLOOKUP(K423,科目・教員!$A$2:$B$349,2,0),"")</f>
        <v>池田　真弓</v>
      </c>
      <c r="L424" s="740"/>
      <c r="M424" s="751" t="str">
        <f>IFERROR(VLOOKUP(M423,科目・教員!$A$2:$B$349,2,0),"")</f>
        <v/>
      </c>
      <c r="N424" s="735"/>
      <c r="O424" s="740" t="str">
        <f>IFERROR(VLOOKUP(O423,科目・教員!$A$2:$B$349,2,0),"")</f>
        <v/>
      </c>
      <c r="P424" s="735"/>
      <c r="Q424" s="740" t="str">
        <f>IFERROR(VLOOKUP(Q423,科目・教員!$A$2:$B$349,2,0),"")</f>
        <v/>
      </c>
      <c r="R424" s="735"/>
      <c r="S424" s="740" t="str">
        <f>IFERROR(VLOOKUP(S423,科目・教員!$A$2:$B$349,2,0),"")</f>
        <v/>
      </c>
      <c r="T424" s="735"/>
      <c r="U424" s="468"/>
      <c r="W424" s="660"/>
      <c r="Z424" s="733"/>
      <c r="AA424" s="784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784"/>
      <c r="BL424" s="784"/>
      <c r="BM424" s="784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33"/>
      <c r="B425" s="15" t="s">
        <v>60</v>
      </c>
      <c r="C425" s="751" t="str">
        <f>VLOOKUP($C402,'2025年度(1年後期)'!$B$5:$N$207,COLUMN('2025年度(1年後期)'!$K$5)+1,0)&amp;""</f>
        <v>　</v>
      </c>
      <c r="D425" s="735"/>
      <c r="E425" s="739" t="str">
        <f>VLOOKUP($C402,'2025年度(2年後期)'!$B$5:$N$207,COLUMN('2025年度(2年後期)'!$K$5)+1,0)&amp;""</f>
        <v/>
      </c>
      <c r="F425" s="735"/>
      <c r="G425" s="739" t="str">
        <f>VLOOKUP($C402,'2025年度(3年後期)'!$B$5:$N$207,COLUMN('2025年度(3年後期)'!$K$5)+1,0)&amp;""</f>
        <v/>
      </c>
      <c r="H425" s="735"/>
      <c r="I425" s="739" t="str">
        <f>VLOOKUP($C402,'2025年度(4年後期)'!$B$5:$N$206,COLUMN('2025年度(4年後期)'!$K$5)+1,0)&amp;""</f>
        <v/>
      </c>
      <c r="J425" s="735"/>
      <c r="K425" s="740" t="str">
        <f>VLOOKUP($C402,'2025年度(助産後期)'!$B$5:$N$207,COLUMN('2025年度(助産後期)'!$K$5)+1,0)&amp;""</f>
        <v/>
      </c>
      <c r="L425" s="740"/>
      <c r="M425" s="751" t="str">
        <f>VLOOKUP($C402,'2025年度(M1後期)'!$B$5:$N$207,COLUMN('2025年度(M1後期)'!$K$5)+1,0)&amp;""</f>
        <v/>
      </c>
      <c r="N425" s="735"/>
      <c r="O425" s="740" t="str">
        <f>VLOOKUP($C402,'2025年度(M1後期)'!$B$5:$N$207,COLUMN('2025年度(M1後期)'!$K$5)+1,0)&amp;""</f>
        <v/>
      </c>
      <c r="P425" s="735"/>
      <c r="Q425" s="740" t="str">
        <f>VLOOKUP($C402,'2025年度(D1後期)'!$B$5:$N$207,COLUMN('2025年度(D1後期)'!$K$5)+1,0)&amp;""</f>
        <v/>
      </c>
      <c r="R425" s="735"/>
      <c r="S425" s="740" t="str">
        <f>VLOOKUP($C402,'2025年度(D23後期)'!$B$5:$N$207,COLUMN('2025年度(D23後期)'!$K$5)+1,0)&amp;""</f>
        <v/>
      </c>
      <c r="T425" s="735"/>
      <c r="U425" s="468"/>
      <c r="W425" s="660"/>
      <c r="Z425" s="733"/>
      <c r="AA425" s="784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784"/>
      <c r="BL425" s="784"/>
      <c r="BM425" s="784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34"/>
      <c r="B426" s="16" t="s">
        <v>62</v>
      </c>
      <c r="C426" s="738"/>
      <c r="D426" s="736"/>
      <c r="E426" s="710"/>
      <c r="F426" s="736"/>
      <c r="G426" s="710"/>
      <c r="H426" s="736"/>
      <c r="I426" s="710"/>
      <c r="J426" s="736"/>
      <c r="K426" s="712"/>
      <c r="L426" s="712"/>
      <c r="M426" s="738"/>
      <c r="N426" s="736"/>
      <c r="O426" s="712"/>
      <c r="P426" s="736"/>
      <c r="Q426" s="712"/>
      <c r="R426" s="736"/>
      <c r="S426" s="712"/>
      <c r="T426" s="736"/>
      <c r="U426" s="469"/>
      <c r="V426" s="19"/>
      <c r="W426" s="660"/>
      <c r="X426" s="19"/>
      <c r="Y426" s="19"/>
      <c r="Z426" s="734"/>
      <c r="AA426" s="785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785"/>
      <c r="BL426" s="785"/>
      <c r="BM426" s="785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23"/>
      <c r="B427" s="24"/>
      <c r="C427" s="788">
        <f>C402+1</f>
        <v>45948</v>
      </c>
      <c r="D427" s="788"/>
      <c r="E427" s="788"/>
      <c r="F427" s="788"/>
      <c r="G427" s="788"/>
      <c r="H427" s="788"/>
      <c r="I427" s="788"/>
      <c r="J427" s="788"/>
      <c r="K427" s="788"/>
      <c r="L427" s="788"/>
      <c r="M427" s="788"/>
      <c r="N427" s="788"/>
      <c r="O427" s="788"/>
      <c r="P427" s="788"/>
      <c r="Q427" s="788"/>
      <c r="R427" s="788"/>
      <c r="S427" s="788"/>
      <c r="T427" s="788"/>
      <c r="U427" s="703">
        <f>C427</f>
        <v>45948</v>
      </c>
      <c r="V427" s="704"/>
      <c r="W427" s="704"/>
      <c r="X427" s="704"/>
      <c r="Y427" s="704"/>
      <c r="Z427" s="70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3" t="s">
        <v>54</v>
      </c>
      <c r="B428" s="12" t="s">
        <v>55</v>
      </c>
      <c r="C428" s="731" t="str">
        <f>VLOOKUP($C427,'2025年度(1年後期)'!$B$5:$N$207,COLUMN('2025年度(1年後期)'!$C$5),0)&amp;""</f>
        <v>　</v>
      </c>
      <c r="D428" s="722"/>
      <c r="E428" s="721" t="str">
        <f>VLOOKUP($C427,'2025年度(2年後期)'!$B$5:$N$207,COLUMN('2025年度(2年後期)'!$C$5),0)&amp;""</f>
        <v/>
      </c>
      <c r="F428" s="722"/>
      <c r="G428" s="721" t="str">
        <f>VLOOKUP($C427,'2025年度(3年後期)'!$B$5:$N$207,COLUMN('2025年度(3年後期)'!$C$5),0)&amp;""</f>
        <v/>
      </c>
      <c r="H428" s="722"/>
      <c r="I428" s="721" t="str">
        <f>VLOOKUP($C427,'2025年度(4年後期)'!$B$5:$N$206,COLUMN('2025年度(4年後期)'!$C$5),0)&amp;""</f>
        <v/>
      </c>
      <c r="J428" s="722"/>
      <c r="K428" s="732" t="str">
        <f>VLOOKUP($C427,'2025年度(助産後期)'!$B$5:$N$207,COLUMN('2025年度(助産後期)'!$C$5),0)&amp;""</f>
        <v/>
      </c>
      <c r="L428" s="720"/>
      <c r="M428" s="719" t="str">
        <f>VLOOKUP($C427,'2025年度(M1後期)'!$B$5:$N$207,COLUMN('2025年度(M1後期)'!$C$5),0)&amp;""</f>
        <v/>
      </c>
      <c r="N428" s="720"/>
      <c r="O428" s="721" t="str">
        <f>VLOOKUP($C427,'2025年度(M2後期)'!$B$5:$N$207,COLUMN('2025年度(M2後期)'!$C$5),0)&amp;""</f>
        <v/>
      </c>
      <c r="P428" s="722"/>
      <c r="Q428" s="721" t="str">
        <f>VLOOKUP($C427,'2025年度(D1後期)'!$B$5:$N$207,COLUMN('2025年度(D1後期)'!$C$5),0)&amp;""</f>
        <v/>
      </c>
      <c r="R428" s="722"/>
      <c r="S428" s="732" t="str">
        <f>VLOOKUP($C427,'2025年度(D23後期)'!$B$5:$N$207,COLUMN('2025年度(D23後期)'!$C$5),0)&amp;""</f>
        <v/>
      </c>
      <c r="T428" s="722"/>
      <c r="U428" s="20"/>
      <c r="Z428" s="744" t="str">
        <f>A428</f>
        <v xml:space="preserve">１時限（09：20～10：50） </v>
      </c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783"/>
      <c r="BL428" s="783"/>
      <c r="BM428" s="783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33"/>
      <c r="B429" s="15" t="s">
        <v>58</v>
      </c>
      <c r="C429" s="714" t="str">
        <f>IFERROR(VLOOKUP(C428,科目・教員!$A$2:$B$349,2,0),"")</f>
        <v/>
      </c>
      <c r="D429" s="715"/>
      <c r="E429" s="716" t="str">
        <f>IFERROR(VLOOKUP(E428,科目・教員!$A$2:$B$349,2,0),"")</f>
        <v/>
      </c>
      <c r="F429" s="715"/>
      <c r="G429" s="716" t="str">
        <f>IFERROR(VLOOKUP(G428,科目・教員!$A$2:$B$349,2,0),"")</f>
        <v/>
      </c>
      <c r="H429" s="715"/>
      <c r="I429" s="716" t="str">
        <f>IFERROR(VLOOKUP(I428,科目・教員!$A$2:$B$349,2,0),"")</f>
        <v/>
      </c>
      <c r="J429" s="715"/>
      <c r="K429" s="735" t="str">
        <f>IFERROR(VLOOKUP(K428,科目・教員!$A$2:$B$349,2,0),"")</f>
        <v/>
      </c>
      <c r="L429" s="737"/>
      <c r="M429" s="746" t="str">
        <f>IFERROR(VLOOKUP(M428,科目・教員!$A$2:$B$349,2,0),"")</f>
        <v/>
      </c>
      <c r="N429" s="715"/>
      <c r="O429" s="716" t="str">
        <f>IFERROR(VLOOKUP(O428,科目・教員!$A$2:$B$349,2,0),"")</f>
        <v/>
      </c>
      <c r="P429" s="715"/>
      <c r="Q429" s="716" t="str">
        <f>IFERROR(VLOOKUP(Q428,科目・教員!$A$2:$B$349,2,0),"")</f>
        <v/>
      </c>
      <c r="R429" s="715"/>
      <c r="S429" s="735" t="str">
        <f>IFERROR(VLOOKUP(S428,科目・教員!$A$2:$B$349,2,0),"")</f>
        <v/>
      </c>
      <c r="T429" s="715"/>
      <c r="U429" s="20"/>
      <c r="Z429" s="73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784"/>
      <c r="BL429" s="784"/>
      <c r="BM429" s="784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33"/>
      <c r="B430" s="15" t="s">
        <v>60</v>
      </c>
      <c r="C430" s="714" t="str">
        <f>VLOOKUP($C427,'2025年度(1年後期)'!$B$5:$N$207,COLUMN('2025年度(1年後期)'!$C$5)+1,0)&amp;""</f>
        <v>　</v>
      </c>
      <c r="D430" s="715"/>
      <c r="E430" s="716" t="str">
        <f>VLOOKUP($C427,'2025年度(2年後期)'!$B$5:$N$207,COLUMN('2025年度(2年後期)'!$C$5)+1,0)&amp;""</f>
        <v/>
      </c>
      <c r="F430" s="715"/>
      <c r="G430" s="716" t="str">
        <f>VLOOKUP($C427,'2025年度(3年後期)'!$B$5:$N$207,COLUMN('2025年度(3年後期)'!$C$5)+1,0)&amp;""</f>
        <v/>
      </c>
      <c r="H430" s="715"/>
      <c r="I430" s="716" t="str">
        <f>VLOOKUP($C427,'2025年度(4年後期)'!$B$5:$N$206,COLUMN('2025年度(4年後期)'!$C$5)+1,0)&amp;""</f>
        <v/>
      </c>
      <c r="J430" s="715"/>
      <c r="K430" s="735" t="str">
        <f>VLOOKUP($C427,'2025年度(助産後期)'!$B$5:$N$207,COLUMN('2025年度(助産後期)'!$C$5)+1,0)&amp;""</f>
        <v/>
      </c>
      <c r="L430" s="737"/>
      <c r="M430" s="746" t="str">
        <f>VLOOKUP($C427,'2025年度(M1後期)'!$B$5:$N$207,COLUMN('2025年度(M1後期)'!$C$5)+1,0)&amp;""</f>
        <v/>
      </c>
      <c r="N430" s="715"/>
      <c r="O430" s="716" t="str">
        <f>VLOOKUP($C427,'2025年度(M2後期)'!$B$5:$N$207,COLUMN('2025年度(M2後期)'!$C$5)+1,0)&amp;""</f>
        <v/>
      </c>
      <c r="P430" s="715"/>
      <c r="Q430" s="716" t="str">
        <f>VLOOKUP($C427,'2025年度(D1後期)'!$B$5:$N$207,COLUMN('2025年度(D1後期)'!$C$5)+1,0)&amp;""</f>
        <v/>
      </c>
      <c r="R430" s="715"/>
      <c r="S430" s="735" t="str">
        <f>VLOOKUP($C427,'2025年度(D23後期)'!$B$5:$N$207,COLUMN('2025年度(D23後期)'!$C$5)+1,0)&amp;""</f>
        <v/>
      </c>
      <c r="T430" s="715"/>
      <c r="U430" s="20"/>
      <c r="Z430" s="73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784"/>
      <c r="BL430" s="784"/>
      <c r="BM430" s="784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34"/>
      <c r="B431" s="16" t="s">
        <v>62</v>
      </c>
      <c r="C431" s="738"/>
      <c r="D431" s="711"/>
      <c r="E431" s="710"/>
      <c r="F431" s="711"/>
      <c r="G431" s="710"/>
      <c r="H431" s="711"/>
      <c r="I431" s="710"/>
      <c r="J431" s="711"/>
      <c r="K431" s="712"/>
      <c r="L431" s="713"/>
      <c r="M431" s="745"/>
      <c r="N431" s="711"/>
      <c r="O431" s="710"/>
      <c r="P431" s="711"/>
      <c r="Q431" s="710"/>
      <c r="R431" s="711"/>
      <c r="S431" s="712"/>
      <c r="T431" s="711"/>
      <c r="U431" s="20"/>
      <c r="Z431" s="73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785"/>
      <c r="BL431" s="785"/>
      <c r="BM431" s="785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33" t="s">
        <v>64</v>
      </c>
      <c r="B432" s="15" t="s">
        <v>55</v>
      </c>
      <c r="C432" s="731" t="str">
        <f>VLOOKUP($C427,'2025年度(1年後期)'!$B$5:$N$207,COLUMN('2025年度(1年後期)'!$E$5),0)&amp;""</f>
        <v>　</v>
      </c>
      <c r="D432" s="722"/>
      <c r="E432" s="721" t="str">
        <f>VLOOKUP($C427,'2025年度(2年後期)'!$B$5:$N$207,COLUMN('2025年度(2年後期)'!$E$5),0)&amp;""</f>
        <v/>
      </c>
      <c r="F432" s="722"/>
      <c r="G432" s="721" t="str">
        <f>VLOOKUP($C427,'2025年度(3年後期)'!$B$5:$N$207,COLUMN('2025年度(3年後期)'!$E$5),0)&amp;""</f>
        <v/>
      </c>
      <c r="H432" s="722"/>
      <c r="I432" s="721" t="str">
        <f>VLOOKUP($C427,'2025年度(4年後期)'!$B$5:$N$206,COLUMN('2025年度(4年後期)'!$E$5),0)&amp;""</f>
        <v/>
      </c>
      <c r="J432" s="722"/>
      <c r="K432" s="732" t="str">
        <f>VLOOKUP($C427,'2025年度(助産後期)'!$B$5:$N$207,COLUMN('2025年度(助産後期)'!$E$5),0)&amp;""</f>
        <v/>
      </c>
      <c r="L432" s="720"/>
      <c r="M432" s="731" t="str">
        <f>VLOOKUP($C427,'2025年度(M1後期)'!$B$5:$N$207,COLUMN('2025年度(M1後期)'!$E$5),0)&amp;""</f>
        <v/>
      </c>
      <c r="N432" s="722"/>
      <c r="O432" s="732" t="str">
        <f>VLOOKUP($C427,'2025年度(M2後期)'!$B$5:$N$207,COLUMN('2025年度(M2後期)'!$E$5),0)&amp;""</f>
        <v/>
      </c>
      <c r="P432" s="722"/>
      <c r="Q432" s="732" t="str">
        <f>VLOOKUP($C427,'2025年度(D1後期)'!$B$5:$N$207,COLUMN('2025年度(D1後期)'!$E$5),0)&amp;""</f>
        <v/>
      </c>
      <c r="R432" s="722"/>
      <c r="S432" s="732" t="str">
        <f>VLOOKUP($C427,'2025年度(D23後期)'!$B$5:$N$207,COLUMN('2025年度(D23後期)'!$E$5),0)&amp;""</f>
        <v/>
      </c>
      <c r="T432" s="722"/>
      <c r="U432" s="20"/>
      <c r="Z432" s="733" t="str">
        <f>A432</f>
        <v>２時限（11：00～12：30）</v>
      </c>
      <c r="AA432" s="694"/>
      <c r="AB432" s="694"/>
      <c r="AC432" s="694"/>
      <c r="AD432" s="694"/>
      <c r="AE432" s="694"/>
      <c r="AF432" s="694"/>
      <c r="AG432" s="694"/>
      <c r="AH432" s="694"/>
      <c r="AI432" s="694"/>
      <c r="AJ432" s="694"/>
      <c r="AK432" s="694"/>
      <c r="AL432" s="694"/>
      <c r="AM432" s="694"/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/>
      <c r="AX432" s="694"/>
      <c r="AY432" s="694"/>
      <c r="AZ432" s="694"/>
      <c r="BA432" s="694"/>
      <c r="BB432" s="694"/>
      <c r="BC432" s="694"/>
      <c r="BD432" s="694"/>
      <c r="BE432" s="694"/>
      <c r="BF432" s="694"/>
      <c r="BG432" s="694"/>
      <c r="BH432" s="694"/>
      <c r="BI432" s="694"/>
      <c r="BJ432" s="694"/>
      <c r="BK432" s="783"/>
      <c r="BL432" s="783"/>
      <c r="BM432" s="783"/>
      <c r="BN432" s="694"/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33"/>
      <c r="B433" s="15" t="s">
        <v>58</v>
      </c>
      <c r="C433" s="714" t="str">
        <f>IFERROR(VLOOKUP(C432,科目・教員!$A$2:$B$349,2,0),"")</f>
        <v/>
      </c>
      <c r="D433" s="715"/>
      <c r="E433" s="716" t="str">
        <f>IFERROR(VLOOKUP(E432,科目・教員!$A$2:$B$349,2,0),"")</f>
        <v/>
      </c>
      <c r="F433" s="715"/>
      <c r="G433" s="716" t="str">
        <f>IFERROR(VLOOKUP(G432,科目・教員!$A$2:$B$349,2,0),"")</f>
        <v/>
      </c>
      <c r="H433" s="715"/>
      <c r="I433" s="716" t="str">
        <f>IFERROR(VLOOKUP(I432,科目・教員!$A$2:$B$349,2,0),"")</f>
        <v/>
      </c>
      <c r="J433" s="715"/>
      <c r="K433" s="735" t="str">
        <f>IFERROR(VLOOKUP(K432,科目・教員!$A$2:$B$349,2,0),"")</f>
        <v/>
      </c>
      <c r="L433" s="737"/>
      <c r="M433" s="714" t="str">
        <f>IFERROR(VLOOKUP(M432,科目・教員!$A$2:$B$349,2,0),"")</f>
        <v/>
      </c>
      <c r="N433" s="715"/>
      <c r="O433" s="735" t="str">
        <f>IFERROR(VLOOKUP(O432,科目・教員!$A$2:$B$349,2,0),"")</f>
        <v/>
      </c>
      <c r="P433" s="715"/>
      <c r="Q433" s="735" t="str">
        <f>IFERROR(VLOOKUP(Q432,科目・教員!$A$2:$B$349,2,0),"")</f>
        <v/>
      </c>
      <c r="R433" s="715"/>
      <c r="S433" s="735" t="str">
        <f>IFERROR(VLOOKUP(S432,科目・教員!$A$2:$B$349,2,0),"")</f>
        <v/>
      </c>
      <c r="T433" s="715"/>
      <c r="U433" s="20"/>
      <c r="Z433" s="73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784"/>
      <c r="BL433" s="784"/>
      <c r="BM433" s="784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33"/>
      <c r="B434" s="15" t="s">
        <v>60</v>
      </c>
      <c r="C434" s="714" t="str">
        <f>VLOOKUP($C427,'2025年度(1年後期)'!$B$5:$N$207,COLUMN('2025年度(1年後期)'!$E$5)+1,0)&amp;""</f>
        <v>　</v>
      </c>
      <c r="D434" s="715"/>
      <c r="E434" s="716" t="str">
        <f>VLOOKUP($C427,'2025年度(2年後期)'!$B$5:$N$207,COLUMN('2025年度(2年後期)'!$E$5)+1,0)&amp;""</f>
        <v/>
      </c>
      <c r="F434" s="715"/>
      <c r="G434" s="716" t="str">
        <f>VLOOKUP($C427,'2025年度(3年後期)'!$B$5:$N$207,COLUMN('2025年度(3年後期)'!$E$5)+1,0)&amp;""</f>
        <v/>
      </c>
      <c r="H434" s="715"/>
      <c r="I434" s="716" t="str">
        <f>VLOOKUP($C427,'2025年度(4年後期)'!$B$5:$N$206,COLUMN('2025年度(4年後期)'!$E$5)+1,0)&amp;""</f>
        <v/>
      </c>
      <c r="J434" s="715"/>
      <c r="K434" s="735" t="str">
        <f>VLOOKUP($C427,'2025年度(助産後期)'!$B$5:$N$207,COLUMN('2025年度(助産後期)'!$E$5)+1,0)&amp;""</f>
        <v/>
      </c>
      <c r="L434" s="737"/>
      <c r="M434" s="714" t="str">
        <f>VLOOKUP($C427,'2025年度(M1後期)'!$B$5:$N$207,COLUMN('2025年度(M1後期)'!$E$5)+1,0)&amp;""</f>
        <v/>
      </c>
      <c r="N434" s="715"/>
      <c r="O434" s="735" t="str">
        <f>VLOOKUP($C427,'2025年度(M2後期)'!$B$5:$N$207,COLUMN('2025年度(M2後期)'!$E$5)+1,0)&amp;""</f>
        <v/>
      </c>
      <c r="P434" s="715"/>
      <c r="Q434" s="735" t="str">
        <f>VLOOKUP($C427,'2025年度(D1後期)'!$B$5:$N$207,COLUMN('2025年度(D1後期)'!$E$5)+1,0)&amp;""</f>
        <v/>
      </c>
      <c r="R434" s="715"/>
      <c r="S434" s="735" t="str">
        <f>VLOOKUP($C427,'2025年度(D23後期)'!$B$5:$N$207,COLUMN('2025年度(D23後期)'!$E$5)+1,0)&amp;""</f>
        <v/>
      </c>
      <c r="T434" s="715"/>
      <c r="U434" s="20"/>
      <c r="Z434" s="73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784"/>
      <c r="BL434" s="784"/>
      <c r="BM434" s="784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47"/>
      <c r="B435" s="16" t="s">
        <v>62</v>
      </c>
      <c r="C435" s="738"/>
      <c r="D435" s="736"/>
      <c r="E435" s="710"/>
      <c r="F435" s="736"/>
      <c r="G435" s="710"/>
      <c r="H435" s="736"/>
      <c r="I435" s="710"/>
      <c r="J435" s="736"/>
      <c r="K435" s="712"/>
      <c r="L435" s="712"/>
      <c r="M435" s="738"/>
      <c r="N435" s="736"/>
      <c r="O435" s="712"/>
      <c r="P435" s="736"/>
      <c r="Q435" s="712"/>
      <c r="R435" s="736"/>
      <c r="S435" s="712"/>
      <c r="T435" s="736"/>
      <c r="Z435" s="73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785"/>
      <c r="BL435" s="785"/>
      <c r="BM435" s="785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44" t="s">
        <v>70</v>
      </c>
      <c r="B436" s="17" t="s">
        <v>71</v>
      </c>
      <c r="C436" s="731"/>
      <c r="D436" s="722"/>
      <c r="E436" s="721"/>
      <c r="F436" s="722"/>
      <c r="G436" s="721"/>
      <c r="H436" s="722"/>
      <c r="I436" s="721"/>
      <c r="J436" s="722"/>
      <c r="K436" s="732"/>
      <c r="L436" s="720"/>
      <c r="M436" s="731"/>
      <c r="N436" s="722"/>
      <c r="O436" s="732"/>
      <c r="P436" s="722"/>
      <c r="Q436" s="732"/>
      <c r="R436" s="722"/>
      <c r="S436" s="732"/>
      <c r="T436" s="722"/>
      <c r="Z436" s="73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783"/>
      <c r="BL436" s="783"/>
      <c r="BM436" s="783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33"/>
      <c r="B437" s="17" t="s">
        <v>73</v>
      </c>
      <c r="C437" s="714"/>
      <c r="D437" s="715"/>
      <c r="E437" s="716"/>
      <c r="F437" s="715"/>
      <c r="G437" s="716"/>
      <c r="H437" s="715"/>
      <c r="I437" s="716"/>
      <c r="J437" s="715"/>
      <c r="K437" s="735"/>
      <c r="L437" s="737"/>
      <c r="M437" s="714"/>
      <c r="N437" s="715"/>
      <c r="O437" s="735"/>
      <c r="P437" s="715"/>
      <c r="Q437" s="735"/>
      <c r="R437" s="715"/>
      <c r="S437" s="735"/>
      <c r="T437" s="715"/>
      <c r="Z437" s="73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784"/>
      <c r="BL437" s="784"/>
      <c r="BM437" s="784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33"/>
      <c r="B438" s="17" t="s">
        <v>60</v>
      </c>
      <c r="C438" s="714"/>
      <c r="D438" s="715"/>
      <c r="E438" s="716"/>
      <c r="F438" s="715"/>
      <c r="G438" s="716"/>
      <c r="H438" s="715"/>
      <c r="I438" s="716"/>
      <c r="J438" s="715"/>
      <c r="K438" s="735"/>
      <c r="L438" s="737"/>
      <c r="M438" s="714"/>
      <c r="N438" s="715"/>
      <c r="O438" s="735"/>
      <c r="P438" s="715"/>
      <c r="Q438" s="735"/>
      <c r="R438" s="715"/>
      <c r="S438" s="735"/>
      <c r="T438" s="715"/>
      <c r="Z438" s="73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784"/>
      <c r="BL438" s="784"/>
      <c r="BM438" s="784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34"/>
      <c r="B439" s="18" t="s">
        <v>62</v>
      </c>
      <c r="C439" s="752"/>
      <c r="D439" s="753"/>
      <c r="E439" s="754"/>
      <c r="F439" s="753"/>
      <c r="G439" s="754"/>
      <c r="H439" s="753"/>
      <c r="I439" s="754"/>
      <c r="J439" s="753"/>
      <c r="K439" s="755"/>
      <c r="L439" s="755"/>
      <c r="M439" s="752"/>
      <c r="N439" s="753"/>
      <c r="O439" s="755"/>
      <c r="P439" s="753"/>
      <c r="Q439" s="755"/>
      <c r="R439" s="753"/>
      <c r="S439" s="755"/>
      <c r="T439" s="753"/>
      <c r="Z439" s="73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785"/>
      <c r="BL439" s="785"/>
      <c r="BM439" s="785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33" t="s">
        <v>74</v>
      </c>
      <c r="B440" s="15" t="s">
        <v>55</v>
      </c>
      <c r="C440" s="748" t="str">
        <f>VLOOKUP($C427,'2025年度(1年後期)'!$B$5:$N$207,COLUMN('2025年度(1年後期)'!$G$5),0)&amp;""</f>
        <v>　</v>
      </c>
      <c r="D440" s="732"/>
      <c r="E440" s="749" t="str">
        <f>VLOOKUP($C427,'2025年度(2年後期)'!$B$5:$N$207,COLUMN('2025年度(2年後期)'!$G$5),0)&amp;""</f>
        <v/>
      </c>
      <c r="F440" s="732"/>
      <c r="G440" s="749" t="str">
        <f>VLOOKUP($C427,'2025年度(3年後期)'!$B$5:$N$207,COLUMN('2025年度(3年後期)'!$G$5),0)&amp;""</f>
        <v/>
      </c>
      <c r="H440" s="732"/>
      <c r="I440" s="749" t="str">
        <f>VLOOKUP($C427,'2025年度(4年後期)'!$B$5:$N$206,COLUMN('2025年度(4年後期)'!$G$5),0)&amp;""</f>
        <v/>
      </c>
      <c r="J440" s="732"/>
      <c r="K440" s="750" t="str">
        <f>VLOOKUP($C427,'2025年度(助産後期)'!$B$5:$N$207,COLUMN('2025年度(助産後期)'!$G$5),0)&amp;""</f>
        <v/>
      </c>
      <c r="L440" s="750"/>
      <c r="M440" s="748" t="str">
        <f>VLOOKUP($C427,'2025年度(M1後期)'!$B$5:$N$207,COLUMN('2025年度(M1後期)'!$G$5),0)&amp;""</f>
        <v/>
      </c>
      <c r="N440" s="732"/>
      <c r="O440" s="750" t="str">
        <f>VLOOKUP($C427,'2025年度(M2後期)'!$B$5:$N$207,COLUMN('2025年度(M2後期)'!$G$5),0)&amp;""</f>
        <v/>
      </c>
      <c r="P440" s="732"/>
      <c r="Q440" s="750" t="str">
        <f>VLOOKUP($C427,'2025年度(D1後期)'!$B$5:$N$207,COLUMN('2025年度(D1後期)'!$G$5),0)&amp;""</f>
        <v/>
      </c>
      <c r="R440" s="732"/>
      <c r="S440" s="750" t="str">
        <f>VLOOKUP($C427,'2025年度(D23後期)'!$B$5:$N$207,COLUMN('2025年度(D23後期)'!$G$5),0)&amp;""</f>
        <v/>
      </c>
      <c r="T440" s="732"/>
      <c r="V440" s="40"/>
      <c r="Z440" s="733" t="str">
        <f>A440</f>
        <v>３時限（13：30～15：00）</v>
      </c>
      <c r="AA440" s="694"/>
      <c r="AB440" s="694"/>
      <c r="AC440" s="694"/>
      <c r="AD440" s="694"/>
      <c r="AE440" s="694"/>
      <c r="AF440" s="694"/>
      <c r="AG440" s="694"/>
      <c r="AH440" s="694"/>
      <c r="AI440" s="694"/>
      <c r="AJ440" s="694"/>
      <c r="AK440" s="694"/>
      <c r="AL440" s="694"/>
      <c r="AM440" s="694"/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/>
      <c r="AX440" s="694"/>
      <c r="AY440" s="694"/>
      <c r="AZ440" s="694"/>
      <c r="BA440" s="694"/>
      <c r="BB440" s="694"/>
      <c r="BC440" s="694"/>
      <c r="BD440" s="694"/>
      <c r="BE440" s="694"/>
      <c r="BF440" s="694"/>
      <c r="BG440" s="694"/>
      <c r="BH440" s="694"/>
      <c r="BI440" s="694"/>
      <c r="BJ440" s="694"/>
      <c r="BK440" s="783"/>
      <c r="BL440" s="783"/>
      <c r="BM440" s="783"/>
      <c r="BN440" s="694"/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33"/>
      <c r="B441" s="15" t="s">
        <v>58</v>
      </c>
      <c r="C441" s="751" t="str">
        <f>IFERROR(VLOOKUP(C440,科目・教員!$A$2:$B$349,2,0),"")</f>
        <v/>
      </c>
      <c r="D441" s="735"/>
      <c r="E441" s="739" t="str">
        <f>IFERROR(VLOOKUP(E440,科目・教員!$A$2:$B$349,2,0),"")</f>
        <v/>
      </c>
      <c r="F441" s="735"/>
      <c r="G441" s="739" t="str">
        <f>IFERROR(VLOOKUP(G440,科目・教員!$A$2:$B$349,2,0),"")</f>
        <v/>
      </c>
      <c r="H441" s="735"/>
      <c r="I441" s="739" t="str">
        <f>IFERROR(VLOOKUP(I440,科目・教員!$A$2:$B$349,2,0),"")</f>
        <v/>
      </c>
      <c r="J441" s="735"/>
      <c r="K441" s="740" t="str">
        <f>IFERROR(VLOOKUP(K440,科目・教員!$A$2:$B$349,2,0),"")</f>
        <v/>
      </c>
      <c r="L441" s="740"/>
      <c r="M441" s="751" t="str">
        <f>IFERROR(VLOOKUP(M440,科目・教員!$A$2:$B$349,2,0),"")</f>
        <v/>
      </c>
      <c r="N441" s="735"/>
      <c r="O441" s="740" t="str">
        <f>IFERROR(VLOOKUP(O440,科目・教員!$A$2:$B$349,2,0),"")</f>
        <v/>
      </c>
      <c r="P441" s="735"/>
      <c r="Q441" s="740" t="str">
        <f>IFERROR(VLOOKUP(Q440,科目・教員!$A$2:$B$349,2,0),"")</f>
        <v/>
      </c>
      <c r="R441" s="735"/>
      <c r="S441" s="740" t="str">
        <f>IFERROR(VLOOKUP(S440,科目・教員!$A$2:$B$349,2,0),"")</f>
        <v/>
      </c>
      <c r="T441" s="735"/>
      <c r="V441" s="40"/>
      <c r="Z441" s="73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784"/>
      <c r="BL441" s="784"/>
      <c r="BM441" s="784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33"/>
      <c r="B442" s="15" t="s">
        <v>60</v>
      </c>
      <c r="C442" s="751" t="str">
        <f>VLOOKUP($C427,'2025年度(1年後期)'!$B$5:$N$207,COLUMN('2025年度(1年後期)'!$G$5)+1,0)&amp;""</f>
        <v>　</v>
      </c>
      <c r="D442" s="735"/>
      <c r="E442" s="739" t="str">
        <f>VLOOKUP($C427,'2025年度(2年後期)'!$B$5:$N$207,COLUMN('2025年度(2年後期)'!$G$5)+1,0)&amp;""</f>
        <v/>
      </c>
      <c r="F442" s="735"/>
      <c r="G442" s="739" t="str">
        <f>VLOOKUP($C427,'2025年度(3年後期)'!$B$5:$N$207,COLUMN('2025年度(3年後期)'!$G$5)+1,0)&amp;""</f>
        <v/>
      </c>
      <c r="H442" s="735"/>
      <c r="I442" s="739" t="str">
        <f>VLOOKUP($C427,'2025年度(4年後期)'!$B$5:$N$206,COLUMN('2025年度(4年後期)'!$G$5)+1,0)&amp;""</f>
        <v/>
      </c>
      <c r="J442" s="735"/>
      <c r="K442" s="740" t="str">
        <f>VLOOKUP($C427,'2025年度(助産後期)'!$B$5:$N$207,COLUMN('2025年度(助産後期)'!$G$5)+1,0)&amp;""</f>
        <v/>
      </c>
      <c r="L442" s="740"/>
      <c r="M442" s="751" t="str">
        <f>VLOOKUP($C427,'2025年度(M1後期)'!$B$5:$N$207,COLUMN('2025年度(M1後期)'!$G$5)+1,0)&amp;""</f>
        <v/>
      </c>
      <c r="N442" s="735"/>
      <c r="O442" s="740" t="str">
        <f>VLOOKUP($C427,'2025年度(M2後期)'!$B$5:$N$207,COLUMN('2025年度(M2後期)'!$G$5)+1,0)&amp;""</f>
        <v/>
      </c>
      <c r="P442" s="735"/>
      <c r="Q442" s="740" t="str">
        <f>VLOOKUP($C427,'2025年度(D1後期)'!$B$5:$N$207,COLUMN('2025年度(D1後期)'!$G$5)+1,0)&amp;""</f>
        <v/>
      </c>
      <c r="R442" s="735"/>
      <c r="S442" s="740" t="str">
        <f>VLOOKUP($C427,'2025年度(D23後期)'!$B$5:$N$207,COLUMN('2025年度(D23後期)'!$G$5)+1,0)&amp;""</f>
        <v/>
      </c>
      <c r="T442" s="735"/>
      <c r="V442" s="40"/>
      <c r="Z442" s="73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784"/>
      <c r="BL442" s="784"/>
      <c r="BM442" s="784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47"/>
      <c r="B443" s="16" t="s">
        <v>62</v>
      </c>
      <c r="C443" s="791"/>
      <c r="D443" s="793"/>
      <c r="E443" s="710"/>
      <c r="F443" s="736"/>
      <c r="G443" s="710"/>
      <c r="H443" s="736"/>
      <c r="I443" s="710"/>
      <c r="J443" s="736"/>
      <c r="K443" s="712"/>
      <c r="L443" s="712"/>
      <c r="M443" s="738"/>
      <c r="N443" s="736"/>
      <c r="O443" s="712"/>
      <c r="P443" s="736"/>
      <c r="Q443" s="712"/>
      <c r="R443" s="736"/>
      <c r="S443" s="712"/>
      <c r="T443" s="736"/>
      <c r="V443" s="40"/>
      <c r="Z443" s="73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785"/>
      <c r="BL443" s="785"/>
      <c r="BM443" s="785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33" t="s">
        <v>80</v>
      </c>
      <c r="B444" s="15" t="s">
        <v>55</v>
      </c>
      <c r="C444" s="748" t="str">
        <f>VLOOKUP($C427,'2025年度(1年後期)'!$B$5:$N$207,COLUMN('2025年度(1年後期)'!$I$5),0)&amp;""</f>
        <v>　</v>
      </c>
      <c r="D444" s="732"/>
      <c r="E444" s="749" t="str">
        <f>VLOOKUP($C427,'2025年度(2年後期)'!$B$5:$N$207,COLUMN('2025年度(2年後期)'!$I$5),0)&amp;""</f>
        <v/>
      </c>
      <c r="F444" s="732"/>
      <c r="G444" s="749" t="str">
        <f>VLOOKUP($C427,'2025年度(3年後期)'!$B$5:$N$207,COLUMN('2025年度(3年後期)'!$I$5),0)&amp;""</f>
        <v/>
      </c>
      <c r="H444" s="732"/>
      <c r="I444" s="749" t="str">
        <f>VLOOKUP($C427,'2025年度(4年後期)'!$B$5:$N$206,COLUMN('2025年度(4年後期)'!$I$5),0)&amp;""</f>
        <v/>
      </c>
      <c r="J444" s="732"/>
      <c r="K444" s="750" t="str">
        <f>VLOOKUP($C427,'2025年度(助産後期)'!$B$5:$N$207,COLUMN('2025年度(助産後期)'!$I$5),0)&amp;""</f>
        <v/>
      </c>
      <c r="L444" s="750"/>
      <c r="M444" s="748" t="str">
        <f>VLOOKUP($C427,'2025年度(M1後期)'!$B$5:$N$207,COLUMN('2025年度(M1後期)'!$I$5),0)&amp;""</f>
        <v/>
      </c>
      <c r="N444" s="732"/>
      <c r="O444" s="750" t="str">
        <f>VLOOKUP($C427,'2025年度(M2後期)'!$B$5:$N$207,COLUMN('2025年度(M2後期)'!$I$5),0)&amp;""</f>
        <v/>
      </c>
      <c r="P444" s="732"/>
      <c r="Q444" s="750" t="str">
        <f>VLOOKUP($C427,'2025年度(D1後期)'!$B$5:$N$207,COLUMN('2025年度(D1後期)'!$I$5),0)&amp;""</f>
        <v/>
      </c>
      <c r="R444" s="732"/>
      <c r="S444" s="750" t="str">
        <f>VLOOKUP($C427,'2025年度(D23後期)'!$B$5:$N$207,COLUMN('2025年度(D23後期)'!$I$5),0)&amp;""</f>
        <v/>
      </c>
      <c r="T444" s="732"/>
      <c r="Z444" s="733" t="str">
        <f>A444</f>
        <v>４時限（15：10～16：40）</v>
      </c>
      <c r="AA444" s="694"/>
      <c r="AB444" s="694"/>
      <c r="AC444" s="694"/>
      <c r="AD444" s="694"/>
      <c r="AE444" s="694"/>
      <c r="AF444" s="694"/>
      <c r="AG444" s="694"/>
      <c r="AH444" s="694"/>
      <c r="AI444" s="694"/>
      <c r="AJ444" s="694"/>
      <c r="AK444" s="694"/>
      <c r="AL444" s="694"/>
      <c r="AM444" s="694"/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/>
      <c r="AX444" s="694"/>
      <c r="AY444" s="694"/>
      <c r="AZ444" s="694"/>
      <c r="BA444" s="694"/>
      <c r="BB444" s="694"/>
      <c r="BC444" s="694"/>
      <c r="BD444" s="694"/>
      <c r="BE444" s="694"/>
      <c r="BF444" s="694"/>
      <c r="BG444" s="694"/>
      <c r="BH444" s="694"/>
      <c r="BI444" s="694"/>
      <c r="BJ444" s="694"/>
      <c r="BK444" s="783"/>
      <c r="BL444" s="783"/>
      <c r="BM444" s="783"/>
      <c r="BN444" s="694"/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33"/>
      <c r="B445" s="15" t="s">
        <v>58</v>
      </c>
      <c r="C445" s="751" t="str">
        <f>IFERROR(VLOOKUP(C444,科目・教員!$A$2:$B$349,2,0),"")</f>
        <v/>
      </c>
      <c r="D445" s="735"/>
      <c r="E445" s="739" t="str">
        <f>IFERROR(VLOOKUP(E444,科目・教員!$A$2:$B$349,2,0),"")</f>
        <v/>
      </c>
      <c r="F445" s="735"/>
      <c r="G445" s="739" t="str">
        <f>IFERROR(VLOOKUP(G444,科目・教員!$A$2:$B$349,2,0),"")</f>
        <v/>
      </c>
      <c r="H445" s="735"/>
      <c r="I445" s="739" t="str">
        <f>IFERROR(VLOOKUP(I444,科目・教員!$A$2:$B$349,2,0),"")</f>
        <v/>
      </c>
      <c r="J445" s="735"/>
      <c r="K445" s="740" t="str">
        <f>IFERROR(VLOOKUP(K444,科目・教員!$A$2:$B$349,2,0),"")</f>
        <v/>
      </c>
      <c r="L445" s="740"/>
      <c r="M445" s="751" t="str">
        <f>IFERROR(VLOOKUP(M444,科目・教員!$A$2:$B$349,2,0),"")</f>
        <v/>
      </c>
      <c r="N445" s="735"/>
      <c r="O445" s="740" t="str">
        <f>IFERROR(VLOOKUP(O444,科目・教員!$A$2:$B$349,2,0),"")</f>
        <v/>
      </c>
      <c r="P445" s="735"/>
      <c r="Q445" s="740" t="str">
        <f>IFERROR(VLOOKUP(Q444,科目・教員!$A$2:$B$349,2,0),"")</f>
        <v/>
      </c>
      <c r="R445" s="735"/>
      <c r="S445" s="740" t="str">
        <f>IFERROR(VLOOKUP(S444,科目・教員!$A$2:$B$349,2,0),"")</f>
        <v/>
      </c>
      <c r="T445" s="735"/>
      <c r="Z445" s="73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784"/>
      <c r="BL445" s="784"/>
      <c r="BM445" s="784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33"/>
      <c r="B446" s="15" t="s">
        <v>60</v>
      </c>
      <c r="C446" s="751" t="str">
        <f>VLOOKUP($C427,'2025年度(1年後期)'!$B$5:$N$207,COLUMN('2025年度(1年後期)'!$I$5)+1,0)&amp;""</f>
        <v>　</v>
      </c>
      <c r="D446" s="735"/>
      <c r="E446" s="739" t="str">
        <f>VLOOKUP($C427,'2025年度(2年後期)'!$B$5:$N$207,COLUMN('2025年度(2年後期)'!$I$5)+1,0)&amp;""</f>
        <v/>
      </c>
      <c r="F446" s="735"/>
      <c r="G446" s="739" t="str">
        <f>VLOOKUP($C427,'2025年度(3年後期)'!$B$5:$N$207,COLUMN('2025年度(3年後期)'!$I$5)+1,0)&amp;""</f>
        <v/>
      </c>
      <c r="H446" s="735"/>
      <c r="I446" s="739" t="str">
        <f>VLOOKUP($C427,'2025年度(4年後期)'!$B$5:$N$206,COLUMN('2025年度(4年後期)'!$I$5)+1,0)&amp;""</f>
        <v/>
      </c>
      <c r="J446" s="735"/>
      <c r="K446" s="740" t="str">
        <f>VLOOKUP($C427,'2025年度(助産後期)'!$B$5:$N$207,COLUMN('2025年度(助産後期)'!$I$5)+1,0)&amp;""</f>
        <v/>
      </c>
      <c r="L446" s="740"/>
      <c r="M446" s="751" t="str">
        <f>VLOOKUP($C427,'2025年度(M1後期)'!$B$5:$N$207,COLUMN('2025年度(M1後期)'!$I$5)+1,0)&amp;""</f>
        <v/>
      </c>
      <c r="N446" s="735"/>
      <c r="O446" s="740" t="str">
        <f>VLOOKUP($C427,'2025年度(M2後期)'!$B$5:$N$207,COLUMN('2025年度(M2後期)'!$I$5)+1,0)&amp;""</f>
        <v/>
      </c>
      <c r="P446" s="735"/>
      <c r="Q446" s="740" t="str">
        <f>VLOOKUP($C427,'2025年度(D1後期)'!$B$5:$N$207,COLUMN('2025年度(D1後期)'!$I$5)+1,0)&amp;""</f>
        <v/>
      </c>
      <c r="R446" s="735"/>
      <c r="S446" s="740" t="str">
        <f>VLOOKUP($C427,'2025年度(D23後期)'!$B$5:$N$207,COLUMN('2025年度(D23後期)'!$I$5)+1,0)&amp;""</f>
        <v/>
      </c>
      <c r="T446" s="735"/>
      <c r="Z446" s="73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784"/>
      <c r="BL446" s="784"/>
      <c r="BM446" s="784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34"/>
      <c r="B447" s="16" t="s">
        <v>62</v>
      </c>
      <c r="C447" s="791"/>
      <c r="D447" s="793"/>
      <c r="E447" s="710"/>
      <c r="F447" s="736"/>
      <c r="G447" s="710"/>
      <c r="H447" s="736"/>
      <c r="I447" s="710"/>
      <c r="J447" s="736"/>
      <c r="K447" s="712"/>
      <c r="L447" s="712"/>
      <c r="M447" s="738"/>
      <c r="N447" s="736"/>
      <c r="O447" s="712"/>
      <c r="P447" s="736"/>
      <c r="Q447" s="712"/>
      <c r="R447" s="736"/>
      <c r="S447" s="712"/>
      <c r="T447" s="736"/>
      <c r="Z447" s="73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785"/>
      <c r="BL447" s="785"/>
      <c r="BM447" s="785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33" t="s">
        <v>87</v>
      </c>
      <c r="B448" s="15" t="s">
        <v>55</v>
      </c>
      <c r="C448" s="748" t="str">
        <f>VLOOKUP($C427,'2025年度(1年後期)'!$B$5:$N$207,COLUMN('2025年度(1年後期)'!$K$5),0)&amp;""</f>
        <v>　</v>
      </c>
      <c r="D448" s="732"/>
      <c r="E448" s="749" t="str">
        <f>VLOOKUP($C427,'2025年度(2年後期)'!$B$5:$N$207,COLUMN('2025年度(2年後期)'!$K$5),0)&amp;""</f>
        <v/>
      </c>
      <c r="F448" s="732"/>
      <c r="G448" s="749" t="str">
        <f>VLOOKUP($C427,'2025年度(3年後期)'!$B$5:$N$207,COLUMN('2025年度(3年後期)'!$K$5),0)&amp;""</f>
        <v/>
      </c>
      <c r="H448" s="732"/>
      <c r="I448" s="749" t="str">
        <f>VLOOKUP($C427,'2025年度(4年後期)'!$B$5:$N$206,COLUMN('2025年度(4年後期)'!$K$5),0)&amp;""</f>
        <v/>
      </c>
      <c r="J448" s="732"/>
      <c r="K448" s="750" t="str">
        <f>VLOOKUP($C427,'2025年度(助産後期)'!$B$5:$N$207,COLUMN('2025年度(助産後期)'!$K$5),0)&amp;""</f>
        <v/>
      </c>
      <c r="L448" s="750"/>
      <c r="M448" s="748" t="str">
        <f>VLOOKUP($C427,'2025年度(M1後期)'!$B$5:$N$207,COLUMN('2025年度(M1後期)'!$K$5),0)&amp;""</f>
        <v/>
      </c>
      <c r="N448" s="732"/>
      <c r="O448" s="750" t="str">
        <f>VLOOKUP($C427,'2025年度(M2後期)'!$B$5:$N$207,COLUMN('2025年度(M2後期)'!$K$5),0)&amp;""</f>
        <v/>
      </c>
      <c r="P448" s="732"/>
      <c r="Q448" s="750" t="str">
        <f>VLOOKUP($C427,'2025年度(D1後期)'!$B$5:$N$207,COLUMN('2025年度(D1後期)'!$K$5),0)&amp;""</f>
        <v/>
      </c>
      <c r="R448" s="732"/>
      <c r="S448" s="750" t="str">
        <f>VLOOKUP($C427,'2025年度(D23後期)'!$B$5:$N$207,COLUMN('2025年度(D23後期)'!$K$5),0)&amp;""</f>
        <v/>
      </c>
      <c r="T448" s="732"/>
      <c r="U448" s="21"/>
      <c r="Z448" s="733" t="str">
        <f>A448</f>
        <v>５時限（16：50～18：20）</v>
      </c>
      <c r="AA448" s="694"/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/>
      <c r="BK448" s="783"/>
      <c r="BL448" s="783"/>
      <c r="BM448" s="783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33"/>
      <c r="B449" s="15" t="s">
        <v>58</v>
      </c>
      <c r="C449" s="751" t="str">
        <f>IFERROR(VLOOKUP(C448,科目・教員!$A$2:$B$349,2,0),"")</f>
        <v/>
      </c>
      <c r="D449" s="735"/>
      <c r="E449" s="739" t="str">
        <f>IFERROR(VLOOKUP(E448,科目・教員!$A$2:$B$349,2,0),"")</f>
        <v/>
      </c>
      <c r="F449" s="735"/>
      <c r="G449" s="739" t="str">
        <f>IFERROR(VLOOKUP(G448,科目・教員!$A$2:$B$349,2,0),"")</f>
        <v/>
      </c>
      <c r="H449" s="735"/>
      <c r="I449" s="739" t="str">
        <f>IFERROR(VLOOKUP(I448,科目・教員!$A$2:$B$349,2,0),"")</f>
        <v/>
      </c>
      <c r="J449" s="735"/>
      <c r="K449" s="740" t="str">
        <f>IFERROR(VLOOKUP(K448,科目・教員!$A$2:$B$349,2,0),"")</f>
        <v/>
      </c>
      <c r="L449" s="740"/>
      <c r="M449" s="751" t="str">
        <f>IFERROR(VLOOKUP(M448,科目・教員!$A$2:$B$349,2,0),"")</f>
        <v/>
      </c>
      <c r="N449" s="735"/>
      <c r="O449" s="740" t="str">
        <f>IFERROR(VLOOKUP(O448,科目・教員!$A$2:$B$349,2,0),"")</f>
        <v/>
      </c>
      <c r="P449" s="735"/>
      <c r="Q449" s="740" t="str">
        <f>IFERROR(VLOOKUP(Q448,科目・教員!$A$2:$B$349,2,0),"")</f>
        <v/>
      </c>
      <c r="R449" s="735"/>
      <c r="S449" s="740" t="str">
        <f>IFERROR(VLOOKUP(S448,科目・教員!$A$2:$B$349,2,0),"")</f>
        <v/>
      </c>
      <c r="T449" s="735"/>
      <c r="U449" s="21"/>
      <c r="Z449" s="73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784"/>
      <c r="BL449" s="784"/>
      <c r="BM449" s="784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33"/>
      <c r="B450" s="15" t="s">
        <v>60</v>
      </c>
      <c r="C450" s="751" t="str">
        <f>VLOOKUP($C427,'2025年度(1年後期)'!$B$5:$N$207,COLUMN('2025年度(1年後期)'!$K$5)+1,0)&amp;""</f>
        <v>　</v>
      </c>
      <c r="D450" s="735"/>
      <c r="E450" s="739" t="str">
        <f>VLOOKUP($C427,'2025年度(2年後期)'!$B$5:$N$207,COLUMN('2025年度(2年後期)'!$K$5)+1,0)&amp;""</f>
        <v/>
      </c>
      <c r="F450" s="735"/>
      <c r="G450" s="739" t="str">
        <f>VLOOKUP($C427,'2025年度(3年後期)'!$B$5:$N$207,COLUMN('2025年度(3年後期)'!$K$5)+1,0)&amp;""</f>
        <v/>
      </c>
      <c r="H450" s="735"/>
      <c r="I450" s="739" t="str">
        <f>VLOOKUP($C427,'2025年度(4年後期)'!$B$5:$N$206,COLUMN('2025年度(4年後期)'!$K$5)+1,0)&amp;""</f>
        <v/>
      </c>
      <c r="J450" s="735"/>
      <c r="K450" s="740" t="str">
        <f>VLOOKUP($C427,'2025年度(助産後期)'!$B$5:$N$207,COLUMN('2025年度(助産後期)'!$K$5)+1,0)&amp;""</f>
        <v/>
      </c>
      <c r="L450" s="740"/>
      <c r="M450" s="751" t="str">
        <f>VLOOKUP($C427,'2025年度(M1後期)'!$B$5:$N$207,COLUMN('2025年度(M1後期)'!$K$5)+1,0)&amp;""</f>
        <v/>
      </c>
      <c r="N450" s="735"/>
      <c r="O450" s="740" t="str">
        <f>VLOOKUP($C427,'2025年度(M1後期)'!$B$5:$N$207,COLUMN('2025年度(M1後期)'!$K$5)+1,0)&amp;""</f>
        <v/>
      </c>
      <c r="P450" s="735"/>
      <c r="Q450" s="740" t="str">
        <f>VLOOKUP($C427,'2025年度(D1後期)'!$B$5:$N$207,COLUMN('2025年度(D1後期)'!$K$5)+1,0)&amp;""</f>
        <v/>
      </c>
      <c r="R450" s="735"/>
      <c r="S450" s="740" t="str">
        <f>VLOOKUP($C427,'2025年度(D23後期)'!$B$5:$N$207,COLUMN('2025年度(D23後期)'!$K$5)+1,0)&amp;""</f>
        <v/>
      </c>
      <c r="T450" s="735"/>
      <c r="U450" s="21"/>
      <c r="Z450" s="73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784"/>
      <c r="BL450" s="784"/>
      <c r="BM450" s="784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34"/>
      <c r="B451" s="16" t="s">
        <v>62</v>
      </c>
      <c r="C451" s="738"/>
      <c r="D451" s="736"/>
      <c r="E451" s="710"/>
      <c r="F451" s="736"/>
      <c r="G451" s="710"/>
      <c r="H451" s="736"/>
      <c r="I451" s="710"/>
      <c r="J451" s="736"/>
      <c r="K451" s="712"/>
      <c r="L451" s="712"/>
      <c r="M451" s="738"/>
      <c r="N451" s="736"/>
      <c r="O451" s="712"/>
      <c r="P451" s="736"/>
      <c r="Q451" s="712"/>
      <c r="R451" s="736"/>
      <c r="S451" s="712"/>
      <c r="T451" s="736"/>
      <c r="U451" s="22"/>
      <c r="V451" s="19"/>
      <c r="W451" s="19"/>
      <c r="X451" s="19"/>
      <c r="Y451" s="19"/>
      <c r="Z451" s="73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785"/>
      <c r="BL451" s="785"/>
      <c r="BM451" s="785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23"/>
      <c r="B452" s="24"/>
      <c r="C452" s="788">
        <f>C427+1</f>
        <v>45949</v>
      </c>
      <c r="D452" s="788"/>
      <c r="E452" s="788"/>
      <c r="F452" s="788"/>
      <c r="G452" s="788"/>
      <c r="H452" s="788"/>
      <c r="I452" s="788"/>
      <c r="J452" s="788"/>
      <c r="K452" s="788"/>
      <c r="L452" s="788"/>
      <c r="M452" s="788"/>
      <c r="N452" s="788"/>
      <c r="O452" s="788"/>
      <c r="P452" s="788"/>
      <c r="Q452" s="788"/>
      <c r="R452" s="788"/>
      <c r="S452" s="788"/>
      <c r="T452" s="788"/>
      <c r="U452" s="703">
        <f>C452</f>
        <v>45949</v>
      </c>
      <c r="V452" s="704"/>
      <c r="W452" s="704"/>
      <c r="X452" s="704"/>
      <c r="Y452" s="704"/>
      <c r="Z452" s="70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3" t="s">
        <v>54</v>
      </c>
      <c r="B453" s="12" t="s">
        <v>55</v>
      </c>
      <c r="C453" s="731" t="str">
        <f>VLOOKUP($C452,'2025年度(1年後期)'!$B$5:$N$207,COLUMN('2025年度(1年後期)'!$C$5),0)&amp;""</f>
        <v>　</v>
      </c>
      <c r="D453" s="722"/>
      <c r="E453" s="721" t="str">
        <f>VLOOKUP($C452,'2025年度(2年後期)'!$B$5:$N$207,COLUMN('2025年度(2年後期)'!$C$5),0)&amp;""</f>
        <v/>
      </c>
      <c r="F453" s="722"/>
      <c r="G453" s="721" t="str">
        <f>VLOOKUP($C452,'2025年度(3年後期)'!$B$5:$N$207,COLUMN('2025年度(3年後期)'!$C$5),0)&amp;""</f>
        <v/>
      </c>
      <c r="H453" s="722"/>
      <c r="I453" s="721" t="str">
        <f>VLOOKUP($C452,'2025年度(4年後期)'!$B$5:$N$206,COLUMN('2025年度(4年後期)'!$C$5),0)&amp;""</f>
        <v/>
      </c>
      <c r="J453" s="722"/>
      <c r="K453" s="732" t="str">
        <f>VLOOKUP($C452,'2025年度(助産後期)'!$B$5:$N$207,COLUMN('2025年度(助産後期)'!$C$5),0)&amp;""</f>
        <v/>
      </c>
      <c r="L453" s="720"/>
      <c r="M453" s="719" t="str">
        <f>VLOOKUP($C452,'2025年度(M1後期)'!$B$5:$N$207,COLUMN('2025年度(M1後期)'!$C$5),0)&amp;""</f>
        <v/>
      </c>
      <c r="N453" s="720"/>
      <c r="O453" s="721" t="str">
        <f>VLOOKUP($C452,'2025年度(M2後期)'!$B$5:$N$207,COLUMN('2025年度(M2後期)'!$C$5),0)&amp;""</f>
        <v/>
      </c>
      <c r="P453" s="722"/>
      <c r="Q453" s="721" t="str">
        <f>VLOOKUP($C452,'2025年度(D1後期)'!$B$5:$N$207,COLUMN('2025年度(D1後期)'!$C$5),0)&amp;""</f>
        <v/>
      </c>
      <c r="R453" s="722"/>
      <c r="S453" s="732" t="str">
        <f>VLOOKUP($C452,'2025年度(D23後期)'!$B$5:$N$207,COLUMN('2025年度(D23後期)'!$C$5),0)&amp;""</f>
        <v/>
      </c>
      <c r="T453" s="722"/>
      <c r="U453" s="25"/>
      <c r="Z453" s="744" t="str">
        <f>A453</f>
        <v xml:space="preserve">１時限（09：20～10：50） </v>
      </c>
      <c r="AA453" s="694"/>
      <c r="AB453" s="694"/>
      <c r="AC453" s="694"/>
      <c r="AD453" s="694"/>
      <c r="AE453" s="694"/>
      <c r="AF453" s="694"/>
      <c r="AG453" s="694"/>
      <c r="AH453" s="694"/>
      <c r="AI453" s="694"/>
      <c r="AJ453" s="694"/>
      <c r="AK453" s="694"/>
      <c r="AL453" s="694"/>
      <c r="AM453" s="694"/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4"/>
      <c r="AX453" s="694"/>
      <c r="AY453" s="694"/>
      <c r="AZ453" s="694"/>
      <c r="BA453" s="694"/>
      <c r="BB453" s="694"/>
      <c r="BC453" s="694"/>
      <c r="BD453" s="694"/>
      <c r="BE453" s="694"/>
      <c r="BF453" s="694"/>
      <c r="BG453" s="694"/>
      <c r="BH453" s="694"/>
      <c r="BI453" s="694"/>
      <c r="BJ453" s="694"/>
      <c r="BK453" s="783"/>
      <c r="BL453" s="783"/>
      <c r="BM453" s="783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33"/>
      <c r="B454" s="15" t="s">
        <v>58</v>
      </c>
      <c r="C454" s="714" t="str">
        <f>IFERROR(VLOOKUP(C453,科目・教員!$A$2:$B$349,2,0),"")</f>
        <v/>
      </c>
      <c r="D454" s="715"/>
      <c r="E454" s="716" t="str">
        <f>IFERROR(VLOOKUP(E453,科目・教員!$A$2:$B$349,2,0),"")</f>
        <v/>
      </c>
      <c r="F454" s="715"/>
      <c r="G454" s="716" t="str">
        <f>IFERROR(VLOOKUP(G453,科目・教員!$A$2:$B$349,2,0),"")</f>
        <v/>
      </c>
      <c r="H454" s="715"/>
      <c r="I454" s="716" t="str">
        <f>IFERROR(VLOOKUP(I453,科目・教員!$A$2:$B$349,2,0),"")</f>
        <v/>
      </c>
      <c r="J454" s="715"/>
      <c r="K454" s="735" t="str">
        <f>IFERROR(VLOOKUP(K453,科目・教員!$A$2:$B$349,2,0),"")</f>
        <v/>
      </c>
      <c r="L454" s="737"/>
      <c r="M454" s="746" t="str">
        <f>IFERROR(VLOOKUP(M453,科目・教員!$A$2:$B$349,2,0),"")</f>
        <v/>
      </c>
      <c r="N454" s="715"/>
      <c r="O454" s="716" t="str">
        <f>IFERROR(VLOOKUP(O453,科目・教員!$A$2:$B$349,2,0),"")</f>
        <v/>
      </c>
      <c r="P454" s="715"/>
      <c r="Q454" s="716" t="str">
        <f>IFERROR(VLOOKUP(Q453,科目・教員!$A$2:$B$349,2,0),"")</f>
        <v/>
      </c>
      <c r="R454" s="715"/>
      <c r="S454" s="735" t="str">
        <f>IFERROR(VLOOKUP(S453,科目・教員!$A$2:$B$349,2,0),"")</f>
        <v/>
      </c>
      <c r="T454" s="715"/>
      <c r="U454" s="25"/>
      <c r="Z454" s="73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784"/>
      <c r="BL454" s="784"/>
      <c r="BM454" s="784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33"/>
      <c r="B455" s="15" t="s">
        <v>60</v>
      </c>
      <c r="C455" s="714" t="str">
        <f>VLOOKUP($C452,'2025年度(1年後期)'!$B$5:$N$207,COLUMN('2025年度(1年後期)'!$C$5)+1,0)&amp;""</f>
        <v>　</v>
      </c>
      <c r="D455" s="715"/>
      <c r="E455" s="716" t="str">
        <f>VLOOKUP($C452,'2025年度(2年後期)'!$B$5:$N$207,COLUMN('2025年度(2年後期)'!$C$5)+1,0)&amp;""</f>
        <v/>
      </c>
      <c r="F455" s="715"/>
      <c r="G455" s="716" t="str">
        <f>VLOOKUP($C452,'2025年度(3年後期)'!$B$5:$N$207,COLUMN('2025年度(3年後期)'!$C$5)+1,0)&amp;""</f>
        <v/>
      </c>
      <c r="H455" s="715"/>
      <c r="I455" s="716" t="str">
        <f>VLOOKUP($C452,'2025年度(4年後期)'!$B$5:$N$206,COLUMN('2025年度(4年後期)'!$C$5)+1,0)&amp;""</f>
        <v/>
      </c>
      <c r="J455" s="715"/>
      <c r="K455" s="735" t="str">
        <f>VLOOKUP($C452,'2025年度(助産後期)'!$B$5:$N$207,COLUMN('2025年度(助産後期)'!$C$5)+1,0)&amp;""</f>
        <v/>
      </c>
      <c r="L455" s="737"/>
      <c r="M455" s="746" t="str">
        <f>VLOOKUP($C452,'2025年度(M1後期)'!$B$5:$N$207,COLUMN('2025年度(M1後期)'!$C$5)+1,0)&amp;""</f>
        <v/>
      </c>
      <c r="N455" s="715"/>
      <c r="O455" s="716" t="str">
        <f>VLOOKUP($C452,'2025年度(M2後期)'!$B$5:$N$207,COLUMN('2025年度(M2後期)'!$C$5)+1,0)&amp;""</f>
        <v/>
      </c>
      <c r="P455" s="715"/>
      <c r="Q455" s="716" t="str">
        <f>VLOOKUP($C452,'2025年度(D1後期)'!$B$5:$N$207,COLUMN('2025年度(D1後期)'!$C$5)+1,0)&amp;""</f>
        <v/>
      </c>
      <c r="R455" s="715"/>
      <c r="S455" s="735" t="str">
        <f>VLOOKUP($C452,'2025年度(D23後期)'!$B$5:$N$207,COLUMN('2025年度(D23後期)'!$C$5)+1,0)&amp;""</f>
        <v/>
      </c>
      <c r="T455" s="715"/>
      <c r="U455" s="25"/>
      <c r="Z455" s="73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784"/>
      <c r="BL455" s="784"/>
      <c r="BM455" s="784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34"/>
      <c r="B456" s="16" t="s">
        <v>62</v>
      </c>
      <c r="C456" s="738"/>
      <c r="D456" s="711"/>
      <c r="E456" s="710"/>
      <c r="F456" s="711"/>
      <c r="G456" s="710"/>
      <c r="H456" s="711"/>
      <c r="I456" s="710"/>
      <c r="J456" s="711"/>
      <c r="K456" s="712"/>
      <c r="L456" s="713"/>
      <c r="M456" s="745"/>
      <c r="N456" s="711"/>
      <c r="O456" s="710"/>
      <c r="P456" s="711"/>
      <c r="Q456" s="710"/>
      <c r="R456" s="711"/>
      <c r="S456" s="712"/>
      <c r="T456" s="711"/>
      <c r="U456" s="25"/>
      <c r="Z456" s="73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785"/>
      <c r="BL456" s="785"/>
      <c r="BM456" s="785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33" t="s">
        <v>64</v>
      </c>
      <c r="B457" s="15" t="s">
        <v>55</v>
      </c>
      <c r="C457" s="731" t="str">
        <f>VLOOKUP($C452,'2025年度(1年後期)'!$B$5:$N$207,COLUMN('2025年度(1年後期)'!$E$5),0)&amp;""</f>
        <v>　</v>
      </c>
      <c r="D457" s="722"/>
      <c r="E457" s="721" t="str">
        <f>VLOOKUP($C452,'2025年度(2年後期)'!$B$5:$N$207,COLUMN('2025年度(2年後期)'!$E$5),0)&amp;""</f>
        <v/>
      </c>
      <c r="F457" s="722"/>
      <c r="G457" s="721" t="str">
        <f>VLOOKUP($C452,'2025年度(3年後期)'!$B$5:$N$207,COLUMN('2025年度(3年後期)'!$E$5),0)&amp;""</f>
        <v/>
      </c>
      <c r="H457" s="722"/>
      <c r="I457" s="721" t="str">
        <f>VLOOKUP($C452,'2025年度(4年後期)'!$B$5:$N$206,COLUMN('2025年度(4年後期)'!$E$5),0)&amp;""</f>
        <v/>
      </c>
      <c r="J457" s="722"/>
      <c r="K457" s="732" t="str">
        <f>VLOOKUP($C452,'2025年度(助産後期)'!$B$5:$N$207,COLUMN('2025年度(助産後期)'!$E$5),0)&amp;""</f>
        <v/>
      </c>
      <c r="L457" s="720"/>
      <c r="M457" s="731" t="str">
        <f>VLOOKUP($C452,'2025年度(M1後期)'!$B$5:$N$207,COLUMN('2025年度(M1後期)'!$E$5),0)&amp;""</f>
        <v/>
      </c>
      <c r="N457" s="722"/>
      <c r="O457" s="732" t="str">
        <f>VLOOKUP($C452,'2025年度(M2後期)'!$B$5:$N$207,COLUMN('2025年度(M2後期)'!$E$5),0)&amp;""</f>
        <v/>
      </c>
      <c r="P457" s="722"/>
      <c r="Q457" s="732" t="str">
        <f>VLOOKUP($C452,'2025年度(D1後期)'!$B$5:$N$207,COLUMN('2025年度(D1後期)'!$E$5),0)&amp;""</f>
        <v/>
      </c>
      <c r="R457" s="722"/>
      <c r="S457" s="732" t="str">
        <f>VLOOKUP($C452,'2025年度(D23後期)'!$B$5:$N$207,COLUMN('2025年度(D23後期)'!$E$5),0)&amp;""</f>
        <v/>
      </c>
      <c r="T457" s="722"/>
      <c r="U457" s="30"/>
      <c r="Z457" s="733" t="str">
        <f>A457</f>
        <v>２時限（11：00～12：30）</v>
      </c>
      <c r="AA457" s="694"/>
      <c r="AB457" s="694"/>
      <c r="AC457" s="694"/>
      <c r="AD457" s="694"/>
      <c r="AE457" s="694"/>
      <c r="AF457" s="694"/>
      <c r="AG457" s="694"/>
      <c r="AH457" s="694"/>
      <c r="AI457" s="694"/>
      <c r="AJ457" s="694"/>
      <c r="AK457" s="694"/>
      <c r="AL457" s="694"/>
      <c r="AM457" s="694"/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4"/>
      <c r="AX457" s="694"/>
      <c r="AY457" s="694"/>
      <c r="AZ457" s="694"/>
      <c r="BA457" s="694"/>
      <c r="BB457" s="694"/>
      <c r="BC457" s="694"/>
      <c r="BD457" s="694"/>
      <c r="BE457" s="694"/>
      <c r="BF457" s="694"/>
      <c r="BG457" s="694"/>
      <c r="BH457" s="694"/>
      <c r="BI457" s="694"/>
      <c r="BJ457" s="694"/>
      <c r="BK457" s="783"/>
      <c r="BL457" s="783"/>
      <c r="BM457" s="783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33"/>
      <c r="B458" s="15" t="s">
        <v>58</v>
      </c>
      <c r="C458" s="714" t="str">
        <f>IFERROR(VLOOKUP(C457,科目・教員!$A$2:$B$349,2,0),"")</f>
        <v/>
      </c>
      <c r="D458" s="715"/>
      <c r="E458" s="716" t="str">
        <f>IFERROR(VLOOKUP(E457,科目・教員!$A$2:$B$349,2,0),"")</f>
        <v/>
      </c>
      <c r="F458" s="715"/>
      <c r="G458" s="716" t="str">
        <f>IFERROR(VLOOKUP(G457,科目・教員!$A$2:$B$349,2,0),"")</f>
        <v/>
      </c>
      <c r="H458" s="715"/>
      <c r="I458" s="716" t="str">
        <f>IFERROR(VLOOKUP(I457,科目・教員!$A$2:$B$349,2,0),"")</f>
        <v/>
      </c>
      <c r="J458" s="715"/>
      <c r="K458" s="735" t="str">
        <f>IFERROR(VLOOKUP(K457,科目・教員!$A$2:$B$349,2,0),"")</f>
        <v/>
      </c>
      <c r="L458" s="737"/>
      <c r="M458" s="714" t="str">
        <f>IFERROR(VLOOKUP(M457,科目・教員!$A$2:$B$349,2,0),"")</f>
        <v/>
      </c>
      <c r="N458" s="715"/>
      <c r="O458" s="735" t="str">
        <f>IFERROR(VLOOKUP(O457,科目・教員!$A$2:$B$349,2,0),"")</f>
        <v/>
      </c>
      <c r="P458" s="715"/>
      <c r="Q458" s="735" t="str">
        <f>IFERROR(VLOOKUP(Q457,科目・教員!$A$2:$B$349,2,0),"")</f>
        <v/>
      </c>
      <c r="R458" s="715"/>
      <c r="S458" s="735" t="str">
        <f>IFERROR(VLOOKUP(S457,科目・教員!$A$2:$B$349,2,0),"")</f>
        <v/>
      </c>
      <c r="T458" s="715"/>
      <c r="U458" s="30"/>
      <c r="Z458" s="73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784"/>
      <c r="BL458" s="784"/>
      <c r="BM458" s="784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33"/>
      <c r="B459" s="15" t="s">
        <v>60</v>
      </c>
      <c r="C459" s="714" t="str">
        <f>VLOOKUP($C452,'2025年度(1年後期)'!$B$5:$N$207,COLUMN('2025年度(1年後期)'!$E$5)+1,0)&amp;""</f>
        <v>　</v>
      </c>
      <c r="D459" s="715"/>
      <c r="E459" s="716" t="str">
        <f>VLOOKUP($C452,'2025年度(2年後期)'!$B$5:$N$207,COLUMN('2025年度(2年後期)'!$E$5)+1,0)&amp;""</f>
        <v/>
      </c>
      <c r="F459" s="715"/>
      <c r="G459" s="716" t="str">
        <f>VLOOKUP($C452,'2025年度(3年後期)'!$B$5:$N$207,COLUMN('2025年度(3年後期)'!$E$5)+1,0)&amp;""</f>
        <v/>
      </c>
      <c r="H459" s="715"/>
      <c r="I459" s="716" t="str">
        <f>VLOOKUP($C452,'2025年度(4年後期)'!$B$5:$N$206,COLUMN('2025年度(4年後期)'!$E$5)+1,0)&amp;""</f>
        <v/>
      </c>
      <c r="J459" s="715"/>
      <c r="K459" s="735" t="str">
        <f>VLOOKUP($C452,'2025年度(助産後期)'!$B$5:$N$207,COLUMN('2025年度(助産後期)'!$E$5)+1,0)&amp;""</f>
        <v/>
      </c>
      <c r="L459" s="737"/>
      <c r="M459" s="714" t="str">
        <f>VLOOKUP($C452,'2025年度(M1後期)'!$B$5:$N$207,COLUMN('2025年度(M1後期)'!$E$5)+1,0)&amp;""</f>
        <v/>
      </c>
      <c r="N459" s="715"/>
      <c r="O459" s="735" t="str">
        <f>VLOOKUP($C452,'2025年度(M2後期)'!$B$5:$N$207,COLUMN('2025年度(M2後期)'!$E$5)+1,0)&amp;""</f>
        <v/>
      </c>
      <c r="P459" s="715"/>
      <c r="Q459" s="735" t="str">
        <f>VLOOKUP($C452,'2025年度(D1後期)'!$B$5:$N$207,COLUMN('2025年度(D1後期)'!$E$5)+1,0)&amp;""</f>
        <v/>
      </c>
      <c r="R459" s="715"/>
      <c r="S459" s="735" t="str">
        <f>VLOOKUP($C452,'2025年度(D23後期)'!$B$5:$N$207,COLUMN('2025年度(D23後期)'!$E$5)+1,0)&amp;""</f>
        <v/>
      </c>
      <c r="T459" s="715"/>
      <c r="U459" s="30"/>
      <c r="Z459" s="73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784"/>
      <c r="BL459" s="784"/>
      <c r="BM459" s="784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47"/>
      <c r="B460" s="16" t="s">
        <v>62</v>
      </c>
      <c r="C460" s="738"/>
      <c r="D460" s="736"/>
      <c r="E460" s="710"/>
      <c r="F460" s="736"/>
      <c r="G460" s="710"/>
      <c r="H460" s="736"/>
      <c r="I460" s="710"/>
      <c r="J460" s="736"/>
      <c r="K460" s="712"/>
      <c r="L460" s="712"/>
      <c r="M460" s="738"/>
      <c r="N460" s="736"/>
      <c r="O460" s="712"/>
      <c r="P460" s="736"/>
      <c r="Q460" s="712"/>
      <c r="R460" s="736"/>
      <c r="S460" s="712"/>
      <c r="T460" s="736"/>
      <c r="U460" s="30"/>
      <c r="Z460" s="73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785"/>
      <c r="BL460" s="785"/>
      <c r="BM460" s="785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44" t="s">
        <v>70</v>
      </c>
      <c r="B461" s="17" t="s">
        <v>71</v>
      </c>
      <c r="C461" s="731"/>
      <c r="D461" s="722"/>
      <c r="E461" s="721"/>
      <c r="F461" s="722"/>
      <c r="G461" s="721"/>
      <c r="H461" s="722"/>
      <c r="I461" s="721"/>
      <c r="J461" s="722"/>
      <c r="K461" s="732"/>
      <c r="L461" s="720"/>
      <c r="M461" s="731"/>
      <c r="N461" s="722"/>
      <c r="O461" s="732"/>
      <c r="P461" s="722"/>
      <c r="Q461" s="732"/>
      <c r="R461" s="722"/>
      <c r="S461" s="732"/>
      <c r="T461" s="722"/>
      <c r="U461" s="21"/>
      <c r="Z461" s="73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783"/>
      <c r="BL461" s="783"/>
      <c r="BM461" s="783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33"/>
      <c r="B462" s="17" t="s">
        <v>73</v>
      </c>
      <c r="C462" s="714"/>
      <c r="D462" s="715"/>
      <c r="E462" s="716"/>
      <c r="F462" s="715"/>
      <c r="G462" s="716"/>
      <c r="H462" s="715"/>
      <c r="I462" s="716"/>
      <c r="J462" s="715"/>
      <c r="K462" s="735"/>
      <c r="L462" s="737"/>
      <c r="M462" s="714"/>
      <c r="N462" s="715"/>
      <c r="O462" s="735"/>
      <c r="P462" s="715"/>
      <c r="Q462" s="735"/>
      <c r="R462" s="715"/>
      <c r="S462" s="735"/>
      <c r="T462" s="715"/>
      <c r="U462" s="21"/>
      <c r="Z462" s="73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784"/>
      <c r="BL462" s="784"/>
      <c r="BM462" s="784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33"/>
      <c r="B463" s="17" t="s">
        <v>60</v>
      </c>
      <c r="C463" s="714"/>
      <c r="D463" s="715"/>
      <c r="E463" s="716"/>
      <c r="F463" s="715"/>
      <c r="G463" s="716"/>
      <c r="H463" s="715"/>
      <c r="I463" s="716"/>
      <c r="J463" s="715"/>
      <c r="K463" s="735"/>
      <c r="L463" s="737"/>
      <c r="M463" s="714"/>
      <c r="N463" s="715"/>
      <c r="O463" s="735"/>
      <c r="P463" s="715"/>
      <c r="Q463" s="735"/>
      <c r="R463" s="715"/>
      <c r="S463" s="735"/>
      <c r="T463" s="715"/>
      <c r="U463" s="21"/>
      <c r="Z463" s="73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784"/>
      <c r="BL463" s="784"/>
      <c r="BM463" s="784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34"/>
      <c r="B464" s="18" t="s">
        <v>62</v>
      </c>
      <c r="C464" s="752"/>
      <c r="D464" s="753"/>
      <c r="E464" s="754"/>
      <c r="F464" s="753"/>
      <c r="G464" s="754"/>
      <c r="H464" s="753"/>
      <c r="I464" s="754"/>
      <c r="J464" s="753"/>
      <c r="K464" s="755"/>
      <c r="L464" s="755"/>
      <c r="M464" s="752"/>
      <c r="N464" s="753"/>
      <c r="O464" s="755"/>
      <c r="P464" s="753"/>
      <c r="Q464" s="755"/>
      <c r="R464" s="753"/>
      <c r="S464" s="755"/>
      <c r="T464" s="753"/>
      <c r="U464" s="21"/>
      <c r="Z464" s="73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785"/>
      <c r="BL464" s="785"/>
      <c r="BM464" s="785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33" t="s">
        <v>74</v>
      </c>
      <c r="B465" s="15" t="s">
        <v>55</v>
      </c>
      <c r="C465" s="748" t="str">
        <f>VLOOKUP($C452,'2025年度(1年後期)'!$B$5:$N$207,COLUMN('2025年度(1年後期)'!$G$5),0)&amp;""</f>
        <v>　</v>
      </c>
      <c r="D465" s="732"/>
      <c r="E465" s="749" t="str">
        <f>VLOOKUP($C452,'2025年度(2年後期)'!$B$5:$N$207,COLUMN('2025年度(2年後期)'!$G$5),0)&amp;""</f>
        <v/>
      </c>
      <c r="F465" s="732"/>
      <c r="G465" s="749" t="str">
        <f>VLOOKUP($C452,'2025年度(3年後期)'!$B$5:$N$207,COLUMN('2025年度(3年後期)'!$G$5),0)&amp;""</f>
        <v/>
      </c>
      <c r="H465" s="732"/>
      <c r="I465" s="749" t="str">
        <f>VLOOKUP($C452,'2025年度(4年後期)'!$B$5:$N$206,COLUMN('2025年度(4年後期)'!$G$5),0)&amp;""</f>
        <v/>
      </c>
      <c r="J465" s="732"/>
      <c r="K465" s="750" t="str">
        <f>VLOOKUP($C452,'2025年度(助産後期)'!$B$5:$N$207,COLUMN('2025年度(助産後期)'!$G$5),0)&amp;""</f>
        <v/>
      </c>
      <c r="L465" s="750"/>
      <c r="M465" s="748" t="str">
        <f>VLOOKUP($C452,'2025年度(M1後期)'!$B$5:$N$207,COLUMN('2025年度(M1後期)'!$G$5),0)&amp;""</f>
        <v/>
      </c>
      <c r="N465" s="732"/>
      <c r="O465" s="750" t="str">
        <f>VLOOKUP($C452,'2025年度(M2後期)'!$B$5:$N$207,COLUMN('2025年度(M2後期)'!$G$5),0)&amp;""</f>
        <v/>
      </c>
      <c r="P465" s="732"/>
      <c r="Q465" s="750" t="str">
        <f>VLOOKUP($C452,'2025年度(D1後期)'!$B$5:$N$207,COLUMN('2025年度(D1後期)'!$G$5),0)&amp;""</f>
        <v/>
      </c>
      <c r="R465" s="732"/>
      <c r="S465" s="750" t="str">
        <f>VLOOKUP($C452,'2025年度(D23後期)'!$B$5:$N$207,COLUMN('2025年度(D23後期)'!$G$5),0)&amp;""</f>
        <v/>
      </c>
      <c r="T465" s="732"/>
      <c r="U465" s="21"/>
      <c r="Z465" s="733" t="str">
        <f>A465</f>
        <v>３時限（13：30～15：00）</v>
      </c>
      <c r="AA465" s="694"/>
      <c r="AB465" s="694"/>
      <c r="AC465" s="694"/>
      <c r="AD465" s="694"/>
      <c r="AE465" s="694"/>
      <c r="AF465" s="694"/>
      <c r="AG465" s="694"/>
      <c r="AH465" s="694"/>
      <c r="AI465" s="694"/>
      <c r="AJ465" s="694"/>
      <c r="AK465" s="694"/>
      <c r="AL465" s="694"/>
      <c r="AM465" s="694"/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4"/>
      <c r="AX465" s="694"/>
      <c r="AY465" s="694"/>
      <c r="AZ465" s="694"/>
      <c r="BA465" s="694"/>
      <c r="BB465" s="694"/>
      <c r="BC465" s="694"/>
      <c r="BD465" s="694"/>
      <c r="BE465" s="694"/>
      <c r="BF465" s="694"/>
      <c r="BG465" s="694"/>
      <c r="BH465" s="694"/>
      <c r="BI465" s="694"/>
      <c r="BJ465" s="694"/>
      <c r="BK465" s="783"/>
      <c r="BL465" s="783"/>
      <c r="BM465" s="783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33"/>
      <c r="B466" s="15" t="s">
        <v>58</v>
      </c>
      <c r="C466" s="751" t="str">
        <f>IFERROR(VLOOKUP(C465,科目・教員!$A$2:$B$349,2,0),"")</f>
        <v/>
      </c>
      <c r="D466" s="735"/>
      <c r="E466" s="739" t="str">
        <f>IFERROR(VLOOKUP(E465,科目・教員!$A$2:$B$349,2,0),"")</f>
        <v/>
      </c>
      <c r="F466" s="735"/>
      <c r="G466" s="739" t="str">
        <f>IFERROR(VLOOKUP(G465,科目・教員!$A$2:$B$349,2,0),"")</f>
        <v/>
      </c>
      <c r="H466" s="735"/>
      <c r="I466" s="739" t="str">
        <f>IFERROR(VLOOKUP(I465,科目・教員!$A$2:$B$349,2,0),"")</f>
        <v/>
      </c>
      <c r="J466" s="735"/>
      <c r="K466" s="740" t="str">
        <f>IFERROR(VLOOKUP(K465,科目・教員!$A$2:$B$349,2,0),"")</f>
        <v/>
      </c>
      <c r="L466" s="740"/>
      <c r="M466" s="751" t="str">
        <f>IFERROR(VLOOKUP(M465,科目・教員!$A$2:$B$349,2,0),"")</f>
        <v/>
      </c>
      <c r="N466" s="735"/>
      <c r="O466" s="740" t="str">
        <f>IFERROR(VLOOKUP(O465,科目・教員!$A$2:$B$349,2,0),"")</f>
        <v/>
      </c>
      <c r="P466" s="735"/>
      <c r="Q466" s="740" t="str">
        <f>IFERROR(VLOOKUP(Q465,科目・教員!$A$2:$B$349,2,0),"")</f>
        <v/>
      </c>
      <c r="R466" s="735"/>
      <c r="S466" s="740" t="str">
        <f>IFERROR(VLOOKUP(S465,科目・教員!$A$2:$B$349,2,0),"")</f>
        <v/>
      </c>
      <c r="T466" s="735"/>
      <c r="U466" s="21"/>
      <c r="Z466" s="73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784"/>
      <c r="BL466" s="784"/>
      <c r="BM466" s="784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33"/>
      <c r="B467" s="15" t="s">
        <v>60</v>
      </c>
      <c r="C467" s="751" t="str">
        <f>VLOOKUP($C452,'2025年度(1年後期)'!$B$5:$N$207,COLUMN('2025年度(1年後期)'!$G$5)+1,0)&amp;""</f>
        <v>　</v>
      </c>
      <c r="D467" s="735"/>
      <c r="E467" s="739" t="str">
        <f>VLOOKUP($C452,'2025年度(2年後期)'!$B$5:$N$207,COLUMN('2025年度(2年後期)'!$G$5)+1,0)&amp;""</f>
        <v/>
      </c>
      <c r="F467" s="735"/>
      <c r="G467" s="739" t="str">
        <f>VLOOKUP($C452,'2025年度(3年後期)'!$B$5:$N$207,COLUMN('2025年度(3年後期)'!$G$5)+1,0)&amp;""</f>
        <v/>
      </c>
      <c r="H467" s="735"/>
      <c r="I467" s="739" t="str">
        <f>VLOOKUP($C452,'2025年度(4年後期)'!$B$5:$N$206,COLUMN('2025年度(4年後期)'!$G$5)+1,0)&amp;""</f>
        <v/>
      </c>
      <c r="J467" s="735"/>
      <c r="K467" s="740" t="str">
        <f>VLOOKUP($C452,'2025年度(助産後期)'!$B$5:$N$207,COLUMN('2025年度(助産後期)'!$G$5)+1,0)&amp;""</f>
        <v/>
      </c>
      <c r="L467" s="740"/>
      <c r="M467" s="751" t="str">
        <f>VLOOKUP($C452,'2025年度(M1後期)'!$B$5:$N$207,COLUMN('2025年度(M1後期)'!$G$5)+1,0)&amp;""</f>
        <v/>
      </c>
      <c r="N467" s="735"/>
      <c r="O467" s="740" t="str">
        <f>VLOOKUP($C452,'2025年度(M2後期)'!$B$5:$N$207,COLUMN('2025年度(M2後期)'!$G$5)+1,0)&amp;""</f>
        <v/>
      </c>
      <c r="P467" s="735"/>
      <c r="Q467" s="740" t="str">
        <f>VLOOKUP($C452,'2025年度(D1後期)'!$B$5:$N$207,COLUMN('2025年度(D1後期)'!$G$5)+1,0)&amp;""</f>
        <v/>
      </c>
      <c r="R467" s="735"/>
      <c r="S467" s="740" t="str">
        <f>VLOOKUP($C452,'2025年度(D23後期)'!$B$5:$N$207,COLUMN('2025年度(D23後期)'!$G$5)+1,0)&amp;""</f>
        <v/>
      </c>
      <c r="T467" s="735"/>
      <c r="U467" s="21"/>
      <c r="Z467" s="73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784"/>
      <c r="BL467" s="784"/>
      <c r="BM467" s="784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47"/>
      <c r="B468" s="16" t="s">
        <v>62</v>
      </c>
      <c r="C468" s="738"/>
      <c r="D468" s="736"/>
      <c r="E468" s="710"/>
      <c r="F468" s="736"/>
      <c r="G468" s="710"/>
      <c r="H468" s="736"/>
      <c r="I468" s="710"/>
      <c r="J468" s="736"/>
      <c r="K468" s="712"/>
      <c r="L468" s="712"/>
      <c r="M468" s="738"/>
      <c r="N468" s="736"/>
      <c r="O468" s="712"/>
      <c r="P468" s="736"/>
      <c r="Q468" s="712"/>
      <c r="R468" s="736"/>
      <c r="S468" s="712"/>
      <c r="T468" s="736"/>
      <c r="U468" s="21"/>
      <c r="Z468" s="73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785"/>
      <c r="BL468" s="785"/>
      <c r="BM468" s="785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33" t="s">
        <v>80</v>
      </c>
      <c r="B469" s="15" t="s">
        <v>55</v>
      </c>
      <c r="C469" s="748" t="str">
        <f>VLOOKUP($C452,'2025年度(1年後期)'!$B$5:$N$207,COLUMN('2025年度(1年後期)'!$I$5),0)&amp;""</f>
        <v>　</v>
      </c>
      <c r="D469" s="732"/>
      <c r="E469" s="749" t="str">
        <f>VLOOKUP($C452,'2025年度(2年後期)'!$B$5:$N$207,COLUMN('2025年度(2年後期)'!$I$5),0)&amp;""</f>
        <v/>
      </c>
      <c r="F469" s="732"/>
      <c r="G469" s="749" t="str">
        <f>VLOOKUP($C452,'2025年度(3年後期)'!$B$5:$N$207,COLUMN('2025年度(3年後期)'!$I$5),0)&amp;""</f>
        <v/>
      </c>
      <c r="H469" s="732"/>
      <c r="I469" s="749" t="str">
        <f>VLOOKUP($C452,'2025年度(4年後期)'!$B$5:$N$206,COLUMN('2025年度(4年後期)'!$I$5),0)&amp;""</f>
        <v/>
      </c>
      <c r="J469" s="732"/>
      <c r="K469" s="750" t="str">
        <f>VLOOKUP($C452,'2025年度(助産後期)'!$B$5:$N$207,COLUMN('2025年度(助産後期)'!$I$5),0)&amp;""</f>
        <v/>
      </c>
      <c r="L469" s="750"/>
      <c r="M469" s="748" t="str">
        <f>VLOOKUP($C452,'2025年度(M1後期)'!$B$5:$N$207,COLUMN('2025年度(M1後期)'!$I$5),0)&amp;""</f>
        <v/>
      </c>
      <c r="N469" s="732"/>
      <c r="O469" s="750" t="str">
        <f>VLOOKUP($C452,'2025年度(M2後期)'!$B$5:$N$207,COLUMN('2025年度(M2後期)'!$I$5),0)&amp;""</f>
        <v/>
      </c>
      <c r="P469" s="732"/>
      <c r="Q469" s="750" t="str">
        <f>VLOOKUP($C452,'2025年度(D1後期)'!$B$5:$N$207,COLUMN('2025年度(D1後期)'!$I$5),0)&amp;""</f>
        <v/>
      </c>
      <c r="R469" s="732"/>
      <c r="S469" s="750" t="str">
        <f>VLOOKUP($C452,'2025年度(D23後期)'!$B$5:$N$207,COLUMN('2025年度(D23後期)'!$I$5),0)&amp;""</f>
        <v/>
      </c>
      <c r="T469" s="732"/>
      <c r="U469" s="21"/>
      <c r="Z469" s="733" t="str">
        <f>A469</f>
        <v>４時限（15：10～16：40）</v>
      </c>
      <c r="AA469" s="694"/>
      <c r="AB469" s="694"/>
      <c r="AC469" s="694"/>
      <c r="AD469" s="694"/>
      <c r="AE469" s="694"/>
      <c r="AF469" s="694"/>
      <c r="AG469" s="694"/>
      <c r="AH469" s="694"/>
      <c r="AI469" s="694"/>
      <c r="AJ469" s="694"/>
      <c r="AK469" s="694"/>
      <c r="AL469" s="694"/>
      <c r="AM469" s="694"/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4"/>
      <c r="AX469" s="694"/>
      <c r="AY469" s="694"/>
      <c r="AZ469" s="694"/>
      <c r="BA469" s="694"/>
      <c r="BB469" s="694"/>
      <c r="BC469" s="694"/>
      <c r="BD469" s="694"/>
      <c r="BE469" s="694"/>
      <c r="BF469" s="694"/>
      <c r="BG469" s="694"/>
      <c r="BH469" s="694"/>
      <c r="BI469" s="694"/>
      <c r="BJ469" s="694"/>
      <c r="BK469" s="783"/>
      <c r="BL469" s="783"/>
      <c r="BM469" s="783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33"/>
      <c r="B470" s="15" t="s">
        <v>58</v>
      </c>
      <c r="C470" s="751" t="str">
        <f>IFERROR(VLOOKUP(C469,科目・教員!$A$2:$B$349,2,0),"")</f>
        <v/>
      </c>
      <c r="D470" s="735"/>
      <c r="E470" s="739" t="str">
        <f>IFERROR(VLOOKUP(E469,科目・教員!$A$2:$B$349,2,0),"")</f>
        <v/>
      </c>
      <c r="F470" s="735"/>
      <c r="G470" s="739" t="str">
        <f>IFERROR(VLOOKUP(G469,科目・教員!$A$2:$B$349,2,0),"")</f>
        <v/>
      </c>
      <c r="H470" s="735"/>
      <c r="I470" s="739" t="str">
        <f>IFERROR(VLOOKUP(I469,科目・教員!$A$2:$B$349,2,0),"")</f>
        <v/>
      </c>
      <c r="J470" s="735"/>
      <c r="K470" s="740" t="str">
        <f>IFERROR(VLOOKUP(K469,科目・教員!$A$2:$B$349,2,0),"")</f>
        <v/>
      </c>
      <c r="L470" s="740"/>
      <c r="M470" s="751" t="str">
        <f>IFERROR(VLOOKUP(M469,科目・教員!$A$2:$B$349,2,0),"")</f>
        <v/>
      </c>
      <c r="N470" s="735"/>
      <c r="O470" s="740" t="str">
        <f>IFERROR(VLOOKUP(O469,科目・教員!$A$2:$B$349,2,0),"")</f>
        <v/>
      </c>
      <c r="P470" s="735"/>
      <c r="Q470" s="740" t="str">
        <f>IFERROR(VLOOKUP(Q469,科目・教員!$A$2:$B$349,2,0),"")</f>
        <v/>
      </c>
      <c r="R470" s="735"/>
      <c r="S470" s="740" t="str">
        <f>IFERROR(VLOOKUP(S469,科目・教員!$A$2:$B$349,2,0),"")</f>
        <v/>
      </c>
      <c r="T470" s="735"/>
      <c r="U470" s="21"/>
      <c r="Z470" s="73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784"/>
      <c r="BL470" s="784"/>
      <c r="BM470" s="784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33"/>
      <c r="B471" s="15" t="s">
        <v>60</v>
      </c>
      <c r="C471" s="751" t="str">
        <f>VLOOKUP($C452,'2025年度(1年後期)'!$B$5:$N$207,COLUMN('2025年度(1年後期)'!$I$5)+1,0)&amp;""</f>
        <v>　</v>
      </c>
      <c r="D471" s="735"/>
      <c r="E471" s="739" t="str">
        <f>VLOOKUP($C452,'2025年度(2年後期)'!$B$5:$N$207,COLUMN('2025年度(2年後期)'!$I$5)+1,0)&amp;""</f>
        <v/>
      </c>
      <c r="F471" s="735"/>
      <c r="G471" s="739" t="str">
        <f>VLOOKUP($C452,'2025年度(3年後期)'!$B$5:$N$207,COLUMN('2025年度(3年後期)'!$I$5)+1,0)&amp;""</f>
        <v/>
      </c>
      <c r="H471" s="735"/>
      <c r="I471" s="739" t="str">
        <f>VLOOKUP($C452,'2025年度(4年後期)'!$B$5:$N$206,COLUMN('2025年度(4年後期)'!$I$5)+1,0)&amp;""</f>
        <v/>
      </c>
      <c r="J471" s="735"/>
      <c r="K471" s="740" t="str">
        <f>VLOOKUP($C452,'2025年度(助産後期)'!$B$5:$N$207,COLUMN('2025年度(助産後期)'!$I$5)+1,0)&amp;""</f>
        <v/>
      </c>
      <c r="L471" s="740"/>
      <c r="M471" s="751" t="str">
        <f>VLOOKUP($C452,'2025年度(M1後期)'!$B$5:$N$207,COLUMN('2025年度(M1後期)'!$I$5)+1,0)&amp;""</f>
        <v/>
      </c>
      <c r="N471" s="735"/>
      <c r="O471" s="740" t="str">
        <f>VLOOKUP($C452,'2025年度(M2後期)'!$B$5:$N$207,COLUMN('2025年度(M2後期)'!$I$5)+1,0)&amp;""</f>
        <v/>
      </c>
      <c r="P471" s="735"/>
      <c r="Q471" s="740" t="str">
        <f>VLOOKUP($C452,'2025年度(D1後期)'!$B$5:$N$207,COLUMN('2025年度(D1後期)'!$I$5)+1,0)&amp;""</f>
        <v/>
      </c>
      <c r="R471" s="735"/>
      <c r="S471" s="740" t="str">
        <f>VLOOKUP($C452,'2025年度(D23後期)'!$B$5:$N$207,COLUMN('2025年度(D23後期)'!$I$5)+1,0)&amp;""</f>
        <v/>
      </c>
      <c r="T471" s="735"/>
      <c r="U471" s="21"/>
      <c r="Z471" s="73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784"/>
      <c r="BL471" s="784"/>
      <c r="BM471" s="784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34"/>
      <c r="B472" s="16" t="s">
        <v>62</v>
      </c>
      <c r="C472" s="738"/>
      <c r="D472" s="736"/>
      <c r="E472" s="710"/>
      <c r="F472" s="736"/>
      <c r="G472" s="710"/>
      <c r="H472" s="736"/>
      <c r="I472" s="710"/>
      <c r="J472" s="736"/>
      <c r="K472" s="712"/>
      <c r="L472" s="712"/>
      <c r="M472" s="738"/>
      <c r="N472" s="736"/>
      <c r="O472" s="712"/>
      <c r="P472" s="736"/>
      <c r="Q472" s="712"/>
      <c r="R472" s="736"/>
      <c r="S472" s="712"/>
      <c r="T472" s="736"/>
      <c r="U472" s="21"/>
      <c r="Z472" s="73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785"/>
      <c r="BL472" s="785"/>
      <c r="BM472" s="785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33" t="s">
        <v>87</v>
      </c>
      <c r="B473" s="15" t="s">
        <v>55</v>
      </c>
      <c r="C473" s="748" t="str">
        <f>VLOOKUP($C452,'2025年度(1年後期)'!$B$5:$N$207,COLUMN('2025年度(1年後期)'!$K$5),0)&amp;""</f>
        <v>　</v>
      </c>
      <c r="D473" s="732"/>
      <c r="E473" s="749" t="str">
        <f>VLOOKUP($C452,'2025年度(2年後期)'!$B$5:$N$207,COLUMN('2025年度(2年後期)'!$K$5),0)&amp;""</f>
        <v/>
      </c>
      <c r="F473" s="732"/>
      <c r="G473" s="749" t="str">
        <f>VLOOKUP($C452,'2025年度(3年後期)'!$B$5:$N$207,COLUMN('2025年度(3年後期)'!$K$5),0)&amp;""</f>
        <v/>
      </c>
      <c r="H473" s="732"/>
      <c r="I473" s="749" t="str">
        <f>VLOOKUP($C452,'2025年度(4年後期)'!$B$5:$N$206,COLUMN('2025年度(4年後期)'!$K$5),0)&amp;""</f>
        <v/>
      </c>
      <c r="J473" s="732"/>
      <c r="K473" s="750" t="str">
        <f>VLOOKUP($C452,'2025年度(助産後期)'!$B$5:$N$207,COLUMN('2025年度(助産後期)'!$K$5),0)&amp;""</f>
        <v/>
      </c>
      <c r="L473" s="750"/>
      <c r="M473" s="748" t="str">
        <f>VLOOKUP($C452,'2025年度(M1後期)'!$B$5:$N$207,COLUMN('2025年度(M1後期)'!$K$5),0)&amp;""</f>
        <v/>
      </c>
      <c r="N473" s="732"/>
      <c r="O473" s="750" t="str">
        <f>VLOOKUP($C452,'2025年度(M2後期)'!$B$5:$N$207,COLUMN('2025年度(M2後期)'!$K$5),0)&amp;""</f>
        <v/>
      </c>
      <c r="P473" s="732"/>
      <c r="Q473" s="750" t="str">
        <f>VLOOKUP($C452,'2025年度(D1後期)'!$B$5:$N$207,COLUMN('2025年度(D1後期)'!$K$5),0)&amp;""</f>
        <v/>
      </c>
      <c r="R473" s="732"/>
      <c r="S473" s="750" t="str">
        <f>VLOOKUP($C452,'2025年度(D23後期)'!$B$5:$N$207,COLUMN('2025年度(D23後期)'!$K$5),0)&amp;""</f>
        <v/>
      </c>
      <c r="T473" s="732"/>
      <c r="U473" s="21"/>
      <c r="Z473" s="73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/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783"/>
      <c r="BL473" s="783"/>
      <c r="BM473" s="783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33"/>
      <c r="B474" s="15" t="s">
        <v>58</v>
      </c>
      <c r="C474" s="751" t="str">
        <f>IFERROR(VLOOKUP(C473,科目・教員!$A$2:$B$349,2,0),"")</f>
        <v/>
      </c>
      <c r="D474" s="735"/>
      <c r="E474" s="739" t="str">
        <f>IFERROR(VLOOKUP(E473,科目・教員!$A$2:$B$349,2,0),"")</f>
        <v/>
      </c>
      <c r="F474" s="735"/>
      <c r="G474" s="739" t="str">
        <f>IFERROR(VLOOKUP(G473,科目・教員!$A$2:$B$349,2,0),"")</f>
        <v/>
      </c>
      <c r="H474" s="735"/>
      <c r="I474" s="739" t="str">
        <f>IFERROR(VLOOKUP(I473,科目・教員!$A$2:$B$349,2,0),"")</f>
        <v/>
      </c>
      <c r="J474" s="735"/>
      <c r="K474" s="740" t="str">
        <f>IFERROR(VLOOKUP(K473,科目・教員!$A$2:$B$349,2,0),"")</f>
        <v/>
      </c>
      <c r="L474" s="740"/>
      <c r="M474" s="751" t="str">
        <f>IFERROR(VLOOKUP(M473,科目・教員!$A$2:$B$349,2,0),"")</f>
        <v/>
      </c>
      <c r="N474" s="735"/>
      <c r="O474" s="740" t="str">
        <f>IFERROR(VLOOKUP(O473,科目・教員!$A$2:$B$349,2,0),"")</f>
        <v/>
      </c>
      <c r="P474" s="735"/>
      <c r="Q474" s="740" t="str">
        <f>IFERROR(VLOOKUP(Q473,科目・教員!$A$2:$B$349,2,0),"")</f>
        <v/>
      </c>
      <c r="R474" s="735"/>
      <c r="S474" s="740" t="str">
        <f>IFERROR(VLOOKUP(S473,科目・教員!$A$2:$B$349,2,0),"")</f>
        <v/>
      </c>
      <c r="T474" s="735"/>
      <c r="U474" s="21"/>
      <c r="Z474" s="73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784"/>
      <c r="BL474" s="784"/>
      <c r="BM474" s="784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33"/>
      <c r="B475" s="15" t="s">
        <v>60</v>
      </c>
      <c r="C475" s="751" t="str">
        <f>VLOOKUP($C452,'2025年度(1年後期)'!$B$5:$N$207,COLUMN('2025年度(1年後期)'!$K$5)+1,0)&amp;""</f>
        <v>　</v>
      </c>
      <c r="D475" s="735"/>
      <c r="E475" s="739" t="str">
        <f>VLOOKUP($C452,'2025年度(2年後期)'!$B$5:$N$207,COLUMN('2025年度(2年後期)'!$K$5)+1,0)&amp;""</f>
        <v/>
      </c>
      <c r="F475" s="735"/>
      <c r="G475" s="739" t="str">
        <f>VLOOKUP($C452,'2025年度(3年後期)'!$B$5:$N$207,COLUMN('2025年度(3年後期)'!$K$5)+1,0)&amp;""</f>
        <v/>
      </c>
      <c r="H475" s="735"/>
      <c r="I475" s="739" t="str">
        <f>VLOOKUP($C452,'2025年度(4年後期)'!$B$5:$N$206,COLUMN('2025年度(4年後期)'!$K$5)+1,0)&amp;""</f>
        <v/>
      </c>
      <c r="J475" s="735"/>
      <c r="K475" s="740" t="str">
        <f>VLOOKUP($C452,'2025年度(助産後期)'!$B$5:$N$207,COLUMN('2025年度(助産後期)'!$K$5)+1,0)&amp;""</f>
        <v/>
      </c>
      <c r="L475" s="740"/>
      <c r="M475" s="751" t="str">
        <f>VLOOKUP($C452,'2025年度(M1後期)'!$B$5:$N$207,COLUMN('2025年度(M1後期)'!$K$5)+1,0)&amp;""</f>
        <v/>
      </c>
      <c r="N475" s="735"/>
      <c r="O475" s="740" t="str">
        <f>VLOOKUP($C452,'2025年度(M1後期)'!$B$5:$N$207,COLUMN('2025年度(M1後期)'!$K$5)+1,0)&amp;""</f>
        <v/>
      </c>
      <c r="P475" s="735"/>
      <c r="Q475" s="740" t="str">
        <f>VLOOKUP($C452,'2025年度(D1後期)'!$B$5:$N$207,COLUMN('2025年度(D1後期)'!$K$5)+1,0)&amp;""</f>
        <v/>
      </c>
      <c r="R475" s="735"/>
      <c r="S475" s="740" t="str">
        <f>VLOOKUP($C452,'2025年度(D23後期)'!$B$5:$N$207,COLUMN('2025年度(D23後期)'!$K$5)+1,0)&amp;""</f>
        <v/>
      </c>
      <c r="T475" s="735"/>
      <c r="U475" s="21"/>
      <c r="Z475" s="73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784"/>
      <c r="BL475" s="784"/>
      <c r="BM475" s="784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34"/>
      <c r="B476" s="16" t="s">
        <v>62</v>
      </c>
      <c r="C476" s="738"/>
      <c r="D476" s="736"/>
      <c r="E476" s="710"/>
      <c r="F476" s="736"/>
      <c r="G476" s="710"/>
      <c r="H476" s="736"/>
      <c r="I476" s="710"/>
      <c r="J476" s="736"/>
      <c r="K476" s="712"/>
      <c r="L476" s="712"/>
      <c r="M476" s="738"/>
      <c r="N476" s="736"/>
      <c r="O476" s="712"/>
      <c r="P476" s="736"/>
      <c r="Q476" s="712"/>
      <c r="R476" s="736"/>
      <c r="S476" s="712"/>
      <c r="T476" s="736"/>
      <c r="U476" s="22"/>
      <c r="V476" s="19"/>
      <c r="W476" s="19"/>
      <c r="X476" s="19"/>
      <c r="Y476" s="19"/>
      <c r="Z476" s="73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785"/>
      <c r="BL476" s="785"/>
      <c r="BM476" s="785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5"/>
      <c r="B477" s="6"/>
      <c r="C477" s="717">
        <f>C452+1</f>
        <v>45950</v>
      </c>
      <c r="D477" s="717"/>
      <c r="E477" s="717"/>
      <c r="F477" s="717"/>
      <c r="G477" s="717"/>
      <c r="H477" s="717"/>
      <c r="I477" s="717"/>
      <c r="J477" s="717"/>
      <c r="K477" s="717"/>
      <c r="L477" s="717"/>
      <c r="M477" s="717"/>
      <c r="N477" s="717"/>
      <c r="O477" s="717"/>
      <c r="P477" s="717"/>
      <c r="Q477" s="717"/>
      <c r="R477" s="717"/>
      <c r="S477" s="717"/>
      <c r="T477" s="717"/>
      <c r="U477" s="697">
        <f>C477</f>
        <v>45950</v>
      </c>
      <c r="V477" s="698"/>
      <c r="W477" s="698"/>
      <c r="X477" s="698"/>
      <c r="Y477" s="698"/>
      <c r="Z477" s="69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3" t="s">
        <v>54</v>
      </c>
      <c r="B478" s="12" t="s">
        <v>55</v>
      </c>
      <c r="C478" s="789" t="str">
        <f>VLOOKUP($C477,'2025年度(1年後期)'!$B$5:$N$207,COLUMN('2025年度(1年後期)'!$C$5),0)&amp;""</f>
        <v>心と発達</v>
      </c>
      <c r="D478" s="757"/>
      <c r="E478" s="721" t="str">
        <f>VLOOKUP($C477,'2025年度(2年後期)'!$B$5:$N$207,COLUMN('2025年度(2年後期)'!$C$5),0)&amp;""</f>
        <v>地域生活とヘルスプロモーション</v>
      </c>
      <c r="F478" s="722"/>
      <c r="G478" s="721" t="str">
        <f>VLOOKUP($C477,'2025年度(3年後期)'!$B$5:$N$207,COLUMN('2025年度(3年後期)'!$C$5),0)&amp;""</f>
        <v>領域別実習</v>
      </c>
      <c r="H478" s="722"/>
      <c r="I478" s="721" t="str">
        <f>VLOOKUP($C477,'2025年度(4年後期)'!$B$5:$N$206,COLUMN('2025年度(4年後期)'!$C$5),0)&amp;""</f>
        <v>卒業研究Ⅱ</v>
      </c>
      <c r="J478" s="722"/>
      <c r="K478" s="732" t="str">
        <f>VLOOKUP($C477,'2025年度(助産後期)'!$B$5:$N$207,COLUMN('2025年度(助産後期)'!$C$5),0)&amp;""</f>
        <v>助産学実習Ⅰ</v>
      </c>
      <c r="L478" s="720"/>
      <c r="M478" s="719" t="str">
        <f>VLOOKUP($C477,'2025年度(M1後期)'!$B$5:$N$207,COLUMN('2025年度(M1後期)'!$C$5),0)&amp;""</f>
        <v>政策医療看護倫理</v>
      </c>
      <c r="N478" s="720"/>
      <c r="O478" s="721" t="str">
        <f>VLOOKUP($C477,'2025年度(M2後期)'!$B$5:$N$207,COLUMN('2025年度(M2後期)'!$C$5),0)&amp;""</f>
        <v>特別研究</v>
      </c>
      <c r="P478" s="722"/>
      <c r="Q478" s="721" t="str">
        <f>VLOOKUP($C477,'2025年度(D1後期)'!$B$5:$N$207,COLUMN('2025年度(D1後期)'!$C$5),0)&amp;""</f>
        <v/>
      </c>
      <c r="R478" s="722"/>
      <c r="S478" s="732" t="str">
        <f>VLOOKUP($C477,'2025年度(D23後期)'!$B$5:$N$207,COLUMN('2025年度(D23後期)'!$C$5),0)&amp;""</f>
        <v>特別研究</v>
      </c>
      <c r="T478" s="722"/>
      <c r="U478" s="648" t="s">
        <v>161</v>
      </c>
      <c r="V478" s="670" t="s">
        <v>100</v>
      </c>
      <c r="Z478" s="744" t="str">
        <f>A478</f>
        <v xml:space="preserve">１時限（09：20～10：50） </v>
      </c>
      <c r="AA478" s="694" t="s">
        <v>288</v>
      </c>
      <c r="AB478" s="694"/>
      <c r="AC478" s="694"/>
      <c r="AD478" s="694"/>
      <c r="AE478" s="694"/>
      <c r="AF478" s="694"/>
      <c r="AG478" s="694" t="s">
        <v>195</v>
      </c>
      <c r="AH478" s="694" t="s">
        <v>289</v>
      </c>
      <c r="AI478" s="694"/>
      <c r="AJ478" s="694"/>
      <c r="AK478" s="694"/>
      <c r="AL478" s="694"/>
      <c r="AM478" s="694" t="s">
        <v>164</v>
      </c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4"/>
      <c r="AX478" s="694"/>
      <c r="AY478" s="694"/>
      <c r="AZ478" s="694"/>
      <c r="BA478" s="694" t="s">
        <v>166</v>
      </c>
      <c r="BB478" s="694"/>
      <c r="BC478" s="694"/>
      <c r="BD478" s="694"/>
      <c r="BE478" s="694"/>
      <c r="BF478" s="694"/>
      <c r="BG478" s="694"/>
      <c r="BH478" s="694"/>
      <c r="BI478" s="694"/>
      <c r="BJ478" s="694"/>
      <c r="BK478" s="783"/>
      <c r="BL478" s="783"/>
      <c r="BM478" s="783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3.5" customHeight="1">
      <c r="A479" s="733"/>
      <c r="B479" s="15" t="s">
        <v>58</v>
      </c>
      <c r="C479" s="790" t="str">
        <f>IFERROR(VLOOKUP(C478,科目・教員!$A$2:$B$349,2,0),"")</f>
        <v>松本　聡子</v>
      </c>
      <c r="D479" s="759"/>
      <c r="E479" s="716" t="str">
        <f>IFERROR(VLOOKUP(E478,科目・教員!$A$2:$B$349,2,0),"")</f>
        <v>藤田　淳子</v>
      </c>
      <c r="F479" s="715"/>
      <c r="G479" s="716" t="str">
        <f>IFERROR(VLOOKUP(G478,科目・教員!$A$2:$B$349,2,0),"")</f>
        <v/>
      </c>
      <c r="H479" s="715"/>
      <c r="I479" s="716" t="str">
        <f>IFERROR(VLOOKUP(I478,科目・教員!$A$2:$B$349,2,0),"")</f>
        <v>各担当教員</v>
      </c>
      <c r="J479" s="715"/>
      <c r="K479" s="735" t="str">
        <f>IFERROR(VLOOKUP(K478,科目・教員!$A$2:$B$349,2,0),"")</f>
        <v>池田　真弓</v>
      </c>
      <c r="L479" s="737"/>
      <c r="M479" s="746" t="str">
        <f>IFERROR(VLOOKUP(M478,科目・教員!$A$2:$B$349,2,0),"")</f>
        <v>来生　奈巳子</v>
      </c>
      <c r="N479" s="715"/>
      <c r="O479" s="716" t="str">
        <f>IFERROR(VLOOKUP(O478,科目・教員!$A$2:$B$349,2,0),"")</f>
        <v/>
      </c>
      <c r="P479" s="715"/>
      <c r="Q479" s="716" t="str">
        <f>IFERROR(VLOOKUP(Q478,科目・教員!$A$2:$B$349,2,0),"")</f>
        <v/>
      </c>
      <c r="R479" s="715"/>
      <c r="S479" s="735" t="str">
        <f>IFERROR(VLOOKUP(S478,科目・教員!$A$2:$B$349,2,0),"")</f>
        <v/>
      </c>
      <c r="T479" s="715"/>
      <c r="U479" s="649" t="s">
        <v>169</v>
      </c>
      <c r="V479" s="671" t="s">
        <v>59</v>
      </c>
      <c r="Z479" s="73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784"/>
      <c r="BL479" s="784"/>
      <c r="BM479" s="784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13.5" customHeight="1">
      <c r="A480" s="733"/>
      <c r="B480" s="15" t="s">
        <v>60</v>
      </c>
      <c r="C480" s="790" t="str">
        <f>VLOOKUP($C477,'2025年度(1年後期)'!$B$5:$N$207,COLUMN('2025年度(1年後期)'!$C$5)+1,0)&amp;""</f>
        <v>101</v>
      </c>
      <c r="D480" s="759"/>
      <c r="E480" s="716" t="str">
        <f>VLOOKUP($C477,'2025年度(2年後期)'!$B$5:$N$207,COLUMN('2025年度(2年後期)'!$C$5)+1,0)&amp;""</f>
        <v>201</v>
      </c>
      <c r="F480" s="715"/>
      <c r="G480" s="716" t="str">
        <f>VLOOKUP($C477,'2025年度(3年後期)'!$B$5:$N$207,COLUMN('2025年度(3年後期)'!$C$5)+1,0)&amp;""</f>
        <v/>
      </c>
      <c r="H480" s="715"/>
      <c r="I480" s="716" t="str">
        <f>VLOOKUP($C477,'2025年度(4年後期)'!$B$5:$N$206,COLUMN('2025年度(4年後期)'!$C$5)+1,0)&amp;""</f>
        <v/>
      </c>
      <c r="J480" s="715"/>
      <c r="K480" s="735" t="str">
        <f>VLOOKUP($C477,'2025年度(助産後期)'!$B$5:$N$207,COLUMN('2025年度(助産後期)'!$C$5)+1,0)&amp;""</f>
        <v/>
      </c>
      <c r="L480" s="737"/>
      <c r="M480" s="746" t="str">
        <f>VLOOKUP($C477,'2025年度(M1後期)'!$B$5:$N$207,COLUMN('2025年度(M1後期)'!$C$5)+1,0)&amp;""</f>
        <v>臨床講義室1</v>
      </c>
      <c r="N480" s="715"/>
      <c r="O480" s="716" t="str">
        <f>VLOOKUP($C477,'2025年度(M2後期)'!$B$5:$N$207,COLUMN('2025年度(M2後期)'!$C$5)+1,0)&amp;""</f>
        <v/>
      </c>
      <c r="P480" s="715"/>
      <c r="Q480" s="716" t="str">
        <f>VLOOKUP($C477,'2025年度(D1後期)'!$B$5:$N$207,COLUMN('2025年度(D1後期)'!$C$5)+1,0)&amp;""</f>
        <v/>
      </c>
      <c r="R480" s="715"/>
      <c r="S480" s="735" t="str">
        <f>VLOOKUP($C477,'2025年度(D23後期)'!$B$5:$N$207,COLUMN('2025年度(D23後期)'!$C$5)+1,0)&amp;""</f>
        <v/>
      </c>
      <c r="T480" s="715"/>
      <c r="U480" s="649" t="s">
        <v>171</v>
      </c>
      <c r="V480" s="671" t="s">
        <v>290</v>
      </c>
      <c r="Z480" s="73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784"/>
      <c r="BL480" s="784"/>
      <c r="BM480" s="784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3.5" customHeight="1">
      <c r="A481" s="734"/>
      <c r="B481" s="16" t="s">
        <v>62</v>
      </c>
      <c r="C481" s="760" t="s">
        <v>116</v>
      </c>
      <c r="D481" s="787"/>
      <c r="E481" s="710"/>
      <c r="F481" s="711"/>
      <c r="G481" s="710"/>
      <c r="H481" s="711"/>
      <c r="I481" s="710"/>
      <c r="J481" s="711"/>
      <c r="K481" s="712"/>
      <c r="L481" s="713"/>
      <c r="M481" s="745"/>
      <c r="N481" s="711"/>
      <c r="O481" s="710"/>
      <c r="P481" s="711"/>
      <c r="Q481" s="710"/>
      <c r="R481" s="711"/>
      <c r="S481" s="712"/>
      <c r="T481" s="711"/>
      <c r="U481" s="649" t="s">
        <v>172</v>
      </c>
      <c r="V481" s="671" t="s">
        <v>216</v>
      </c>
      <c r="Z481" s="73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785"/>
      <c r="BL481" s="785"/>
      <c r="BM481" s="785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33" t="s">
        <v>64</v>
      </c>
      <c r="B482" s="15" t="s">
        <v>55</v>
      </c>
      <c r="C482" s="731" t="str">
        <f>VLOOKUP($C477,'2025年度(1年後期)'!$B$5:$N$207,COLUMN('2025年度(1年後期)'!$E$5),0)&amp;""</f>
        <v>微生物と人間</v>
      </c>
      <c r="D482" s="722"/>
      <c r="E482" s="721" t="str">
        <f>VLOOKUP($C477,'2025年度(2年後期)'!$B$5:$N$207,COLUMN('2025年度(2年後期)'!$E$5),0)&amp;""</f>
        <v>基礎看護学実習Ⅱ
病院別オリエンテーション</v>
      </c>
      <c r="F482" s="722"/>
      <c r="G482" s="721" t="str">
        <f>VLOOKUP($C477,'2025年度(3年後期)'!$B$5:$N$207,COLUMN('2025年度(3年後期)'!$E$5),0)&amp;""</f>
        <v>領域別実習</v>
      </c>
      <c r="H482" s="722"/>
      <c r="I482" s="721" t="str">
        <f>VLOOKUP($C477,'2025年度(4年後期)'!$B$5:$N$206,COLUMN('2025年度(4年後期)'!$E$5),0)&amp;""</f>
        <v/>
      </c>
      <c r="J482" s="722"/>
      <c r="K482" s="732" t="str">
        <f>VLOOKUP($C477,'2025年度(助産後期)'!$B$5:$N$207,COLUMN('2025年度(助産後期)'!$E$5),0)&amp;""</f>
        <v>助産学実習Ⅰ</v>
      </c>
      <c r="L482" s="720"/>
      <c r="M482" s="731" t="str">
        <f>VLOOKUP($C477,'2025年度(M1後期)'!$B$5:$N$207,COLUMN('2025年度(M1後期)'!$E$5),0)&amp;""</f>
        <v>政策医療看護倫理</v>
      </c>
      <c r="N482" s="722"/>
      <c r="O482" s="732" t="str">
        <f>VLOOKUP($C477,'2025年度(M2後期)'!$B$5:$N$207,COLUMN('2025年度(M2後期)'!$E$5),0)&amp;""</f>
        <v>特別研究</v>
      </c>
      <c r="P482" s="722"/>
      <c r="Q482" s="732" t="str">
        <f>VLOOKUP($C477,'2025年度(D1後期)'!$B$5:$N$207,COLUMN('2025年度(D1後期)'!$E$5),0)&amp;""</f>
        <v/>
      </c>
      <c r="R482" s="722"/>
      <c r="S482" s="732" t="str">
        <f>VLOOKUP($C477,'2025年度(D23後期)'!$B$5:$N$207,COLUMN('2025年度(D23後期)'!$E$5),0)&amp;""</f>
        <v>特別研究</v>
      </c>
      <c r="T482" s="722"/>
      <c r="U482" s="21"/>
      <c r="V482" s="41"/>
      <c r="Z482" s="733" t="str">
        <f>A482</f>
        <v>２時限（11：00～12：30）</v>
      </c>
      <c r="AA482" s="694" t="s">
        <v>146</v>
      </c>
      <c r="AB482" s="694"/>
      <c r="AC482" s="694"/>
      <c r="AD482" s="694"/>
      <c r="AE482" s="694"/>
      <c r="AF482" s="694"/>
      <c r="AG482" s="694" t="s">
        <v>132</v>
      </c>
      <c r="AH482" s="694" t="s">
        <v>132</v>
      </c>
      <c r="AI482" s="694" t="s">
        <v>132</v>
      </c>
      <c r="AJ482" s="694"/>
      <c r="AK482" s="694"/>
      <c r="AL482" s="694"/>
      <c r="AM482" s="694" t="s">
        <v>164</v>
      </c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4"/>
      <c r="AX482" s="694"/>
      <c r="AY482" s="694"/>
      <c r="AZ482" s="694"/>
      <c r="BA482" s="694" t="s">
        <v>166</v>
      </c>
      <c r="BB482" s="694"/>
      <c r="BC482" s="694"/>
      <c r="BD482" s="694"/>
      <c r="BE482" s="694"/>
      <c r="BF482" s="694"/>
      <c r="BG482" s="694"/>
      <c r="BH482" s="694"/>
      <c r="BI482" s="694"/>
      <c r="BJ482" s="694"/>
      <c r="BK482" s="783"/>
      <c r="BL482" s="783"/>
      <c r="BM482" s="783"/>
      <c r="BN482" s="694"/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3.5" customHeight="1">
      <c r="A483" s="733"/>
      <c r="B483" s="15" t="s">
        <v>58</v>
      </c>
      <c r="C483" s="714" t="str">
        <f>IFERROR(VLOOKUP(C482,科目・教員!$A$2:$B$349,2,0),"")</f>
        <v>森　那美子</v>
      </c>
      <c r="D483" s="715"/>
      <c r="E483" s="716" t="str">
        <f>IFERROR(VLOOKUP(E482,科目・教員!$A$2:$B$349,2,0),"")</f>
        <v/>
      </c>
      <c r="F483" s="715"/>
      <c r="G483" s="716" t="str">
        <f>IFERROR(VLOOKUP(G482,科目・教員!$A$2:$B$349,2,0),"")</f>
        <v/>
      </c>
      <c r="H483" s="715"/>
      <c r="I483" s="716" t="str">
        <f>IFERROR(VLOOKUP(I482,科目・教員!$A$2:$B$349,2,0),"")</f>
        <v/>
      </c>
      <c r="J483" s="715"/>
      <c r="K483" s="735" t="str">
        <f>IFERROR(VLOOKUP(K482,科目・教員!$A$2:$B$349,2,0),"")</f>
        <v>池田　真弓</v>
      </c>
      <c r="L483" s="737"/>
      <c r="M483" s="714" t="str">
        <f>IFERROR(VLOOKUP(M482,科目・教員!$A$2:$B$349,2,0),"")</f>
        <v>来生　奈巳子</v>
      </c>
      <c r="N483" s="715"/>
      <c r="O483" s="735" t="str">
        <f>IFERROR(VLOOKUP(O482,科目・教員!$A$2:$B$349,2,0),"")</f>
        <v/>
      </c>
      <c r="P483" s="715"/>
      <c r="Q483" s="735" t="str">
        <f>IFERROR(VLOOKUP(Q482,科目・教員!$A$2:$B$349,2,0),"")</f>
        <v/>
      </c>
      <c r="R483" s="715"/>
      <c r="S483" s="735" t="str">
        <f>IFERROR(VLOOKUP(S482,科目・教員!$A$2:$B$349,2,0),"")</f>
        <v/>
      </c>
      <c r="T483" s="715"/>
      <c r="U483" s="21"/>
      <c r="V483" s="41"/>
      <c r="Z483" s="73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784"/>
      <c r="BL483" s="784"/>
      <c r="BM483" s="784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13.5" customHeight="1">
      <c r="A484" s="733"/>
      <c r="B484" s="15" t="s">
        <v>60</v>
      </c>
      <c r="C484" s="714" t="str">
        <f>VLOOKUP($C477,'2025年度(1年後期)'!$B$5:$N$207,COLUMN('2025年度(1年後期)'!$E$5)+1,0)&amp;""</f>
        <v>101</v>
      </c>
      <c r="D484" s="715"/>
      <c r="E484" s="716" t="str">
        <f>VLOOKUP($C477,'2025年度(2年後期)'!$B$5:$N$207,COLUMN('2025年度(2年後期)'!$E$5)+1,0)&amp;""</f>
        <v>201･202･203</v>
      </c>
      <c r="F484" s="715"/>
      <c r="G484" s="716" t="str">
        <f>VLOOKUP($C477,'2025年度(3年後期)'!$B$5:$N$207,COLUMN('2025年度(3年後期)'!$E$5)+1,0)&amp;""</f>
        <v/>
      </c>
      <c r="H484" s="715"/>
      <c r="I484" s="716" t="str">
        <f>VLOOKUP($C477,'2025年度(4年後期)'!$B$5:$N$206,COLUMN('2025年度(4年後期)'!$E$5)+1,0)&amp;""</f>
        <v/>
      </c>
      <c r="J484" s="715"/>
      <c r="K484" s="735" t="str">
        <f>VLOOKUP($C477,'2025年度(助産後期)'!$B$5:$N$207,COLUMN('2025年度(助産後期)'!$E$5)+1,0)&amp;""</f>
        <v/>
      </c>
      <c r="L484" s="737"/>
      <c r="M484" s="714" t="str">
        <f>VLOOKUP($C477,'2025年度(M1後期)'!$B$5:$N$207,COLUMN('2025年度(M1後期)'!$E$5)+1,0)&amp;""</f>
        <v>臨床講義室1</v>
      </c>
      <c r="N484" s="715"/>
      <c r="O484" s="735" t="str">
        <f>VLOOKUP($C477,'2025年度(M2後期)'!$B$5:$N$207,COLUMN('2025年度(M2後期)'!$E$5)+1,0)&amp;""</f>
        <v/>
      </c>
      <c r="P484" s="715"/>
      <c r="Q484" s="735" t="str">
        <f>VLOOKUP($C477,'2025年度(D1後期)'!$B$5:$N$207,COLUMN('2025年度(D1後期)'!$E$5)+1,0)&amp;""</f>
        <v/>
      </c>
      <c r="R484" s="715"/>
      <c r="S484" s="735" t="str">
        <f>VLOOKUP($C477,'2025年度(D23後期)'!$B$5:$N$207,COLUMN('2025年度(D23後期)'!$E$5)+1,0)&amp;""</f>
        <v/>
      </c>
      <c r="T484" s="715"/>
      <c r="U484" s="21"/>
      <c r="V484" s="41"/>
      <c r="Z484" s="73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784"/>
      <c r="BL484" s="784"/>
      <c r="BM484" s="784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3.5" customHeight="1">
      <c r="A485" s="747"/>
      <c r="B485" s="16" t="s">
        <v>62</v>
      </c>
      <c r="C485" s="738"/>
      <c r="D485" s="736"/>
      <c r="E485" s="710"/>
      <c r="F485" s="736"/>
      <c r="G485" s="710"/>
      <c r="H485" s="736"/>
      <c r="I485" s="710"/>
      <c r="J485" s="736"/>
      <c r="K485" s="712"/>
      <c r="L485" s="712"/>
      <c r="M485" s="738"/>
      <c r="N485" s="736"/>
      <c r="O485" s="712"/>
      <c r="P485" s="736"/>
      <c r="Q485" s="712"/>
      <c r="R485" s="736"/>
      <c r="S485" s="712"/>
      <c r="T485" s="736"/>
      <c r="U485" s="21"/>
      <c r="V485" s="41"/>
      <c r="Z485" s="73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785"/>
      <c r="BL485" s="785"/>
      <c r="BM485" s="785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3.5" customHeight="1">
      <c r="A486" s="744" t="s">
        <v>70</v>
      </c>
      <c r="B486" s="17" t="s">
        <v>71</v>
      </c>
      <c r="C486" s="731"/>
      <c r="D486" s="722"/>
      <c r="E486" s="721"/>
      <c r="F486" s="722"/>
      <c r="G486" s="721"/>
      <c r="H486" s="722"/>
      <c r="I486" s="721"/>
      <c r="J486" s="722"/>
      <c r="K486" s="732"/>
      <c r="L486" s="720"/>
      <c r="M486" s="731"/>
      <c r="N486" s="722"/>
      <c r="O486" s="732"/>
      <c r="P486" s="722"/>
      <c r="Q486" s="732"/>
      <c r="R486" s="722"/>
      <c r="S486" s="732"/>
      <c r="T486" s="722"/>
      <c r="U486" s="21"/>
      <c r="V486" s="41"/>
      <c r="Z486" s="73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783"/>
      <c r="BL486" s="783"/>
      <c r="BM486" s="783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3.5" customHeight="1">
      <c r="A487" s="733"/>
      <c r="B487" s="17" t="s">
        <v>73</v>
      </c>
      <c r="C487" s="714"/>
      <c r="D487" s="715"/>
      <c r="E487" s="716"/>
      <c r="F487" s="715"/>
      <c r="G487" s="716"/>
      <c r="H487" s="715"/>
      <c r="I487" s="716"/>
      <c r="J487" s="715"/>
      <c r="K487" s="735"/>
      <c r="L487" s="737"/>
      <c r="M487" s="714"/>
      <c r="N487" s="715"/>
      <c r="O487" s="735"/>
      <c r="P487" s="715"/>
      <c r="Q487" s="735"/>
      <c r="R487" s="715"/>
      <c r="S487" s="735"/>
      <c r="T487" s="715"/>
      <c r="U487" s="21"/>
      <c r="V487" s="41"/>
      <c r="Z487" s="73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784"/>
      <c r="BL487" s="784"/>
      <c r="BM487" s="784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13.5" customHeight="1">
      <c r="A488" s="733"/>
      <c r="B488" s="17" t="s">
        <v>60</v>
      </c>
      <c r="C488" s="714"/>
      <c r="D488" s="715"/>
      <c r="E488" s="716"/>
      <c r="F488" s="715"/>
      <c r="G488" s="716"/>
      <c r="H488" s="715"/>
      <c r="I488" s="716"/>
      <c r="J488" s="715"/>
      <c r="K488" s="735"/>
      <c r="L488" s="737"/>
      <c r="M488" s="714"/>
      <c r="N488" s="715"/>
      <c r="O488" s="735"/>
      <c r="P488" s="715"/>
      <c r="Q488" s="735"/>
      <c r="R488" s="715"/>
      <c r="S488" s="735"/>
      <c r="T488" s="715"/>
      <c r="U488" s="21"/>
      <c r="V488" s="41"/>
      <c r="Z488" s="73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784"/>
      <c r="BL488" s="784"/>
      <c r="BM488" s="784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3.5" customHeight="1">
      <c r="A489" s="734"/>
      <c r="B489" s="18" t="s">
        <v>62</v>
      </c>
      <c r="C489" s="752"/>
      <c r="D489" s="753"/>
      <c r="E489" s="754"/>
      <c r="F489" s="753"/>
      <c r="G489" s="754"/>
      <c r="H489" s="753"/>
      <c r="I489" s="754"/>
      <c r="J489" s="753"/>
      <c r="K489" s="755"/>
      <c r="L489" s="755"/>
      <c r="M489" s="752"/>
      <c r="N489" s="753"/>
      <c r="O489" s="755"/>
      <c r="P489" s="753"/>
      <c r="Q489" s="755"/>
      <c r="R489" s="753"/>
      <c r="S489" s="755"/>
      <c r="T489" s="753"/>
      <c r="U489" s="21"/>
      <c r="V489" s="41"/>
      <c r="Z489" s="73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785"/>
      <c r="BL489" s="785"/>
      <c r="BM489" s="785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33" t="s">
        <v>74</v>
      </c>
      <c r="B490" s="15" t="s">
        <v>55</v>
      </c>
      <c r="C490" s="748" t="str">
        <f>VLOOKUP($C477,'2025年度(1年後期)'!$B$5:$N$207,COLUMN('2025年度(1年後期)'!$G$5),0)&amp;""</f>
        <v>生活援助論Ⅱ(ABCD)</v>
      </c>
      <c r="D490" s="732"/>
      <c r="E490" s="749" t="str">
        <f>VLOOKUP($C477,'2025年度(2年後期)'!$B$5:$N$207,COLUMN('2025年度(2年後期)'!$G$5),0)&amp;""</f>
        <v>成人看護援助論Ⅱ</v>
      </c>
      <c r="F490" s="732"/>
      <c r="G490" s="749" t="str">
        <f>VLOOKUP($C477,'2025年度(3年後期)'!$B$5:$N$207,COLUMN('2025年度(3年後期)'!$G$5),0)&amp;""</f>
        <v>領域別実習</v>
      </c>
      <c r="H490" s="732"/>
      <c r="I490" s="749" t="str">
        <f>VLOOKUP($C477,'2025年度(4年後期)'!$B$5:$N$206,COLUMN('2025年度(4年後期)'!$G$5),0)&amp;""</f>
        <v/>
      </c>
      <c r="J490" s="732"/>
      <c r="K490" s="750" t="str">
        <f>VLOOKUP($C477,'2025年度(助産後期)'!$B$5:$N$207,COLUMN('2025年度(助産後期)'!$G$5),0)&amp;""</f>
        <v>助産学実習Ⅰ</v>
      </c>
      <c r="L490" s="750"/>
      <c r="M490" s="748" t="str">
        <f>VLOOKUP($C477,'2025年度(M1後期)'!$B$5:$N$207,COLUMN('2025年度(M1後期)'!$G$5),0)&amp;""</f>
        <v>看護理論</v>
      </c>
      <c r="N490" s="732"/>
      <c r="O490" s="750" t="str">
        <f>VLOOKUP($C477,'2025年度(M2後期)'!$B$5:$N$207,COLUMN('2025年度(M2後期)'!$G$5),0)&amp;""</f>
        <v>特別研究</v>
      </c>
      <c r="P490" s="732"/>
      <c r="Q490" s="750" t="str">
        <f>VLOOKUP($C477,'2025年度(D1後期)'!$B$5:$N$207,COLUMN('2025年度(D1後期)'!$G$5),0)&amp;""</f>
        <v/>
      </c>
      <c r="R490" s="732"/>
      <c r="S490" s="750" t="str">
        <f>VLOOKUP($C477,'2025年度(D23後期)'!$B$5:$N$207,COLUMN('2025年度(D23後期)'!$G$5),0)&amp;""</f>
        <v>特別研究</v>
      </c>
      <c r="T490" s="732"/>
      <c r="V490" s="658" t="s">
        <v>291</v>
      </c>
      <c r="Z490" s="733" t="str">
        <f>A490</f>
        <v>３時限（13：30～15：00）</v>
      </c>
      <c r="AA490" s="694" t="s">
        <v>76</v>
      </c>
      <c r="AB490" s="694"/>
      <c r="AC490" s="694"/>
      <c r="AD490" s="694"/>
      <c r="AE490" s="694"/>
      <c r="AF490" s="694"/>
      <c r="AG490" s="694" t="s">
        <v>153</v>
      </c>
      <c r="AH490" s="694" t="s">
        <v>153</v>
      </c>
      <c r="AI490" s="694"/>
      <c r="AJ490" s="694"/>
      <c r="AK490" s="694"/>
      <c r="AL490" s="694" t="s">
        <v>153</v>
      </c>
      <c r="AM490" s="694" t="s">
        <v>164</v>
      </c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4"/>
      <c r="AX490" s="694"/>
      <c r="AY490" s="694"/>
      <c r="AZ490" s="694"/>
      <c r="BA490" s="694" t="s">
        <v>176</v>
      </c>
      <c r="BB490" s="694"/>
      <c r="BC490" s="694"/>
      <c r="BD490" s="694"/>
      <c r="BE490" s="694"/>
      <c r="BF490" s="694"/>
      <c r="BG490" s="694"/>
      <c r="BH490" s="694"/>
      <c r="BI490" s="694"/>
      <c r="BJ490" s="694" t="s">
        <v>124</v>
      </c>
      <c r="BK490" s="783"/>
      <c r="BL490" s="783"/>
      <c r="BM490" s="783"/>
      <c r="BN490" s="694"/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3.5" customHeight="1">
      <c r="A491" s="733"/>
      <c r="B491" s="15" t="s">
        <v>58</v>
      </c>
      <c r="C491" s="751" t="str">
        <f>IFERROR(VLOOKUP(C490,科目・教員!$A$2:$B$349,2,0),"")</f>
        <v>森下　純子</v>
      </c>
      <c r="D491" s="735"/>
      <c r="E491" s="739" t="str">
        <f>IFERROR(VLOOKUP(E490,科目・教員!$A$2:$B$349,2,0),"")</f>
        <v>藤澤　雄太</v>
      </c>
      <c r="F491" s="735"/>
      <c r="G491" s="739" t="str">
        <f>IFERROR(VLOOKUP(G490,科目・教員!$A$2:$B$349,2,0),"")</f>
        <v/>
      </c>
      <c r="H491" s="735"/>
      <c r="I491" s="739" t="str">
        <f>IFERROR(VLOOKUP(I490,科目・教員!$A$2:$B$349,2,0),"")</f>
        <v/>
      </c>
      <c r="J491" s="735"/>
      <c r="K491" s="740" t="str">
        <f>IFERROR(VLOOKUP(K490,科目・教員!$A$2:$B$349,2,0),"")</f>
        <v>池田　真弓</v>
      </c>
      <c r="L491" s="740"/>
      <c r="M491" s="751" t="str">
        <f>IFERROR(VLOOKUP(M490,科目・教員!$A$2:$B$349,2,0),"")</f>
        <v>亀岡　智美</v>
      </c>
      <c r="N491" s="735"/>
      <c r="O491" s="740" t="str">
        <f>IFERROR(VLOOKUP(O490,科目・教員!$A$2:$B$349,2,0),"")</f>
        <v/>
      </c>
      <c r="P491" s="735"/>
      <c r="Q491" s="740" t="str">
        <f>IFERROR(VLOOKUP(Q490,科目・教員!$A$2:$B$349,2,0),"")</f>
        <v/>
      </c>
      <c r="R491" s="735"/>
      <c r="S491" s="740" t="str">
        <f>IFERROR(VLOOKUP(S490,科目・教員!$A$2:$B$349,2,0),"")</f>
        <v/>
      </c>
      <c r="T491" s="735"/>
      <c r="V491" s="658" t="s">
        <v>125</v>
      </c>
      <c r="Z491" s="73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784"/>
      <c r="BL491" s="784"/>
      <c r="BM491" s="784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13.5" customHeight="1">
      <c r="A492" s="733"/>
      <c r="B492" s="15" t="s">
        <v>60</v>
      </c>
      <c r="C492" s="751" t="str">
        <f>VLOOKUP($C477,'2025年度(1年後期)'!$B$5:$N$207,COLUMN('2025年度(1年後期)'!$G$5)+1,0)&amp;""</f>
        <v>201･202･基礎実</v>
      </c>
      <c r="D492" s="735"/>
      <c r="E492" s="739" t="str">
        <f>VLOOKUP($C477,'2025年度(2年後期)'!$B$5:$N$207,COLUMN('2025年度(2年後期)'!$G$5)+1,0)&amp;""</f>
        <v>101</v>
      </c>
      <c r="F492" s="735"/>
      <c r="G492" s="739" t="str">
        <f>VLOOKUP($C477,'2025年度(3年後期)'!$B$5:$N$207,COLUMN('2025年度(3年後期)'!$G$5)+1,0)&amp;""</f>
        <v/>
      </c>
      <c r="H492" s="735"/>
      <c r="I492" s="739" t="str">
        <f>VLOOKUP($C477,'2025年度(4年後期)'!$B$5:$N$206,COLUMN('2025年度(4年後期)'!$G$5)+1,0)&amp;""</f>
        <v/>
      </c>
      <c r="J492" s="735"/>
      <c r="K492" s="740" t="str">
        <f>VLOOKUP($C477,'2025年度(助産後期)'!$B$5:$N$207,COLUMN('2025年度(助産後期)'!$G$5)+1,0)&amp;""</f>
        <v/>
      </c>
      <c r="L492" s="740"/>
      <c r="M492" s="751" t="str">
        <f>VLOOKUP($C477,'2025年度(M1後期)'!$B$5:$N$207,COLUMN('2025年度(M1後期)'!$G$5)+1,0)&amp;""</f>
        <v>臨床講義室1</v>
      </c>
      <c r="N492" s="735"/>
      <c r="O492" s="740" t="str">
        <f>VLOOKUP($C477,'2025年度(M2後期)'!$B$5:$N$207,COLUMN('2025年度(M2後期)'!$G$5)+1,0)&amp;""</f>
        <v/>
      </c>
      <c r="P492" s="735"/>
      <c r="Q492" s="740" t="str">
        <f>VLOOKUP($C477,'2025年度(D1後期)'!$B$5:$N$207,COLUMN('2025年度(D1後期)'!$G$5)+1,0)&amp;""</f>
        <v/>
      </c>
      <c r="R492" s="735"/>
      <c r="S492" s="740" t="str">
        <f>VLOOKUP($C477,'2025年度(D23後期)'!$B$5:$N$207,COLUMN('2025年度(D23後期)'!$G$5)+1,0)&amp;""</f>
        <v/>
      </c>
      <c r="T492" s="735"/>
      <c r="V492" s="658" t="s">
        <v>124</v>
      </c>
      <c r="Z492" s="73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784"/>
      <c r="BL492" s="784"/>
      <c r="BM492" s="784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3.5" customHeight="1">
      <c r="A493" s="747"/>
      <c r="B493" s="16" t="s">
        <v>62</v>
      </c>
      <c r="C493" s="781"/>
      <c r="D493" s="782"/>
      <c r="E493" s="710"/>
      <c r="F493" s="736"/>
      <c r="G493" s="710"/>
      <c r="H493" s="736"/>
      <c r="I493" s="710"/>
      <c r="J493" s="736"/>
      <c r="K493" s="712"/>
      <c r="L493" s="712"/>
      <c r="M493" s="738"/>
      <c r="N493" s="736"/>
      <c r="O493" s="712"/>
      <c r="P493" s="736"/>
      <c r="Q493" s="712"/>
      <c r="R493" s="736"/>
      <c r="S493" s="712"/>
      <c r="T493" s="736"/>
      <c r="V493" s="658" t="s">
        <v>69</v>
      </c>
      <c r="Z493" s="73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785"/>
      <c r="BL493" s="785"/>
      <c r="BM493" s="785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33" t="s">
        <v>80</v>
      </c>
      <c r="B494" s="15" t="s">
        <v>55</v>
      </c>
      <c r="C494" s="748" t="str">
        <f>VLOOKUP($C477,'2025年度(1年後期)'!$B$5:$N$207,COLUMN('2025年度(1年後期)'!$I$5),0)&amp;""</f>
        <v>生活援助論Ⅱ(ABCD)</v>
      </c>
      <c r="D494" s="732"/>
      <c r="E494" s="749" t="str">
        <f>VLOOKUP($C477,'2025年度(2年後期)'!$B$5:$N$207,COLUMN('2025年度(2年後期)'!$I$5),0)&amp;""</f>
        <v>成人看護援助論Ⅱ</v>
      </c>
      <c r="F494" s="732"/>
      <c r="G494" s="749" t="str">
        <f>VLOOKUP($C477,'2025年度(3年後期)'!$B$5:$N$207,COLUMN('2025年度(3年後期)'!$I$5),0)&amp;""</f>
        <v>領域別実習</v>
      </c>
      <c r="H494" s="732"/>
      <c r="I494" s="749" t="str">
        <f>VLOOKUP($C477,'2025年度(4年後期)'!$B$5:$N$206,COLUMN('2025年度(4年後期)'!$I$5),0)&amp;""</f>
        <v/>
      </c>
      <c r="J494" s="732"/>
      <c r="K494" s="750" t="str">
        <f>VLOOKUP($C477,'2025年度(助産後期)'!$B$5:$N$207,COLUMN('2025年度(助産後期)'!$I$5),0)&amp;""</f>
        <v>助産学実習Ⅰ</v>
      </c>
      <c r="L494" s="750"/>
      <c r="M494" s="748" t="str">
        <f>VLOOKUP($C477,'2025年度(M1後期)'!$B$5:$N$207,COLUMN('2025年度(M1後期)'!$I$5),0)&amp;""</f>
        <v>看護理論</v>
      </c>
      <c r="N494" s="732"/>
      <c r="O494" s="750" t="str">
        <f>VLOOKUP($C477,'2025年度(M2後期)'!$B$5:$N$207,COLUMN('2025年度(M2後期)'!$I$5),0)&amp;""</f>
        <v>特別研究</v>
      </c>
      <c r="P494" s="732"/>
      <c r="Q494" s="750" t="str">
        <f>VLOOKUP($C477,'2025年度(D1後期)'!$B$5:$N$207,COLUMN('2025年度(D1後期)'!$I$5),0)&amp;""</f>
        <v/>
      </c>
      <c r="R494" s="732"/>
      <c r="S494" s="750" t="str">
        <f>VLOOKUP($C477,'2025年度(D23後期)'!$B$5:$N$207,COLUMN('2025年度(D23後期)'!$I$5),0)&amp;""</f>
        <v>特別研究</v>
      </c>
      <c r="T494" s="732"/>
      <c r="U494" s="669" t="s">
        <v>81</v>
      </c>
      <c r="V494" s="676"/>
      <c r="W494" s="662" t="s">
        <v>81</v>
      </c>
      <c r="Z494" s="733" t="str">
        <f>A494</f>
        <v>４時限（15：10～16：40）</v>
      </c>
      <c r="AA494" s="694" t="s">
        <v>76</v>
      </c>
      <c r="AB494" s="694"/>
      <c r="AC494" s="694"/>
      <c r="AD494" s="694"/>
      <c r="AE494" s="694"/>
      <c r="AF494" s="694"/>
      <c r="AG494" s="694" t="s">
        <v>153</v>
      </c>
      <c r="AH494" s="694" t="s">
        <v>153</v>
      </c>
      <c r="AI494" s="694"/>
      <c r="AJ494" s="694"/>
      <c r="AK494" s="694"/>
      <c r="AL494" s="694" t="s">
        <v>153</v>
      </c>
      <c r="AM494" s="694" t="s">
        <v>164</v>
      </c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4"/>
      <c r="AX494" s="694"/>
      <c r="AY494" s="694"/>
      <c r="AZ494" s="694" t="s">
        <v>292</v>
      </c>
      <c r="BA494" s="694" t="s">
        <v>176</v>
      </c>
      <c r="BB494" s="694"/>
      <c r="BC494" s="694"/>
      <c r="BD494" s="694"/>
      <c r="BE494" s="694"/>
      <c r="BF494" s="694"/>
      <c r="BG494" s="694"/>
      <c r="BH494" s="694"/>
      <c r="BI494" s="694"/>
      <c r="BJ494" s="783" t="s">
        <v>124</v>
      </c>
      <c r="BK494" s="783"/>
      <c r="BL494" s="783"/>
      <c r="BM494" s="783" t="s">
        <v>179</v>
      </c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3.5" customHeight="1">
      <c r="A495" s="733"/>
      <c r="B495" s="15" t="s">
        <v>58</v>
      </c>
      <c r="C495" s="751" t="str">
        <f>IFERROR(VLOOKUP(C494,科目・教員!$A$2:$B$349,2,0),"")</f>
        <v>森下　純子</v>
      </c>
      <c r="D495" s="735"/>
      <c r="E495" s="739" t="str">
        <f>IFERROR(VLOOKUP(E494,科目・教員!$A$2:$B$349,2,0),"")</f>
        <v>藤澤　雄太</v>
      </c>
      <c r="F495" s="735"/>
      <c r="G495" s="739" t="str">
        <f>IFERROR(VLOOKUP(G494,科目・教員!$A$2:$B$349,2,0),"")</f>
        <v/>
      </c>
      <c r="H495" s="735"/>
      <c r="I495" s="739" t="str">
        <f>IFERROR(VLOOKUP(I494,科目・教員!$A$2:$B$349,2,0),"")</f>
        <v/>
      </c>
      <c r="J495" s="735"/>
      <c r="K495" s="740" t="str">
        <f>IFERROR(VLOOKUP(K494,科目・教員!$A$2:$B$349,2,0),"")</f>
        <v>池田　真弓</v>
      </c>
      <c r="L495" s="740"/>
      <c r="M495" s="751" t="str">
        <f>IFERROR(VLOOKUP(M494,科目・教員!$A$2:$B$349,2,0),"")</f>
        <v>亀岡　智美</v>
      </c>
      <c r="N495" s="735"/>
      <c r="O495" s="740" t="str">
        <f>IFERROR(VLOOKUP(O494,科目・教員!$A$2:$B$349,2,0),"")</f>
        <v/>
      </c>
      <c r="P495" s="735"/>
      <c r="Q495" s="740" t="str">
        <f>IFERROR(VLOOKUP(Q494,科目・教員!$A$2:$B$349,2,0),"")</f>
        <v/>
      </c>
      <c r="R495" s="735"/>
      <c r="S495" s="740" t="str">
        <f>IFERROR(VLOOKUP(S494,科目・教員!$A$2:$B$349,2,0),"")</f>
        <v/>
      </c>
      <c r="T495" s="735"/>
      <c r="U495" s="669" t="s">
        <v>292</v>
      </c>
      <c r="V495" s="676"/>
      <c r="W495" s="662" t="s">
        <v>180</v>
      </c>
      <c r="Z495" s="73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784"/>
      <c r="BK495" s="784"/>
      <c r="BL495" s="784"/>
      <c r="BM495" s="784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13.5" customHeight="1">
      <c r="A496" s="733"/>
      <c r="B496" s="15" t="s">
        <v>60</v>
      </c>
      <c r="C496" s="751" t="str">
        <f>VLOOKUP($C477,'2025年度(1年後期)'!$B$5:$N$207,COLUMN('2025年度(1年後期)'!$I$5)+1,0)&amp;""</f>
        <v>201･202･基礎実</v>
      </c>
      <c r="D496" s="735"/>
      <c r="E496" s="739" t="str">
        <f>VLOOKUP($C477,'2025年度(2年後期)'!$B$5:$N$207,COLUMN('2025年度(2年後期)'!$I$5)+1,0)&amp;""</f>
        <v>101</v>
      </c>
      <c r="F496" s="735"/>
      <c r="G496" s="739" t="str">
        <f>VLOOKUP($C477,'2025年度(3年後期)'!$B$5:$N$207,COLUMN('2025年度(3年後期)'!$I$5)+1,0)&amp;""</f>
        <v/>
      </c>
      <c r="H496" s="735"/>
      <c r="I496" s="739" t="str">
        <f>VLOOKUP($C477,'2025年度(4年後期)'!$B$5:$N$206,COLUMN('2025年度(4年後期)'!$I$5)+1,0)&amp;""</f>
        <v/>
      </c>
      <c r="J496" s="735"/>
      <c r="K496" s="740" t="str">
        <f>VLOOKUP($C477,'2025年度(助産後期)'!$B$5:$N$207,COLUMN('2025年度(助産後期)'!$I$5)+1,0)&amp;""</f>
        <v/>
      </c>
      <c r="L496" s="740"/>
      <c r="M496" s="751" t="str">
        <f>VLOOKUP($C477,'2025年度(M1後期)'!$B$5:$N$207,COLUMN('2025年度(M1後期)'!$I$5)+1,0)&amp;""</f>
        <v>臨床講義室1</v>
      </c>
      <c r="N496" s="735"/>
      <c r="O496" s="740" t="str">
        <f>VLOOKUP($C477,'2025年度(M2後期)'!$B$5:$N$207,COLUMN('2025年度(M2後期)'!$I$5)+1,0)&amp;""</f>
        <v/>
      </c>
      <c r="P496" s="735"/>
      <c r="Q496" s="740" t="str">
        <f>VLOOKUP($C477,'2025年度(D1後期)'!$B$5:$N$207,COLUMN('2025年度(D1後期)'!$I$5)+1,0)&amp;""</f>
        <v/>
      </c>
      <c r="R496" s="735"/>
      <c r="S496" s="740" t="str">
        <f>VLOOKUP($C477,'2025年度(D23後期)'!$B$5:$N$207,COLUMN('2025年度(D23後期)'!$I$5)+1,0)&amp;""</f>
        <v/>
      </c>
      <c r="T496" s="735"/>
      <c r="U496" s="669" t="s">
        <v>143</v>
      </c>
      <c r="V496" s="676"/>
      <c r="W496" s="662" t="s">
        <v>181</v>
      </c>
      <c r="Z496" s="73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784"/>
      <c r="BK496" s="784"/>
      <c r="BL496" s="784"/>
      <c r="BM496" s="784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3.5" customHeight="1">
      <c r="A497" s="734"/>
      <c r="B497" s="16" t="s">
        <v>62</v>
      </c>
      <c r="C497" s="781"/>
      <c r="D497" s="782"/>
      <c r="E497" s="710"/>
      <c r="F497" s="736"/>
      <c r="G497" s="710"/>
      <c r="H497" s="736"/>
      <c r="I497" s="710"/>
      <c r="J497" s="736"/>
      <c r="K497" s="712"/>
      <c r="L497" s="712"/>
      <c r="M497" s="738"/>
      <c r="N497" s="736"/>
      <c r="O497" s="712"/>
      <c r="P497" s="736"/>
      <c r="Q497" s="712"/>
      <c r="R497" s="736"/>
      <c r="S497" s="712"/>
      <c r="T497" s="736"/>
      <c r="U497" s="669"/>
      <c r="V497" s="676"/>
      <c r="W497" s="662" t="s">
        <v>179</v>
      </c>
      <c r="Z497" s="73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785"/>
      <c r="BK497" s="785"/>
      <c r="BL497" s="785"/>
      <c r="BM497" s="785"/>
      <c r="BN497" s="696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3.5" customHeight="1">
      <c r="A498" s="733" t="s">
        <v>87</v>
      </c>
      <c r="B498" s="15" t="s">
        <v>55</v>
      </c>
      <c r="C498" s="748" t="str">
        <f>VLOOKUP($C477,'2025年度(1年後期)'!$B$5:$N$207,COLUMN('2025年度(1年後期)'!$K$5),0)&amp;""</f>
        <v>　</v>
      </c>
      <c r="D498" s="732"/>
      <c r="E498" s="749" t="str">
        <f>VLOOKUP($C477,'2025年度(2年後期)'!$B$5:$N$207,COLUMN('2025年度(2年後期)'!$K$5),0)&amp;""</f>
        <v/>
      </c>
      <c r="F498" s="732"/>
      <c r="G498" s="749" t="str">
        <f>VLOOKUP($C477,'2025年度(3年後期)'!$B$5:$N$207,COLUMN('2025年度(3年後期)'!$K$5),0)&amp;""</f>
        <v/>
      </c>
      <c r="H498" s="732"/>
      <c r="I498" s="749" t="str">
        <f>VLOOKUP($C477,'2025年度(4年後期)'!$B$5:$N$206,COLUMN('2025年度(4年後期)'!$K$5),0)&amp;""</f>
        <v/>
      </c>
      <c r="J498" s="732"/>
      <c r="K498" s="750" t="str">
        <f>VLOOKUP($C477,'2025年度(助産後期)'!$B$5:$N$207,COLUMN('2025年度(助産後期)'!$K$5),0)&amp;""</f>
        <v>助産学実習Ⅰ</v>
      </c>
      <c r="L498" s="750"/>
      <c r="M498" s="748" t="str">
        <f>VLOOKUP($C477,'2025年度(M1後期)'!$B$5:$N$207,COLUMN('2025年度(M1後期)'!$K$5),0)&amp;""</f>
        <v/>
      </c>
      <c r="N498" s="732"/>
      <c r="O498" s="750" t="str">
        <f>VLOOKUP($C477,'2025年度(M2後期)'!$B$5:$N$207,COLUMN('2025年度(M2後期)'!$K$5),0)&amp;""</f>
        <v/>
      </c>
      <c r="P498" s="732"/>
      <c r="Q498" s="750" t="str">
        <f>VLOOKUP($C477,'2025年度(D1後期)'!$B$5:$N$207,COLUMN('2025年度(D1後期)'!$K$5),0)&amp;""</f>
        <v/>
      </c>
      <c r="R498" s="732"/>
      <c r="S498" s="750" t="str">
        <f>VLOOKUP($C477,'2025年度(D23後期)'!$B$5:$N$207,COLUMN('2025年度(D23後期)'!$K$5),0)&amp;""</f>
        <v/>
      </c>
      <c r="T498" s="732"/>
      <c r="U498" s="21"/>
      <c r="V498" s="41"/>
      <c r="Z498" s="733" t="str">
        <f>A498</f>
        <v>５時限（16：50～18：20）</v>
      </c>
      <c r="AA498" s="694"/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 t="s">
        <v>164</v>
      </c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783"/>
      <c r="BL498" s="783"/>
      <c r="BM498" s="783"/>
      <c r="BN498" s="694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3.5" customHeight="1">
      <c r="A499" s="733"/>
      <c r="B499" s="15" t="s">
        <v>58</v>
      </c>
      <c r="C499" s="751" t="str">
        <f>IFERROR(VLOOKUP(C498,科目・教員!$A$2:$B$349,2,0),"")</f>
        <v/>
      </c>
      <c r="D499" s="735"/>
      <c r="E499" s="739" t="str">
        <f>IFERROR(VLOOKUP(E498,科目・教員!$A$2:$B$349,2,0),"")</f>
        <v/>
      </c>
      <c r="F499" s="735"/>
      <c r="G499" s="739" t="str">
        <f>IFERROR(VLOOKUP(G498,科目・教員!$A$2:$B$349,2,0),"")</f>
        <v/>
      </c>
      <c r="H499" s="735"/>
      <c r="I499" s="739" t="str">
        <f>IFERROR(VLOOKUP(I498,科目・教員!$A$2:$B$349,2,0),"")</f>
        <v/>
      </c>
      <c r="J499" s="735"/>
      <c r="K499" s="740" t="str">
        <f>IFERROR(VLOOKUP(K498,科目・教員!$A$2:$B$349,2,0),"")</f>
        <v>池田　真弓</v>
      </c>
      <c r="L499" s="740"/>
      <c r="M499" s="751" t="str">
        <f>IFERROR(VLOOKUP(M498,科目・教員!$A$2:$B$349,2,0),"")</f>
        <v/>
      </c>
      <c r="N499" s="735"/>
      <c r="O499" s="740" t="str">
        <f>IFERROR(VLOOKUP(O498,科目・教員!$A$2:$B$349,2,0),"")</f>
        <v/>
      </c>
      <c r="P499" s="735"/>
      <c r="Q499" s="740" t="str">
        <f>IFERROR(VLOOKUP(Q498,科目・教員!$A$2:$B$349,2,0),"")</f>
        <v/>
      </c>
      <c r="R499" s="735"/>
      <c r="S499" s="740" t="str">
        <f>IFERROR(VLOOKUP(S498,科目・教員!$A$2:$B$349,2,0),"")</f>
        <v/>
      </c>
      <c r="T499" s="735"/>
      <c r="U499" s="21"/>
      <c r="V499" s="41"/>
      <c r="Z499" s="73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784"/>
      <c r="BL499" s="784"/>
      <c r="BM499" s="784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13.5" customHeight="1">
      <c r="A500" s="733"/>
      <c r="B500" s="15" t="s">
        <v>60</v>
      </c>
      <c r="C500" s="751" t="str">
        <f>VLOOKUP($C477,'2025年度(1年後期)'!$B$5:$N$207,COLUMN('2025年度(1年後期)'!$K$5)+1,0)&amp;""</f>
        <v>　</v>
      </c>
      <c r="D500" s="735"/>
      <c r="E500" s="739" t="str">
        <f>VLOOKUP($C477,'2025年度(2年後期)'!$B$5:$N$207,COLUMN('2025年度(2年後期)'!$K$5)+1,0)&amp;""</f>
        <v/>
      </c>
      <c r="F500" s="735"/>
      <c r="G500" s="739" t="str">
        <f>VLOOKUP($C477,'2025年度(3年後期)'!$B$5:$N$207,COLUMN('2025年度(3年後期)'!$K$5)+1,0)&amp;""</f>
        <v/>
      </c>
      <c r="H500" s="735"/>
      <c r="I500" s="739" t="str">
        <f>VLOOKUP($C477,'2025年度(4年後期)'!$B$5:$N$206,COLUMN('2025年度(4年後期)'!$K$5)+1,0)&amp;""</f>
        <v/>
      </c>
      <c r="J500" s="735"/>
      <c r="K500" s="740" t="str">
        <f>VLOOKUP($C477,'2025年度(助産後期)'!$B$5:$N$207,COLUMN('2025年度(助産後期)'!$K$5)+1,0)&amp;""</f>
        <v/>
      </c>
      <c r="L500" s="740"/>
      <c r="M500" s="751" t="str">
        <f>VLOOKUP($C477,'2025年度(M1後期)'!$B$5:$N$207,COLUMN('2025年度(M1後期)'!$K$5)+1,0)&amp;""</f>
        <v/>
      </c>
      <c r="N500" s="735"/>
      <c r="O500" s="740" t="str">
        <f>VLOOKUP($C477,'2025年度(M1後期)'!$B$5:$N$207,COLUMN('2025年度(M1後期)'!$K$5)+1,0)&amp;""</f>
        <v/>
      </c>
      <c r="P500" s="735"/>
      <c r="Q500" s="740" t="str">
        <f>VLOOKUP($C477,'2025年度(D1後期)'!$B$5:$N$207,COLUMN('2025年度(D1後期)'!$K$5)+1,0)&amp;""</f>
        <v/>
      </c>
      <c r="R500" s="735"/>
      <c r="S500" s="740" t="str">
        <f>VLOOKUP($C477,'2025年度(D23後期)'!$B$5:$N$207,COLUMN('2025年度(D23後期)'!$K$5)+1,0)&amp;""</f>
        <v/>
      </c>
      <c r="T500" s="735"/>
      <c r="U500" s="21"/>
      <c r="V500" s="41"/>
      <c r="Z500" s="73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784"/>
      <c r="BL500" s="784"/>
      <c r="BM500" s="784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3.5" customHeight="1">
      <c r="A501" s="734"/>
      <c r="B501" s="16" t="s">
        <v>62</v>
      </c>
      <c r="C501" s="738"/>
      <c r="D501" s="736"/>
      <c r="E501" s="710"/>
      <c r="F501" s="736"/>
      <c r="G501" s="710"/>
      <c r="H501" s="736"/>
      <c r="I501" s="710"/>
      <c r="J501" s="736"/>
      <c r="K501" s="712"/>
      <c r="L501" s="712"/>
      <c r="M501" s="738"/>
      <c r="N501" s="736"/>
      <c r="O501" s="712"/>
      <c r="P501" s="736"/>
      <c r="Q501" s="712"/>
      <c r="R501" s="736"/>
      <c r="S501" s="712"/>
      <c r="T501" s="736"/>
      <c r="U501" s="22"/>
      <c r="V501" s="42"/>
      <c r="W501" s="19"/>
      <c r="X501" s="19"/>
      <c r="Y501" s="19"/>
      <c r="Z501" s="73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785"/>
      <c r="BL501" s="785"/>
      <c r="BM501" s="785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5"/>
      <c r="B502" s="6"/>
      <c r="C502" s="717">
        <f>C477+1</f>
        <v>45951</v>
      </c>
      <c r="D502" s="717"/>
      <c r="E502" s="717"/>
      <c r="F502" s="717"/>
      <c r="G502" s="717"/>
      <c r="H502" s="717"/>
      <c r="I502" s="717"/>
      <c r="J502" s="717"/>
      <c r="K502" s="717"/>
      <c r="L502" s="717"/>
      <c r="M502" s="717"/>
      <c r="N502" s="717"/>
      <c r="O502" s="717"/>
      <c r="P502" s="717"/>
      <c r="Q502" s="717"/>
      <c r="R502" s="717"/>
      <c r="S502" s="717"/>
      <c r="T502" s="717"/>
      <c r="U502" s="697">
        <f>C502</f>
        <v>45951</v>
      </c>
      <c r="V502" s="698"/>
      <c r="W502" s="698"/>
      <c r="X502" s="698"/>
      <c r="Y502" s="698"/>
      <c r="Z502" s="69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3" t="s">
        <v>54</v>
      </c>
      <c r="B503" s="12" t="s">
        <v>55</v>
      </c>
      <c r="C503" s="731" t="str">
        <f>VLOOKUP($C502,'2025年度(1年後期)'!$B$5:$N$207,COLUMN('2025年度(1年後期)'!$C$5),0)&amp;""</f>
        <v>人体の構造と機能Ⅳ</v>
      </c>
      <c r="D503" s="722"/>
      <c r="E503" s="721" t="str">
        <f>VLOOKUP($C502,'2025年度(2年後期)'!$B$5:$N$207,COLUMN('2025年度(2年後期)'!$C$5),0)&amp;""</f>
        <v>母性看護援助論Ⅰ</v>
      </c>
      <c r="F503" s="722"/>
      <c r="G503" s="721" t="str">
        <f>VLOOKUP($C502,'2025年度(3年後期)'!$B$5:$N$207,COLUMN('2025年度(3年後期)'!$C$5),0)&amp;""</f>
        <v>領域別実習</v>
      </c>
      <c r="H503" s="722"/>
      <c r="I503" s="721" t="str">
        <f>VLOOKUP($C502,'2025年度(4年後期)'!$B$5:$N$206,COLUMN('2025年度(4年後期)'!$C$5),0)&amp;""</f>
        <v>卒業研究Ⅱ</v>
      </c>
      <c r="J503" s="722"/>
      <c r="K503" s="732" t="str">
        <f>VLOOKUP($C502,'2025年度(助産後期)'!$B$5:$N$207,COLUMN('2025年度(助産後期)'!$C$5),0)&amp;""</f>
        <v>助産学実習Ⅰ</v>
      </c>
      <c r="L503" s="720"/>
      <c r="M503" s="719" t="str">
        <f>VLOOKUP($C502,'2025年度(M1後期)'!$B$5:$N$207,COLUMN('2025年度(M1後期)'!$C$5),0)&amp;""</f>
        <v>Ｍ研究計画発表会</v>
      </c>
      <c r="N503" s="720"/>
      <c r="O503" s="721" t="str">
        <f>VLOOKUP($C502,'2025年度(M2後期)'!$B$5:$N$207,COLUMN('2025年度(M2後期)'!$C$5),0)&amp;""</f>
        <v>Ｍ研究計画発表会</v>
      </c>
      <c r="P503" s="722"/>
      <c r="Q503" s="721" t="str">
        <f>VLOOKUP($C502,'2025年度(D1後期)'!$B$5:$N$207,COLUMN('2025年度(D1後期)'!$C$5),0)&amp;""</f>
        <v>Ｍ研究計画発表会
成育看護学演習Ｂ
感染管理看護学演習Ｂ
成人看護学演習Ｂ</v>
      </c>
      <c r="R503" s="722"/>
      <c r="S503" s="732" t="str">
        <f>VLOOKUP($C502,'2025年度(D23後期)'!$B$5:$N$207,COLUMN('2025年度(D23後期)'!$C$5),0)&amp;""</f>
        <v>Ｍ研究計画発表会</v>
      </c>
      <c r="T503" s="722"/>
      <c r="U503" s="600" t="s">
        <v>99</v>
      </c>
      <c r="V503" s="648" t="s">
        <v>161</v>
      </c>
      <c r="W503" s="635" t="s">
        <v>99</v>
      </c>
      <c r="Z503" s="744" t="str">
        <f>A503</f>
        <v xml:space="preserve">１時限（09：20～10：50） </v>
      </c>
      <c r="AA503" s="694" t="s">
        <v>103</v>
      </c>
      <c r="AB503" s="694"/>
      <c r="AC503" s="694"/>
      <c r="AD503" s="694"/>
      <c r="AE503" s="694"/>
      <c r="AF503" s="694"/>
      <c r="AG503" s="694" t="s">
        <v>184</v>
      </c>
      <c r="AH503" s="694"/>
      <c r="AI503" s="694"/>
      <c r="AJ503" s="694"/>
      <c r="AK503" s="694"/>
      <c r="AL503" s="694"/>
      <c r="AM503" s="694" t="s">
        <v>164</v>
      </c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 t="s">
        <v>293</v>
      </c>
      <c r="AX503" s="694"/>
      <c r="AY503" s="694" t="s">
        <v>165</v>
      </c>
      <c r="AZ503" s="694"/>
      <c r="BA503" s="694"/>
      <c r="BB503" s="694"/>
      <c r="BC503" s="694"/>
      <c r="BD503" s="694"/>
      <c r="BE503" s="694"/>
      <c r="BF503" s="694"/>
      <c r="BG503" s="694"/>
      <c r="BH503" s="694"/>
      <c r="BI503" s="694"/>
      <c r="BJ503" s="694" t="s">
        <v>186</v>
      </c>
      <c r="BK503" s="783"/>
      <c r="BL503" s="783"/>
      <c r="BM503" s="783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33"/>
      <c r="B504" s="15" t="s">
        <v>58</v>
      </c>
      <c r="C504" s="714" t="str">
        <f>IFERROR(VLOOKUP(C503,科目・教員!$A$2:$B$349,2,0),"")</f>
        <v>本間　典子</v>
      </c>
      <c r="D504" s="715"/>
      <c r="E504" s="716" t="str">
        <f>IFERROR(VLOOKUP(E503,科目・教員!$A$2:$B$349,2,0),"")</f>
        <v>日置　智華子</v>
      </c>
      <c r="F504" s="715"/>
      <c r="G504" s="716" t="str">
        <f>IFERROR(VLOOKUP(G503,科目・教員!$A$2:$B$349,2,0),"")</f>
        <v/>
      </c>
      <c r="H504" s="715"/>
      <c r="I504" s="716" t="str">
        <f>IFERROR(VLOOKUP(I503,科目・教員!$A$2:$B$349,2,0),"")</f>
        <v>各担当教員</v>
      </c>
      <c r="J504" s="715"/>
      <c r="K504" s="735" t="str">
        <f>IFERROR(VLOOKUP(K503,科目・教員!$A$2:$B$349,2,0),"")</f>
        <v>池田　真弓</v>
      </c>
      <c r="L504" s="737"/>
      <c r="M504" s="746" t="str">
        <f>IFERROR(VLOOKUP(M503,科目・教員!$A$2:$B$349,2,0),"")</f>
        <v/>
      </c>
      <c r="N504" s="715"/>
      <c r="O504" s="716" t="str">
        <f>IFERROR(VLOOKUP(O503,科目・教員!$A$2:$B$349,2,0),"")</f>
        <v/>
      </c>
      <c r="P504" s="715"/>
      <c r="Q504" s="716" t="str">
        <f>IFERROR(VLOOKUP(Q503,科目・教員!$A$2:$B$349,2,0),"")</f>
        <v/>
      </c>
      <c r="R504" s="715"/>
      <c r="S504" s="735" t="str">
        <f>IFERROR(VLOOKUP(S503,科目・教員!$A$2:$B$349,2,0),"")</f>
        <v/>
      </c>
      <c r="T504" s="715"/>
      <c r="U504" s="600" t="s">
        <v>59</v>
      </c>
      <c r="V504" s="649" t="s">
        <v>169</v>
      </c>
      <c r="W504" s="635" t="s">
        <v>187</v>
      </c>
      <c r="Z504" s="73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784"/>
      <c r="BL504" s="784"/>
      <c r="BM504" s="784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33"/>
      <c r="B505" s="15" t="s">
        <v>60</v>
      </c>
      <c r="C505" s="714" t="str">
        <f>VLOOKUP($C502,'2025年度(1年後期)'!$B$5:$N$207,COLUMN('2025年度(1年後期)'!$C$5)+1,0)&amp;""</f>
        <v>101</v>
      </c>
      <c r="D505" s="715"/>
      <c r="E505" s="716" t="str">
        <f>VLOOKUP($C502,'2025年度(2年後期)'!$B$5:$N$207,COLUMN('2025年度(2年後期)'!$C$5)+1,0)&amp;""</f>
        <v>201</v>
      </c>
      <c r="F505" s="715"/>
      <c r="G505" s="716" t="str">
        <f>VLOOKUP($C502,'2025年度(3年後期)'!$B$5:$N$207,COLUMN('2025年度(3年後期)'!$C$5)+1,0)&amp;""</f>
        <v/>
      </c>
      <c r="H505" s="715"/>
      <c r="I505" s="716" t="str">
        <f>VLOOKUP($C502,'2025年度(4年後期)'!$B$5:$N$206,COLUMN('2025年度(4年後期)'!$C$5)+1,0)&amp;""</f>
        <v/>
      </c>
      <c r="J505" s="715"/>
      <c r="K505" s="735" t="str">
        <f>VLOOKUP($C502,'2025年度(助産後期)'!$B$5:$N$207,COLUMN('2025年度(助産後期)'!$C$5)+1,0)&amp;""</f>
        <v/>
      </c>
      <c r="L505" s="737"/>
      <c r="M505" s="746" t="str">
        <f>VLOOKUP($C502,'2025年度(M1後期)'!$B$5:$N$207,COLUMN('2025年度(M1後期)'!$C$5)+1,0)&amp;""</f>
        <v/>
      </c>
      <c r="N505" s="715"/>
      <c r="O505" s="716" t="str">
        <f>VLOOKUP($C502,'2025年度(M2後期)'!$B$5:$N$207,COLUMN('2025年度(M2後期)'!$C$5)+1,0)&amp;""</f>
        <v/>
      </c>
      <c r="P505" s="715"/>
      <c r="Q505" s="716" t="str">
        <f>VLOOKUP($C502,'2025年度(D1後期)'!$B$5:$N$207,COLUMN('2025年度(D1後期)'!$C$5)+1,0)&amp;""</f>
        <v>成育:別途指定
感染:別途指定
成人:別途指定</v>
      </c>
      <c r="R505" s="715"/>
      <c r="S505" s="735" t="str">
        <f>VLOOKUP($C502,'2025年度(D23後期)'!$B$5:$N$207,COLUMN('2025年度(D23後期)'!$C$5)+1,0)&amp;""</f>
        <v/>
      </c>
      <c r="T505" s="715"/>
      <c r="U505" s="600" t="s">
        <v>112</v>
      </c>
      <c r="V505" s="649" t="s">
        <v>171</v>
      </c>
      <c r="W505" s="635" t="s">
        <v>186</v>
      </c>
      <c r="Z505" s="73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784"/>
      <c r="BL505" s="784"/>
      <c r="BM505" s="784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34"/>
      <c r="B506" s="16" t="s">
        <v>62</v>
      </c>
      <c r="C506" s="791"/>
      <c r="D506" s="792"/>
      <c r="E506" s="710"/>
      <c r="F506" s="711"/>
      <c r="G506" s="710"/>
      <c r="H506" s="711"/>
      <c r="I506" s="710"/>
      <c r="J506" s="711"/>
      <c r="K506" s="712"/>
      <c r="L506" s="713"/>
      <c r="M506" s="745"/>
      <c r="N506" s="711"/>
      <c r="O506" s="710"/>
      <c r="P506" s="711"/>
      <c r="Q506" s="710"/>
      <c r="R506" s="711"/>
      <c r="S506" s="712"/>
      <c r="T506" s="711"/>
      <c r="U506" s="600" t="s">
        <v>120</v>
      </c>
      <c r="V506" s="649" t="s">
        <v>172</v>
      </c>
      <c r="W506" s="635" t="s">
        <v>69</v>
      </c>
      <c r="Z506" s="73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785"/>
      <c r="BL506" s="785"/>
      <c r="BM506" s="785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33" t="s">
        <v>64</v>
      </c>
      <c r="B507" s="15" t="s">
        <v>55</v>
      </c>
      <c r="C507" s="789" t="str">
        <f>VLOOKUP($C502,'2025年度(1年後期)'!$B$5:$N$207,COLUMN('2025年度(1年後期)'!$E$5),0)&amp;""</f>
        <v>日本人論</v>
      </c>
      <c r="D507" s="757"/>
      <c r="E507" s="721" t="str">
        <f>VLOOKUP($C502,'2025年度(2年後期)'!$B$5:$N$207,COLUMN('2025年度(2年後期)'!$E$5),0)&amp;""</f>
        <v>小児看護学概論</v>
      </c>
      <c r="F507" s="722"/>
      <c r="G507" s="721" t="str">
        <f>VLOOKUP($C502,'2025年度(3年後期)'!$B$5:$N$207,COLUMN('2025年度(3年後期)'!$E$5),0)&amp;""</f>
        <v>領域別実習</v>
      </c>
      <c r="H507" s="722"/>
      <c r="I507" s="721" t="str">
        <f>VLOOKUP($C502,'2025年度(4年後期)'!$B$5:$N$206,COLUMN('2025年度(4年後期)'!$E$5),0)&amp;""</f>
        <v/>
      </c>
      <c r="J507" s="722"/>
      <c r="K507" s="732" t="str">
        <f>VLOOKUP($C502,'2025年度(助産後期)'!$B$5:$N$207,COLUMN('2025年度(助産後期)'!$E$5),0)&amp;""</f>
        <v>助産学実習Ⅰ</v>
      </c>
      <c r="L507" s="720"/>
      <c r="M507" s="731" t="str">
        <f>VLOOKUP($C502,'2025年度(M1後期)'!$B$5:$N$207,COLUMN('2025年度(M1後期)'!$E$5),0)&amp;""</f>
        <v>Ｍ研究計画発表会</v>
      </c>
      <c r="N507" s="722"/>
      <c r="O507" s="732" t="str">
        <f>VLOOKUP($C502,'2025年度(M2後期)'!$B$5:$N$207,COLUMN('2025年度(M2後期)'!$E$5),0)&amp;""</f>
        <v>Ｍ研究計画発表会</v>
      </c>
      <c r="P507" s="722"/>
      <c r="Q507" s="732" t="str">
        <f>VLOOKUP($C502,'2025年度(D1後期)'!$B$5:$N$207,COLUMN('2025年度(D1後期)'!$E$5),0)&amp;""</f>
        <v>Ｍ研究計画発表会
成育看護学演習Ｂ
感染管理看護学演習Ｂ
成人看護学演習Ｂ</v>
      </c>
      <c r="R507" s="722"/>
      <c r="S507" s="732" t="str">
        <f>VLOOKUP($C502,'2025年度(D23後期)'!$B$5:$N$207,COLUMN('2025年度(D23後期)'!$E$5),0)&amp;""</f>
        <v>Ｍ研究計画発表会</v>
      </c>
      <c r="T507" s="722"/>
      <c r="U507" s="601"/>
      <c r="Z507" s="733" t="str">
        <f>A507</f>
        <v>２時限（11：00～12：30）</v>
      </c>
      <c r="AA507" s="694" t="s">
        <v>294</v>
      </c>
      <c r="AB507" s="694"/>
      <c r="AC507" s="694"/>
      <c r="AD507" s="694"/>
      <c r="AE507" s="694"/>
      <c r="AF507" s="694"/>
      <c r="AG507" s="694" t="s">
        <v>189</v>
      </c>
      <c r="AH507" s="694"/>
      <c r="AI507" s="694"/>
      <c r="AJ507" s="694"/>
      <c r="AK507" s="694"/>
      <c r="AL507" s="694"/>
      <c r="AM507" s="694" t="s">
        <v>164</v>
      </c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 t="s">
        <v>293</v>
      </c>
      <c r="AX507" s="694"/>
      <c r="AY507" s="783" t="s">
        <v>165</v>
      </c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 t="s">
        <v>186</v>
      </c>
      <c r="BK507" s="783"/>
      <c r="BL507" s="783"/>
      <c r="BM507" s="783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33"/>
      <c r="B508" s="15" t="s">
        <v>58</v>
      </c>
      <c r="C508" s="790" t="str">
        <f>IFERROR(VLOOKUP(C507,科目・教員!$A$2:$B$349,2,0),"")</f>
        <v>川出　龍一</v>
      </c>
      <c r="D508" s="759"/>
      <c r="E508" s="716" t="str">
        <f>IFERROR(VLOOKUP(E507,科目・教員!$A$2:$B$349,2,0),"")</f>
        <v>来生　奈巳子</v>
      </c>
      <c r="F508" s="715"/>
      <c r="G508" s="716" t="str">
        <f>IFERROR(VLOOKUP(G507,科目・教員!$A$2:$B$349,2,0),"")</f>
        <v/>
      </c>
      <c r="H508" s="715"/>
      <c r="I508" s="716" t="str">
        <f>IFERROR(VLOOKUP(I507,科目・教員!$A$2:$B$349,2,0),"")</f>
        <v/>
      </c>
      <c r="J508" s="715"/>
      <c r="K508" s="735" t="str">
        <f>IFERROR(VLOOKUP(K507,科目・教員!$A$2:$B$349,2,0),"")</f>
        <v>池田　真弓</v>
      </c>
      <c r="L508" s="737"/>
      <c r="M508" s="714" t="str">
        <f>IFERROR(VLOOKUP(M507,科目・教員!$A$2:$B$349,2,0),"")</f>
        <v/>
      </c>
      <c r="N508" s="715"/>
      <c r="O508" s="735" t="str">
        <f>IFERROR(VLOOKUP(O507,科目・教員!$A$2:$B$349,2,0),"")</f>
        <v/>
      </c>
      <c r="P508" s="715"/>
      <c r="Q508" s="735" t="str">
        <f>IFERROR(VLOOKUP(Q507,科目・教員!$A$2:$B$349,2,0),"")</f>
        <v/>
      </c>
      <c r="R508" s="715"/>
      <c r="S508" s="735" t="str">
        <f>IFERROR(VLOOKUP(S507,科目・教員!$A$2:$B$349,2,0),"")</f>
        <v/>
      </c>
      <c r="T508" s="715"/>
      <c r="U508" s="601"/>
      <c r="Z508" s="73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784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784"/>
      <c r="BL508" s="784"/>
      <c r="BM508" s="784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33"/>
      <c r="B509" s="15" t="s">
        <v>60</v>
      </c>
      <c r="C509" s="790" t="str">
        <f>VLOOKUP($C502,'2025年度(1年後期)'!$B$5:$N$207,COLUMN('2025年度(1年後期)'!$E$5)+1,0)&amp;""</f>
        <v>101</v>
      </c>
      <c r="D509" s="759"/>
      <c r="E509" s="716" t="str">
        <f>VLOOKUP($C502,'2025年度(2年後期)'!$B$5:$N$207,COLUMN('2025年度(2年後期)'!$E$5)+1,0)&amp;""</f>
        <v>201</v>
      </c>
      <c r="F509" s="715"/>
      <c r="G509" s="716" t="str">
        <f>VLOOKUP($C502,'2025年度(3年後期)'!$B$5:$N$207,COLUMN('2025年度(3年後期)'!$E$5)+1,0)&amp;""</f>
        <v/>
      </c>
      <c r="H509" s="715"/>
      <c r="I509" s="716" t="str">
        <f>VLOOKUP($C502,'2025年度(4年後期)'!$B$5:$N$206,COLUMN('2025年度(4年後期)'!$E$5)+1,0)&amp;""</f>
        <v/>
      </c>
      <c r="J509" s="715"/>
      <c r="K509" s="735" t="str">
        <f>VLOOKUP($C502,'2025年度(助産後期)'!$B$5:$N$207,COLUMN('2025年度(助産後期)'!$E$5)+1,0)&amp;""</f>
        <v/>
      </c>
      <c r="L509" s="737"/>
      <c r="M509" s="714" t="str">
        <f>VLOOKUP($C502,'2025年度(M1後期)'!$B$5:$N$207,COLUMN('2025年度(M1後期)'!$E$5)+1,0)&amp;""</f>
        <v/>
      </c>
      <c r="N509" s="715"/>
      <c r="O509" s="735" t="str">
        <f>VLOOKUP($C502,'2025年度(M2後期)'!$B$5:$N$207,COLUMN('2025年度(M2後期)'!$E$5)+1,0)&amp;""</f>
        <v/>
      </c>
      <c r="P509" s="715"/>
      <c r="Q509" s="735" t="str">
        <f>VLOOKUP($C502,'2025年度(D1後期)'!$B$5:$N$207,COLUMN('2025年度(D1後期)'!$E$5)+1,0)&amp;""</f>
        <v>成育:別途指定
感染:別途指定
成人:別途指定</v>
      </c>
      <c r="R509" s="715"/>
      <c r="S509" s="735" t="str">
        <f>VLOOKUP($C502,'2025年度(D23後期)'!$B$5:$N$207,COLUMN('2025年度(D23後期)'!$E$5)+1,0)&amp;""</f>
        <v/>
      </c>
      <c r="T509" s="715"/>
      <c r="U509" s="601"/>
      <c r="Z509" s="73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784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784"/>
      <c r="BL509" s="784"/>
      <c r="BM509" s="784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47"/>
      <c r="B510" s="16" t="s">
        <v>62</v>
      </c>
      <c r="C510" s="760" t="s">
        <v>116</v>
      </c>
      <c r="D510" s="761"/>
      <c r="E510" s="710"/>
      <c r="F510" s="736"/>
      <c r="G510" s="710"/>
      <c r="H510" s="736"/>
      <c r="I510" s="710"/>
      <c r="J510" s="736"/>
      <c r="K510" s="712"/>
      <c r="L510" s="712"/>
      <c r="M510" s="738"/>
      <c r="N510" s="736"/>
      <c r="O510" s="712"/>
      <c r="P510" s="736"/>
      <c r="Q510" s="712"/>
      <c r="R510" s="736"/>
      <c r="S510" s="712"/>
      <c r="T510" s="736"/>
      <c r="U510" s="601"/>
      <c r="Z510" s="73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785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785"/>
      <c r="BL510" s="785"/>
      <c r="BM510" s="785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44" t="s">
        <v>70</v>
      </c>
      <c r="B511" s="17" t="s">
        <v>71</v>
      </c>
      <c r="C511" s="731"/>
      <c r="D511" s="722"/>
      <c r="E511" s="721"/>
      <c r="F511" s="722"/>
      <c r="G511" s="721"/>
      <c r="H511" s="722"/>
      <c r="I511" s="721"/>
      <c r="J511" s="722"/>
      <c r="K511" s="732"/>
      <c r="L511" s="720"/>
      <c r="M511" s="731"/>
      <c r="N511" s="722"/>
      <c r="O511" s="732"/>
      <c r="P511" s="722"/>
      <c r="Q511" s="732"/>
      <c r="R511" s="722"/>
      <c r="S511" s="732"/>
      <c r="T511" s="722"/>
      <c r="U511" s="21"/>
      <c r="Z511" s="73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783"/>
      <c r="BL511" s="783"/>
      <c r="BM511" s="783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33"/>
      <c r="B512" s="17" t="s">
        <v>73</v>
      </c>
      <c r="C512" s="714"/>
      <c r="D512" s="715"/>
      <c r="E512" s="716"/>
      <c r="F512" s="715"/>
      <c r="G512" s="716"/>
      <c r="H512" s="715"/>
      <c r="I512" s="716"/>
      <c r="J512" s="715"/>
      <c r="K512" s="735"/>
      <c r="L512" s="737"/>
      <c r="M512" s="714"/>
      <c r="N512" s="715"/>
      <c r="O512" s="735"/>
      <c r="P512" s="715"/>
      <c r="Q512" s="735"/>
      <c r="R512" s="715"/>
      <c r="S512" s="735"/>
      <c r="T512" s="715"/>
      <c r="U512" s="21"/>
      <c r="Z512" s="73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784"/>
      <c r="BL512" s="784"/>
      <c r="BM512" s="784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33"/>
      <c r="B513" s="17" t="s">
        <v>60</v>
      </c>
      <c r="C513" s="714"/>
      <c r="D513" s="715"/>
      <c r="E513" s="716"/>
      <c r="F513" s="715"/>
      <c r="G513" s="716"/>
      <c r="H513" s="715"/>
      <c r="I513" s="716"/>
      <c r="J513" s="715"/>
      <c r="K513" s="735"/>
      <c r="L513" s="737"/>
      <c r="M513" s="714"/>
      <c r="N513" s="715"/>
      <c r="O513" s="735"/>
      <c r="P513" s="715"/>
      <c r="Q513" s="735"/>
      <c r="R513" s="715"/>
      <c r="S513" s="735"/>
      <c r="T513" s="715"/>
      <c r="U513" s="21"/>
      <c r="Z513" s="73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784"/>
      <c r="BL513" s="784"/>
      <c r="BM513" s="784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34"/>
      <c r="B514" s="18" t="s">
        <v>62</v>
      </c>
      <c r="C514" s="752"/>
      <c r="D514" s="753"/>
      <c r="E514" s="754"/>
      <c r="F514" s="753"/>
      <c r="G514" s="754"/>
      <c r="H514" s="753"/>
      <c r="I514" s="754"/>
      <c r="J514" s="753"/>
      <c r="K514" s="755"/>
      <c r="L514" s="755"/>
      <c r="M514" s="752"/>
      <c r="N514" s="753"/>
      <c r="O514" s="755"/>
      <c r="P514" s="753"/>
      <c r="Q514" s="755"/>
      <c r="R514" s="753"/>
      <c r="S514" s="755"/>
      <c r="T514" s="753"/>
      <c r="U514" s="21"/>
      <c r="Z514" s="73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785"/>
      <c r="BL514" s="785"/>
      <c r="BM514" s="785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33" t="s">
        <v>74</v>
      </c>
      <c r="B515" s="15" t="s">
        <v>55</v>
      </c>
      <c r="C515" s="748" t="str">
        <f>VLOOKUP($C502,'2025年度(1年後期)'!$B$5:$N$207,COLUMN('2025年度(1年後期)'!$G$5),0)&amp;""</f>
        <v>人間関係論</v>
      </c>
      <c r="D515" s="732"/>
      <c r="E515" s="749" t="str">
        <f>VLOOKUP($C502,'2025年度(2年後期)'!$B$5:$N$207,COLUMN('2025年度(2年後期)'!$G$5),0)&amp;""</f>
        <v>看護基礎理論</v>
      </c>
      <c r="F515" s="732"/>
      <c r="G515" s="749" t="str">
        <f>VLOOKUP($C502,'2025年度(3年後期)'!$B$5:$N$207,COLUMN('2025年度(3年後期)'!$G$5),0)&amp;""</f>
        <v>領域別実習</v>
      </c>
      <c r="H515" s="732"/>
      <c r="I515" s="749" t="str">
        <f>VLOOKUP($C502,'2025年度(4年後期)'!$B$5:$N$206,COLUMN('2025年度(4年後期)'!$G$5),0)&amp;""</f>
        <v/>
      </c>
      <c r="J515" s="732"/>
      <c r="K515" s="750" t="str">
        <f>VLOOKUP($C502,'2025年度(助産後期)'!$B$5:$N$207,COLUMN('2025年度(助産後期)'!$G$5),0)&amp;""</f>
        <v>助産学実習Ⅰ</v>
      </c>
      <c r="L515" s="750"/>
      <c r="M515" s="748" t="str">
        <f>VLOOKUP($C502,'2025年度(M1後期)'!$B$5:$N$207,COLUMN('2025年度(M1後期)'!$G$5),0)&amp;""</f>
        <v>Ｍ研究計画発表会</v>
      </c>
      <c r="N515" s="732"/>
      <c r="O515" s="750" t="str">
        <f>VLOOKUP($C502,'2025年度(M2後期)'!$B$5:$N$207,COLUMN('2025年度(M2後期)'!$G$5),0)&amp;""</f>
        <v>Ｍ研究計画発表会</v>
      </c>
      <c r="P515" s="732"/>
      <c r="Q515" s="750" t="str">
        <f>VLOOKUP($C502,'2025年度(D1後期)'!$B$5:$N$207,COLUMN('2025年度(D1後期)'!$G$5),0)&amp;""</f>
        <v>Ｍ研究計画発表会</v>
      </c>
      <c r="R515" s="732"/>
      <c r="S515" s="750" t="str">
        <f>VLOOKUP($C502,'2025年度(D23後期)'!$B$5:$N$207,COLUMN('2025年度(D23後期)'!$G$5),0)&amp;""</f>
        <v>Ｍ研究計画発表会</v>
      </c>
      <c r="T515" s="732"/>
      <c r="U515" s="21"/>
      <c r="Z515" s="733" t="str">
        <f>A515</f>
        <v>３時限（13：30～15：00）</v>
      </c>
      <c r="AA515" s="694" t="s">
        <v>196</v>
      </c>
      <c r="AB515" s="694"/>
      <c r="AC515" s="694"/>
      <c r="AD515" s="694"/>
      <c r="AE515" s="694"/>
      <c r="AF515" s="694"/>
      <c r="AG515" s="694" t="s">
        <v>154</v>
      </c>
      <c r="AH515" s="694"/>
      <c r="AI515" s="694"/>
      <c r="AJ515" s="694"/>
      <c r="AK515" s="694"/>
      <c r="AL515" s="694"/>
      <c r="AM515" s="694" t="s">
        <v>164</v>
      </c>
      <c r="AN515" s="694"/>
      <c r="AO515" s="694"/>
      <c r="AP515" s="694"/>
      <c r="AQ515" s="694"/>
      <c r="AR515" s="694"/>
      <c r="AS515" s="694"/>
      <c r="AT515" s="694"/>
      <c r="AU515" s="694"/>
      <c r="AV515" s="694"/>
      <c r="AW515" s="694" t="s">
        <v>293</v>
      </c>
      <c r="AX515" s="694"/>
      <c r="AY515" s="694"/>
      <c r="AZ515" s="694"/>
      <c r="BA515" s="694"/>
      <c r="BB515" s="694"/>
      <c r="BC515" s="694"/>
      <c r="BD515" s="694"/>
      <c r="BE515" s="694"/>
      <c r="BF515" s="694"/>
      <c r="BG515" s="694"/>
      <c r="BH515" s="694"/>
      <c r="BI515" s="694"/>
      <c r="BJ515" s="694"/>
      <c r="BK515" s="783"/>
      <c r="BL515" s="783"/>
      <c r="BM515" s="783"/>
      <c r="BN515" s="694"/>
      <c r="BO515" s="694"/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33"/>
      <c r="B516" s="15" t="s">
        <v>58</v>
      </c>
      <c r="C516" s="751" t="str">
        <f>IFERROR(VLOOKUP(C515,科目・教員!$A$2:$B$349,2,0),"")</f>
        <v>小島　優子</v>
      </c>
      <c r="D516" s="735"/>
      <c r="E516" s="739" t="str">
        <f>IFERROR(VLOOKUP(E515,科目・教員!$A$2:$B$349,2,0),"")</f>
        <v>水野　正之</v>
      </c>
      <c r="F516" s="735"/>
      <c r="G516" s="739" t="str">
        <f>IFERROR(VLOOKUP(G515,科目・教員!$A$2:$B$349,2,0),"")</f>
        <v/>
      </c>
      <c r="H516" s="735"/>
      <c r="I516" s="739" t="str">
        <f>IFERROR(VLOOKUP(I515,科目・教員!$A$2:$B$349,2,0),"")</f>
        <v/>
      </c>
      <c r="J516" s="735"/>
      <c r="K516" s="740" t="str">
        <f>IFERROR(VLOOKUP(K515,科目・教員!$A$2:$B$349,2,0),"")</f>
        <v>池田　真弓</v>
      </c>
      <c r="L516" s="740"/>
      <c r="M516" s="751" t="str">
        <f>IFERROR(VLOOKUP(M515,科目・教員!$A$2:$B$349,2,0),"")</f>
        <v/>
      </c>
      <c r="N516" s="735"/>
      <c r="O516" s="740" t="str">
        <f>IFERROR(VLOOKUP(O515,科目・教員!$A$2:$B$349,2,0),"")</f>
        <v/>
      </c>
      <c r="P516" s="735"/>
      <c r="Q516" s="740" t="str">
        <f>IFERROR(VLOOKUP(Q515,科目・教員!$A$2:$B$349,2,0),"")</f>
        <v/>
      </c>
      <c r="R516" s="735"/>
      <c r="S516" s="740" t="str">
        <f>IFERROR(VLOOKUP(S515,科目・教員!$A$2:$B$349,2,0),"")</f>
        <v/>
      </c>
      <c r="T516" s="735"/>
      <c r="U516" s="21"/>
      <c r="Z516" s="733"/>
      <c r="AA516" s="695"/>
      <c r="AB516" s="695"/>
      <c r="AC516" s="695"/>
      <c r="AD516" s="695"/>
      <c r="AE516" s="695"/>
      <c r="AF516" s="695"/>
      <c r="AG516" s="695"/>
      <c r="AH516" s="695"/>
      <c r="AI516" s="695"/>
      <c r="AJ516" s="695"/>
      <c r="AK516" s="695"/>
      <c r="AL516" s="695"/>
      <c r="AM516" s="695"/>
      <c r="AN516" s="695"/>
      <c r="AO516" s="695"/>
      <c r="AP516" s="695"/>
      <c r="AQ516" s="695"/>
      <c r="AR516" s="695"/>
      <c r="AS516" s="695"/>
      <c r="AT516" s="695"/>
      <c r="AU516" s="695"/>
      <c r="AV516" s="695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784"/>
      <c r="BL516" s="784"/>
      <c r="BM516" s="784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33"/>
      <c r="B517" s="15" t="s">
        <v>60</v>
      </c>
      <c r="C517" s="751" t="str">
        <f>VLOOKUP($C502,'2025年度(1年後期)'!$B$5:$N$207,COLUMN('2025年度(1年後期)'!$G$5)+1,0)&amp;""</f>
        <v>101</v>
      </c>
      <c r="D517" s="735"/>
      <c r="E517" s="739" t="str">
        <f>VLOOKUP($C502,'2025年度(2年後期)'!$B$5:$N$207,COLUMN('2025年度(2年後期)'!$G$5)+1,0)&amp;""</f>
        <v>201</v>
      </c>
      <c r="F517" s="735"/>
      <c r="G517" s="739" t="str">
        <f>VLOOKUP($C502,'2025年度(3年後期)'!$B$5:$N$207,COLUMN('2025年度(3年後期)'!$G$5)+1,0)&amp;""</f>
        <v/>
      </c>
      <c r="H517" s="735"/>
      <c r="I517" s="739" t="str">
        <f>VLOOKUP($C502,'2025年度(4年後期)'!$B$5:$N$206,COLUMN('2025年度(4年後期)'!$G$5)+1,0)&amp;""</f>
        <v/>
      </c>
      <c r="J517" s="735"/>
      <c r="K517" s="740" t="str">
        <f>VLOOKUP($C502,'2025年度(助産後期)'!$B$5:$N$207,COLUMN('2025年度(助産後期)'!$G$5)+1,0)&amp;""</f>
        <v/>
      </c>
      <c r="L517" s="740"/>
      <c r="M517" s="751" t="str">
        <f>VLOOKUP($C502,'2025年度(M1後期)'!$B$5:$N$207,COLUMN('2025年度(M1後期)'!$G$5)+1,0)&amp;""</f>
        <v/>
      </c>
      <c r="N517" s="735"/>
      <c r="O517" s="740" t="str">
        <f>VLOOKUP($C502,'2025年度(M2後期)'!$B$5:$N$207,COLUMN('2025年度(M2後期)'!$G$5)+1,0)&amp;""</f>
        <v/>
      </c>
      <c r="P517" s="735"/>
      <c r="Q517" s="740" t="str">
        <f>VLOOKUP($C502,'2025年度(D1後期)'!$B$5:$N$207,COLUMN('2025年度(D1後期)'!$G$5)+1,0)&amp;""</f>
        <v/>
      </c>
      <c r="R517" s="735"/>
      <c r="S517" s="740" t="str">
        <f>VLOOKUP($C502,'2025年度(D23後期)'!$B$5:$N$207,COLUMN('2025年度(D23後期)'!$G$5)+1,0)&amp;""</f>
        <v/>
      </c>
      <c r="T517" s="735"/>
      <c r="U517" s="21"/>
      <c r="Z517" s="733"/>
      <c r="AA517" s="695"/>
      <c r="AB517" s="695"/>
      <c r="AC517" s="695"/>
      <c r="AD517" s="695"/>
      <c r="AE517" s="695"/>
      <c r="AF517" s="695"/>
      <c r="AG517" s="695"/>
      <c r="AH517" s="695"/>
      <c r="AI517" s="695"/>
      <c r="AJ517" s="695"/>
      <c r="AK517" s="695"/>
      <c r="AL517" s="695"/>
      <c r="AM517" s="695"/>
      <c r="AN517" s="695"/>
      <c r="AO517" s="695"/>
      <c r="AP517" s="695"/>
      <c r="AQ517" s="695"/>
      <c r="AR517" s="695"/>
      <c r="AS517" s="695"/>
      <c r="AT517" s="695"/>
      <c r="AU517" s="695"/>
      <c r="AV517" s="695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784"/>
      <c r="BL517" s="784"/>
      <c r="BM517" s="784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47"/>
      <c r="B518" s="16" t="s">
        <v>62</v>
      </c>
      <c r="C518" s="738"/>
      <c r="D518" s="736"/>
      <c r="E518" s="710"/>
      <c r="F518" s="736"/>
      <c r="G518" s="710"/>
      <c r="H518" s="736"/>
      <c r="I518" s="710"/>
      <c r="J518" s="736"/>
      <c r="K518" s="712"/>
      <c r="L518" s="712"/>
      <c r="M518" s="738"/>
      <c r="N518" s="736"/>
      <c r="O518" s="712"/>
      <c r="P518" s="736"/>
      <c r="Q518" s="712"/>
      <c r="R518" s="736"/>
      <c r="S518" s="712"/>
      <c r="T518" s="736"/>
      <c r="U518" s="21"/>
      <c r="Z518" s="734"/>
      <c r="AA518" s="696"/>
      <c r="AB518" s="696"/>
      <c r="AC518" s="696"/>
      <c r="AD518" s="696"/>
      <c r="AE518" s="696"/>
      <c r="AF518" s="696"/>
      <c r="AG518" s="696"/>
      <c r="AH518" s="696"/>
      <c r="AI518" s="696"/>
      <c r="AJ518" s="696"/>
      <c r="AK518" s="696"/>
      <c r="AL518" s="696"/>
      <c r="AM518" s="696"/>
      <c r="AN518" s="696"/>
      <c r="AO518" s="696"/>
      <c r="AP518" s="696"/>
      <c r="AQ518" s="696"/>
      <c r="AR518" s="696"/>
      <c r="AS518" s="696"/>
      <c r="AT518" s="696"/>
      <c r="AU518" s="696"/>
      <c r="AV518" s="696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785"/>
      <c r="BL518" s="785"/>
      <c r="BM518" s="785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33" t="s">
        <v>80</v>
      </c>
      <c r="B519" s="15" t="s">
        <v>55</v>
      </c>
      <c r="C519" s="748" t="str">
        <f>VLOOKUP($C502,'2025年度(1年後期)'!$B$5:$N$207,COLUMN('2025年度(1年後期)'!$I$5),0)&amp;""</f>
        <v>ジェンダー論</v>
      </c>
      <c r="D519" s="732"/>
      <c r="E519" s="749" t="str">
        <f>VLOOKUP($C502,'2025年度(2年後期)'!$B$5:$N$207,COLUMN('2025年度(2年後期)'!$I$5),0)&amp;""</f>
        <v>薬物療法と看護</v>
      </c>
      <c r="F519" s="732"/>
      <c r="G519" s="749" t="str">
        <f>VLOOKUP($C502,'2025年度(3年後期)'!$B$5:$N$207,COLUMN('2025年度(3年後期)'!$I$5),0)&amp;""</f>
        <v>領域別実習</v>
      </c>
      <c r="H519" s="732"/>
      <c r="I519" s="749" t="str">
        <f>VLOOKUP($C502,'2025年度(4年後期)'!$B$5:$N$206,COLUMN('2025年度(4年後期)'!$I$5),0)&amp;""</f>
        <v/>
      </c>
      <c r="J519" s="732"/>
      <c r="K519" s="750" t="str">
        <f>VLOOKUP($C502,'2025年度(助産後期)'!$B$5:$N$207,COLUMN('2025年度(助産後期)'!$I$5),0)&amp;""</f>
        <v>助産学実習Ⅰ</v>
      </c>
      <c r="L519" s="750"/>
      <c r="M519" s="748" t="str">
        <f>VLOOKUP($C502,'2025年度(M1後期)'!$B$5:$N$207,COLUMN('2025年度(M1後期)'!$I$5),0)&amp;""</f>
        <v>Ｍ研究計画発表会</v>
      </c>
      <c r="N519" s="732"/>
      <c r="O519" s="750" t="str">
        <f>VLOOKUP($C502,'2025年度(M2後期)'!$B$5:$N$207,COLUMN('2025年度(M2後期)'!$I$5),0)&amp;""</f>
        <v>Ｍ研究計画発表会</v>
      </c>
      <c r="P519" s="732"/>
      <c r="Q519" s="750" t="str">
        <f>VLOOKUP($C502,'2025年度(D1後期)'!$B$5:$N$207,COLUMN('2025年度(D1後期)'!$I$5),0)&amp;""</f>
        <v>Ｍ研究計画発表会</v>
      </c>
      <c r="R519" s="732"/>
      <c r="S519" s="750" t="str">
        <f>VLOOKUP($C502,'2025年度(D23後期)'!$B$5:$N$207,COLUMN('2025年度(D23後期)'!$I$5),0)&amp;""</f>
        <v>Ｍ研究計画発表会</v>
      </c>
      <c r="T519" s="732"/>
      <c r="U519" s="635" t="s">
        <v>81</v>
      </c>
      <c r="Z519" s="733" t="str">
        <f>A519</f>
        <v>４時限（15：10～16：40）</v>
      </c>
      <c r="AA519" s="694" t="s">
        <v>295</v>
      </c>
      <c r="AB519" s="694"/>
      <c r="AC519" s="694"/>
      <c r="AD519" s="694"/>
      <c r="AE519" s="694"/>
      <c r="AF519" s="694"/>
      <c r="AG519" s="694" t="s">
        <v>244</v>
      </c>
      <c r="AH519" s="694"/>
      <c r="AI519" s="694"/>
      <c r="AJ519" s="694"/>
      <c r="AK519" s="694"/>
      <c r="AL519" s="694"/>
      <c r="AM519" s="694" t="s">
        <v>164</v>
      </c>
      <c r="AN519" s="694"/>
      <c r="AO519" s="694"/>
      <c r="AP519" s="694"/>
      <c r="AQ519" s="694"/>
      <c r="AR519" s="694"/>
      <c r="AS519" s="694"/>
      <c r="AT519" s="694"/>
      <c r="AU519" s="694"/>
      <c r="AV519" s="694"/>
      <c r="AW519" s="694" t="s">
        <v>293</v>
      </c>
      <c r="AX519" s="694"/>
      <c r="AY519" s="694"/>
      <c r="AZ519" s="694"/>
      <c r="BA519" s="694"/>
      <c r="BB519" s="694"/>
      <c r="BC519" s="694"/>
      <c r="BD519" s="694"/>
      <c r="BE519" s="694"/>
      <c r="BF519" s="694"/>
      <c r="BG519" s="694"/>
      <c r="BH519" s="694"/>
      <c r="BI519" s="694"/>
      <c r="BJ519" s="694"/>
      <c r="BK519" s="783" t="s">
        <v>192</v>
      </c>
      <c r="BL519" s="783"/>
      <c r="BM519" s="783"/>
      <c r="BN519" s="694"/>
      <c r="BO519" s="694"/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33"/>
      <c r="B520" s="15" t="s">
        <v>58</v>
      </c>
      <c r="C520" s="751" t="str">
        <f>IFERROR(VLOOKUP(C519,科目・教員!$A$2:$B$349,2,0),"")</f>
        <v>小島　優子</v>
      </c>
      <c r="D520" s="735"/>
      <c r="E520" s="739" t="str">
        <f>IFERROR(VLOOKUP(E519,科目・教員!$A$2:$B$349,2,0),"")</f>
        <v>本間　典子</v>
      </c>
      <c r="F520" s="735"/>
      <c r="G520" s="739" t="str">
        <f>IFERROR(VLOOKUP(G519,科目・教員!$A$2:$B$349,2,0),"")</f>
        <v/>
      </c>
      <c r="H520" s="735"/>
      <c r="I520" s="739" t="str">
        <f>IFERROR(VLOOKUP(I519,科目・教員!$A$2:$B$349,2,0),"")</f>
        <v/>
      </c>
      <c r="J520" s="735"/>
      <c r="K520" s="740" t="str">
        <f>IFERROR(VLOOKUP(K519,科目・教員!$A$2:$B$349,2,0),"")</f>
        <v>池田　真弓</v>
      </c>
      <c r="L520" s="740"/>
      <c r="M520" s="751" t="str">
        <f>IFERROR(VLOOKUP(M519,科目・教員!$A$2:$B$349,2,0),"")</f>
        <v/>
      </c>
      <c r="N520" s="735"/>
      <c r="O520" s="740" t="str">
        <f>IFERROR(VLOOKUP(O519,科目・教員!$A$2:$B$349,2,0),"")</f>
        <v/>
      </c>
      <c r="P520" s="735"/>
      <c r="Q520" s="740" t="str">
        <f>IFERROR(VLOOKUP(Q519,科目・教員!$A$2:$B$349,2,0),"")</f>
        <v/>
      </c>
      <c r="R520" s="735"/>
      <c r="S520" s="740" t="str">
        <f>IFERROR(VLOOKUP(S519,科目・教員!$A$2:$B$349,2,0),"")</f>
        <v/>
      </c>
      <c r="T520" s="735"/>
      <c r="U520" s="635" t="s">
        <v>193</v>
      </c>
      <c r="Z520" s="733"/>
      <c r="AA520" s="695"/>
      <c r="AB520" s="695"/>
      <c r="AC520" s="695"/>
      <c r="AD520" s="695"/>
      <c r="AE520" s="695"/>
      <c r="AF520" s="695"/>
      <c r="AG520" s="695"/>
      <c r="AH520" s="695"/>
      <c r="AI520" s="695"/>
      <c r="AJ520" s="695"/>
      <c r="AK520" s="695"/>
      <c r="AL520" s="695"/>
      <c r="AM520" s="695"/>
      <c r="AN520" s="695"/>
      <c r="AO520" s="695"/>
      <c r="AP520" s="695"/>
      <c r="AQ520" s="695"/>
      <c r="AR520" s="695"/>
      <c r="AS520" s="695"/>
      <c r="AT520" s="695"/>
      <c r="AU520" s="695"/>
      <c r="AV520" s="695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784"/>
      <c r="BL520" s="784"/>
      <c r="BM520" s="784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33"/>
      <c r="B521" s="15" t="s">
        <v>60</v>
      </c>
      <c r="C521" s="751" t="str">
        <f>VLOOKUP($C502,'2025年度(1年後期)'!$B$5:$N$207,COLUMN('2025年度(1年後期)'!$I$5)+1,0)&amp;""</f>
        <v>101</v>
      </c>
      <c r="D521" s="735"/>
      <c r="E521" s="739" t="str">
        <f>VLOOKUP($C502,'2025年度(2年後期)'!$B$5:$N$207,COLUMN('2025年度(2年後期)'!$I$5)+1,0)&amp;""</f>
        <v>201</v>
      </c>
      <c r="F521" s="735"/>
      <c r="G521" s="739" t="str">
        <f>VLOOKUP($C502,'2025年度(3年後期)'!$B$5:$N$207,COLUMN('2025年度(3年後期)'!$I$5)+1,0)&amp;""</f>
        <v/>
      </c>
      <c r="H521" s="735"/>
      <c r="I521" s="739" t="str">
        <f>VLOOKUP($C502,'2025年度(4年後期)'!$B$5:$N$206,COLUMN('2025年度(4年後期)'!$I$5)+1,0)&amp;""</f>
        <v/>
      </c>
      <c r="J521" s="735"/>
      <c r="K521" s="740" t="str">
        <f>VLOOKUP($C502,'2025年度(助産後期)'!$B$5:$N$207,COLUMN('2025年度(助産後期)'!$I$5)+1,0)&amp;""</f>
        <v/>
      </c>
      <c r="L521" s="740"/>
      <c r="M521" s="751" t="str">
        <f>VLOOKUP($C502,'2025年度(M1後期)'!$B$5:$N$207,COLUMN('2025年度(M1後期)'!$I$5)+1,0)&amp;""</f>
        <v/>
      </c>
      <c r="N521" s="735"/>
      <c r="O521" s="740" t="str">
        <f>VLOOKUP($C502,'2025年度(M2後期)'!$B$5:$N$207,COLUMN('2025年度(M2後期)'!$I$5)+1,0)&amp;""</f>
        <v/>
      </c>
      <c r="P521" s="735"/>
      <c r="Q521" s="740" t="str">
        <f>VLOOKUP($C502,'2025年度(D1後期)'!$B$5:$N$207,COLUMN('2025年度(D1後期)'!$I$5)+1,0)&amp;""</f>
        <v/>
      </c>
      <c r="R521" s="735"/>
      <c r="S521" s="740" t="str">
        <f>VLOOKUP($C502,'2025年度(D23後期)'!$B$5:$N$207,COLUMN('2025年度(D23後期)'!$I$5)+1,0)&amp;""</f>
        <v/>
      </c>
      <c r="T521" s="735"/>
      <c r="U521" s="635" t="s">
        <v>192</v>
      </c>
      <c r="Z521" s="733"/>
      <c r="AA521" s="695"/>
      <c r="AB521" s="695"/>
      <c r="AC521" s="695"/>
      <c r="AD521" s="695"/>
      <c r="AE521" s="695"/>
      <c r="AF521" s="695"/>
      <c r="AG521" s="695"/>
      <c r="AH521" s="695"/>
      <c r="AI521" s="695"/>
      <c r="AJ521" s="695"/>
      <c r="AK521" s="695"/>
      <c r="AL521" s="695"/>
      <c r="AM521" s="695"/>
      <c r="AN521" s="695"/>
      <c r="AO521" s="695"/>
      <c r="AP521" s="695"/>
      <c r="AQ521" s="695"/>
      <c r="AR521" s="695"/>
      <c r="AS521" s="695"/>
      <c r="AT521" s="695"/>
      <c r="AU521" s="695"/>
      <c r="AV521" s="695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784"/>
      <c r="BL521" s="784"/>
      <c r="BM521" s="784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34"/>
      <c r="B522" s="16" t="s">
        <v>62</v>
      </c>
      <c r="C522" s="791"/>
      <c r="D522" s="793"/>
      <c r="E522" s="710"/>
      <c r="F522" s="736"/>
      <c r="G522" s="710"/>
      <c r="H522" s="736"/>
      <c r="I522" s="710"/>
      <c r="J522" s="736"/>
      <c r="K522" s="712"/>
      <c r="L522" s="712"/>
      <c r="M522" s="738"/>
      <c r="N522" s="736"/>
      <c r="O522" s="712"/>
      <c r="P522" s="736"/>
      <c r="Q522" s="712"/>
      <c r="R522" s="736"/>
      <c r="S522" s="712"/>
      <c r="T522" s="736"/>
      <c r="U522" s="635" t="s">
        <v>182</v>
      </c>
      <c r="Z522" s="734"/>
      <c r="AA522" s="696"/>
      <c r="AB522" s="696"/>
      <c r="AC522" s="696"/>
      <c r="AD522" s="696"/>
      <c r="AE522" s="696"/>
      <c r="AF522" s="696"/>
      <c r="AG522" s="696"/>
      <c r="AH522" s="696"/>
      <c r="AI522" s="696"/>
      <c r="AJ522" s="696"/>
      <c r="AK522" s="696"/>
      <c r="AL522" s="696"/>
      <c r="AM522" s="696"/>
      <c r="AN522" s="696"/>
      <c r="AO522" s="696"/>
      <c r="AP522" s="696"/>
      <c r="AQ522" s="696"/>
      <c r="AR522" s="696"/>
      <c r="AS522" s="696"/>
      <c r="AT522" s="696"/>
      <c r="AU522" s="696"/>
      <c r="AV522" s="696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785"/>
      <c r="BL522" s="785"/>
      <c r="BM522" s="785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33" t="s">
        <v>87</v>
      </c>
      <c r="B523" s="15" t="s">
        <v>55</v>
      </c>
      <c r="C523" s="748" t="str">
        <f>VLOOKUP($C502,'2025年度(1年後期)'!$B$5:$N$207,COLUMN('2025年度(1年後期)'!$K$5),0)&amp;""</f>
        <v>　</v>
      </c>
      <c r="D523" s="732"/>
      <c r="E523" s="749" t="str">
        <f>VLOOKUP($C502,'2025年度(2年後期)'!$B$5:$N$207,COLUMN('2025年度(2年後期)'!$K$5),0)&amp;""</f>
        <v/>
      </c>
      <c r="F523" s="732"/>
      <c r="G523" s="749" t="str">
        <f>VLOOKUP($C502,'2025年度(3年後期)'!$B$5:$N$207,COLUMN('2025年度(3年後期)'!$K$5),0)&amp;""</f>
        <v/>
      </c>
      <c r="H523" s="732"/>
      <c r="I523" s="749" t="str">
        <f>VLOOKUP($C502,'2025年度(4年後期)'!$B$5:$N$206,COLUMN('2025年度(4年後期)'!$K$5),0)&amp;""</f>
        <v/>
      </c>
      <c r="J523" s="732"/>
      <c r="K523" s="750" t="str">
        <f>VLOOKUP($C502,'2025年度(助産後期)'!$B$5:$N$207,COLUMN('2025年度(助産後期)'!$K$5),0)&amp;""</f>
        <v>助産学実習Ⅰ</v>
      </c>
      <c r="L523" s="750"/>
      <c r="M523" s="748" t="str">
        <f>VLOOKUP($C502,'2025年度(M1後期)'!$B$5:$N$207,COLUMN('2025年度(M1後期)'!$K$5),0)&amp;""</f>
        <v>感染症学特論
感染症学演習</v>
      </c>
      <c r="N523" s="732"/>
      <c r="O523" s="750" t="str">
        <f>VLOOKUP($C502,'2025年度(M2後期)'!$B$5:$N$207,COLUMN('2025年度(M2後期)'!$K$5),0)&amp;""</f>
        <v/>
      </c>
      <c r="P523" s="732"/>
      <c r="Q523" s="750" t="str">
        <f>VLOOKUP($C502,'2025年度(D1後期)'!$B$5:$N$207,COLUMN('2025年度(D1後期)'!$K$5),0)&amp;""</f>
        <v/>
      </c>
      <c r="R523" s="732"/>
      <c r="S523" s="750" t="str">
        <f>VLOOKUP($C502,'2025年度(D23後期)'!$B$5:$N$207,COLUMN('2025年度(D23後期)'!$K$5),0)&amp;""</f>
        <v/>
      </c>
      <c r="T523" s="732"/>
      <c r="U523" s="21"/>
      <c r="Z523" s="733" t="str">
        <f>A523</f>
        <v>５時限（16：50～18：20）</v>
      </c>
      <c r="AA523" s="694"/>
      <c r="AB523" s="694"/>
      <c r="AC523" s="694"/>
      <c r="AD523" s="694"/>
      <c r="AE523" s="694"/>
      <c r="AF523" s="694"/>
      <c r="AG523" s="694"/>
      <c r="AH523" s="694"/>
      <c r="AI523" s="694"/>
      <c r="AJ523" s="694"/>
      <c r="AK523" s="694"/>
      <c r="AL523" s="694"/>
      <c r="AM523" s="694" t="s">
        <v>164</v>
      </c>
      <c r="AN523" s="694"/>
      <c r="AO523" s="694"/>
      <c r="AP523" s="694"/>
      <c r="AQ523" s="694"/>
      <c r="AR523" s="694"/>
      <c r="AS523" s="694"/>
      <c r="AT523" s="694"/>
      <c r="AU523" s="694"/>
      <c r="AV523" s="694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783"/>
      <c r="BL523" s="783"/>
      <c r="BM523" s="783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33"/>
      <c r="B524" s="15" t="s">
        <v>58</v>
      </c>
      <c r="C524" s="751" t="str">
        <f>IFERROR(VLOOKUP(C523,科目・教員!$A$2:$B$349,2,0),"")</f>
        <v/>
      </c>
      <c r="D524" s="735"/>
      <c r="E524" s="739" t="str">
        <f>IFERROR(VLOOKUP(E523,科目・教員!$A$2:$B$349,2,0),"")</f>
        <v/>
      </c>
      <c r="F524" s="735"/>
      <c r="G524" s="739" t="str">
        <f>IFERROR(VLOOKUP(G523,科目・教員!$A$2:$B$349,2,0),"")</f>
        <v/>
      </c>
      <c r="H524" s="735"/>
      <c r="I524" s="739" t="str">
        <f>IFERROR(VLOOKUP(I523,科目・教員!$A$2:$B$349,2,0),"")</f>
        <v/>
      </c>
      <c r="J524" s="735"/>
      <c r="K524" s="740" t="str">
        <f>IFERROR(VLOOKUP(K523,科目・教員!$A$2:$B$349,2,0),"")</f>
        <v>池田　真弓</v>
      </c>
      <c r="L524" s="740"/>
      <c r="M524" s="751" t="str">
        <f>IFERROR(VLOOKUP(M523,科目・教員!$A$2:$B$349,2,0),"")</f>
        <v/>
      </c>
      <c r="N524" s="735"/>
      <c r="O524" s="740" t="str">
        <f>IFERROR(VLOOKUP(O523,科目・教員!$A$2:$B$349,2,0),"")</f>
        <v/>
      </c>
      <c r="P524" s="735"/>
      <c r="Q524" s="740" t="str">
        <f>IFERROR(VLOOKUP(Q523,科目・教員!$A$2:$B$349,2,0),"")</f>
        <v/>
      </c>
      <c r="R524" s="735"/>
      <c r="S524" s="740" t="str">
        <f>IFERROR(VLOOKUP(S523,科目・教員!$A$2:$B$349,2,0),"")</f>
        <v/>
      </c>
      <c r="T524" s="735"/>
      <c r="U524" s="21"/>
      <c r="Z524" s="733"/>
      <c r="AA524" s="695"/>
      <c r="AB524" s="695"/>
      <c r="AC524" s="695"/>
      <c r="AD524" s="695"/>
      <c r="AE524" s="695"/>
      <c r="AF524" s="695"/>
      <c r="AG524" s="695"/>
      <c r="AH524" s="695"/>
      <c r="AI524" s="695"/>
      <c r="AJ524" s="695"/>
      <c r="AK524" s="695"/>
      <c r="AL524" s="695"/>
      <c r="AM524" s="695"/>
      <c r="AN524" s="695"/>
      <c r="AO524" s="695"/>
      <c r="AP524" s="695"/>
      <c r="AQ524" s="695"/>
      <c r="AR524" s="695"/>
      <c r="AS524" s="695"/>
      <c r="AT524" s="695"/>
      <c r="AU524" s="695"/>
      <c r="AV524" s="695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784"/>
      <c r="BL524" s="784"/>
      <c r="BM524" s="784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33"/>
      <c r="B525" s="15" t="s">
        <v>60</v>
      </c>
      <c r="C525" s="751" t="str">
        <f>VLOOKUP($C502,'2025年度(1年後期)'!$B$5:$N$207,COLUMN('2025年度(1年後期)'!$K$5)+1,0)&amp;""</f>
        <v>　</v>
      </c>
      <c r="D525" s="735"/>
      <c r="E525" s="739" t="str">
        <f>VLOOKUP($C502,'2025年度(2年後期)'!$B$5:$N$207,COLUMN('2025年度(2年後期)'!$K$5)+1,0)&amp;""</f>
        <v/>
      </c>
      <c r="F525" s="735"/>
      <c r="G525" s="739" t="str">
        <f>VLOOKUP($C502,'2025年度(3年後期)'!$B$5:$N$207,COLUMN('2025年度(3年後期)'!$K$5)+1,0)&amp;""</f>
        <v/>
      </c>
      <c r="H525" s="735"/>
      <c r="I525" s="739" t="str">
        <f>VLOOKUP($C502,'2025年度(4年後期)'!$B$5:$N$206,COLUMN('2025年度(4年後期)'!$K$5)+1,0)&amp;""</f>
        <v/>
      </c>
      <c r="J525" s="735"/>
      <c r="K525" s="740" t="str">
        <f>VLOOKUP($C502,'2025年度(助産後期)'!$B$5:$N$207,COLUMN('2025年度(助産後期)'!$K$5)+1,0)&amp;""</f>
        <v/>
      </c>
      <c r="L525" s="740"/>
      <c r="M525" s="751" t="str">
        <f>VLOOKUP($C502,'2025年度(M1後期)'!$B$5:$N$207,COLUMN('2025年度(M1後期)'!$K$5)+1,0)&amp;""</f>
        <v>感染特論:別途指定
感染演習:別途指定</v>
      </c>
      <c r="N525" s="735"/>
      <c r="O525" s="740" t="str">
        <f>VLOOKUP($C502,'2025年度(M1後期)'!$B$5:$N$207,COLUMN('2025年度(M1後期)'!$K$5)+1,0)&amp;""</f>
        <v>感染特論:別途指定
感染演習:別途指定</v>
      </c>
      <c r="P525" s="735"/>
      <c r="Q525" s="740" t="str">
        <f>VLOOKUP($C502,'2025年度(D1後期)'!$B$5:$N$207,COLUMN('2025年度(D1後期)'!$K$5)+1,0)&amp;""</f>
        <v/>
      </c>
      <c r="R525" s="735"/>
      <c r="S525" s="740" t="str">
        <f>VLOOKUP($C502,'2025年度(D23後期)'!$B$5:$N$207,COLUMN('2025年度(D23後期)'!$K$5)+1,0)&amp;""</f>
        <v/>
      </c>
      <c r="T525" s="735"/>
      <c r="U525" s="21"/>
      <c r="Z525" s="733"/>
      <c r="AA525" s="695"/>
      <c r="AB525" s="695"/>
      <c r="AC525" s="695"/>
      <c r="AD525" s="695"/>
      <c r="AE525" s="695"/>
      <c r="AF525" s="695"/>
      <c r="AG525" s="695"/>
      <c r="AH525" s="695"/>
      <c r="AI525" s="695"/>
      <c r="AJ525" s="695"/>
      <c r="AK525" s="695"/>
      <c r="AL525" s="695"/>
      <c r="AM525" s="695"/>
      <c r="AN525" s="695"/>
      <c r="AO525" s="695"/>
      <c r="AP525" s="695"/>
      <c r="AQ525" s="695"/>
      <c r="AR525" s="695"/>
      <c r="AS525" s="695"/>
      <c r="AT525" s="695"/>
      <c r="AU525" s="695"/>
      <c r="AV525" s="695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784"/>
      <c r="BL525" s="784"/>
      <c r="BM525" s="784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34"/>
      <c r="B526" s="16" t="s">
        <v>62</v>
      </c>
      <c r="C526" s="791"/>
      <c r="D526" s="793"/>
      <c r="E526" s="710"/>
      <c r="F526" s="736"/>
      <c r="G526" s="710"/>
      <c r="H526" s="736"/>
      <c r="I526" s="710"/>
      <c r="J526" s="736"/>
      <c r="K526" s="712"/>
      <c r="L526" s="712"/>
      <c r="M526" s="738"/>
      <c r="N526" s="736"/>
      <c r="O526" s="712"/>
      <c r="P526" s="736"/>
      <c r="Q526" s="712"/>
      <c r="R526" s="736"/>
      <c r="S526" s="712"/>
      <c r="T526" s="736"/>
      <c r="U526" s="22"/>
      <c r="V526" s="19"/>
      <c r="W526" s="19"/>
      <c r="X526" s="19"/>
      <c r="Y526" s="19"/>
      <c r="Z526" s="734"/>
      <c r="AA526" s="696"/>
      <c r="AB526" s="696"/>
      <c r="AC526" s="696"/>
      <c r="AD526" s="696"/>
      <c r="AE526" s="696"/>
      <c r="AF526" s="696"/>
      <c r="AG526" s="696"/>
      <c r="AH526" s="696"/>
      <c r="AI526" s="696"/>
      <c r="AJ526" s="696"/>
      <c r="AK526" s="696"/>
      <c r="AL526" s="696"/>
      <c r="AM526" s="696"/>
      <c r="AN526" s="696"/>
      <c r="AO526" s="696"/>
      <c r="AP526" s="696"/>
      <c r="AQ526" s="696"/>
      <c r="AR526" s="696"/>
      <c r="AS526" s="696"/>
      <c r="AT526" s="696"/>
      <c r="AU526" s="696"/>
      <c r="AV526" s="696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785"/>
      <c r="BL526" s="785"/>
      <c r="BM526" s="785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5"/>
      <c r="B527" s="6"/>
      <c r="C527" s="717">
        <f>C502+1</f>
        <v>45952</v>
      </c>
      <c r="D527" s="717"/>
      <c r="E527" s="717"/>
      <c r="F527" s="717"/>
      <c r="G527" s="717"/>
      <c r="H527" s="717"/>
      <c r="I527" s="717"/>
      <c r="J527" s="717"/>
      <c r="K527" s="717"/>
      <c r="L527" s="717"/>
      <c r="M527" s="717"/>
      <c r="N527" s="717"/>
      <c r="O527" s="717"/>
      <c r="P527" s="717"/>
      <c r="Q527" s="717"/>
      <c r="R527" s="717"/>
      <c r="S527" s="717"/>
      <c r="T527" s="717"/>
      <c r="U527" s="697">
        <f>C527</f>
        <v>45952</v>
      </c>
      <c r="V527" s="698"/>
      <c r="W527" s="698"/>
      <c r="X527" s="698"/>
      <c r="Y527" s="698"/>
      <c r="Z527" s="69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3" t="s">
        <v>54</v>
      </c>
      <c r="B528" s="12" t="s">
        <v>55</v>
      </c>
      <c r="C528" s="731" t="str">
        <f>VLOOKUP($C527,'2025年度(1年後期)'!$B$5:$N$207,COLUMN('2025年度(1年後期)'!$C$5),0)&amp;""</f>
        <v>疫学・保健統計学Ⅱ</v>
      </c>
      <c r="D528" s="722"/>
      <c r="E528" s="756" t="str">
        <f>VLOOKUP($C527,'2025年度(2年後期)'!$B$5:$N$207,COLUMN('2025年度(2年後期)'!$C$5),0)&amp;""</f>
        <v>英語Ⅳ(AB)</v>
      </c>
      <c r="F528" s="757"/>
      <c r="G528" s="721" t="str">
        <f>VLOOKUP($C527,'2025年度(3年後期)'!$B$5:$N$207,COLUMN('2025年度(3年後期)'!$C$5),0)&amp;""</f>
        <v>領域別実習</v>
      </c>
      <c r="H528" s="722"/>
      <c r="I528" s="721" t="str">
        <f>VLOOKUP($C527,'2025年度(4年後期)'!$B$5:$N$206,COLUMN('2025年度(4年後期)'!$C$5),0)&amp;""</f>
        <v>卒業研究Ⅱ</v>
      </c>
      <c r="J528" s="722"/>
      <c r="K528" s="732" t="str">
        <f>VLOOKUP($C527,'2025年度(助産後期)'!$B$5:$N$207,COLUMN('2025年度(助産後期)'!$C$5),0)&amp;""</f>
        <v>助産学実習Ⅰ</v>
      </c>
      <c r="L528" s="720"/>
      <c r="M528" s="719" t="str">
        <f>VLOOKUP($C527,'2025年度(M1後期)'!$B$5:$N$207,COLUMN('2025年度(M1後期)'!$C$5),0)&amp;""</f>
        <v>看護情報・管理学演習Ａ－Ⅰ
成育看護学演習Ａ－Ⅳ(母性)</v>
      </c>
      <c r="N528" s="720"/>
      <c r="O528" s="721" t="str">
        <f>VLOOKUP($C527,'2025年度(M2後期)'!$B$5:$N$207,COLUMN('2025年度(M2後期)'!$C$5),0)&amp;""</f>
        <v>特別研究</v>
      </c>
      <c r="P528" s="722"/>
      <c r="Q528" s="721" t="str">
        <f>VLOOKUP($C527,'2025年度(D1後期)'!$B$5:$N$207,COLUMN('2025年度(D1後期)'!$C$5),0)&amp;""</f>
        <v>看護教育学演習Ｂ</v>
      </c>
      <c r="R528" s="722"/>
      <c r="S528" s="732" t="str">
        <f>VLOOKUP($C527,'2025年度(D23後期)'!$B$5:$N$207,COLUMN('2025年度(D23後期)'!$C$5),0)&amp;""</f>
        <v>特別研究</v>
      </c>
      <c r="T528" s="722"/>
      <c r="U528" s="648" t="s">
        <v>161</v>
      </c>
      <c r="Z528" s="744" t="str">
        <f>A528</f>
        <v xml:space="preserve">１時限（09：20～10：50） </v>
      </c>
      <c r="AA528" s="694" t="s">
        <v>218</v>
      </c>
      <c r="AB528" s="694"/>
      <c r="AC528" s="694"/>
      <c r="AD528" s="694"/>
      <c r="AE528" s="694"/>
      <c r="AF528" s="694"/>
      <c r="AG528" s="694" t="s">
        <v>147</v>
      </c>
      <c r="AH528" s="694"/>
      <c r="AI528" s="694"/>
      <c r="AJ528" s="694"/>
      <c r="AK528" s="694"/>
      <c r="AL528" s="694"/>
      <c r="AM528" s="694" t="s">
        <v>164</v>
      </c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783"/>
      <c r="BL528" s="783"/>
      <c r="BM528" s="783"/>
      <c r="BN528" s="694"/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33"/>
      <c r="B529" s="15" t="s">
        <v>58</v>
      </c>
      <c r="C529" s="714" t="str">
        <f>IFERROR(VLOOKUP(C528,科目・教員!$A$2:$B$349,2,0),"")</f>
        <v>柏木　公一</v>
      </c>
      <c r="D529" s="715"/>
      <c r="E529" s="758" t="str">
        <f>IFERROR(VLOOKUP(E528,科目・教員!$A$2:$B$349,2,0),"")</f>
        <v>ﾊﾟｳﾗ･ﾍﾞﾙｳﾞｧﾝｹﾞﾙ</v>
      </c>
      <c r="F529" s="759"/>
      <c r="G529" s="716" t="str">
        <f>IFERROR(VLOOKUP(G528,科目・教員!$A$2:$B$349,2,0),"")</f>
        <v/>
      </c>
      <c r="H529" s="715"/>
      <c r="I529" s="716" t="str">
        <f>IFERROR(VLOOKUP(I528,科目・教員!$A$2:$B$349,2,0),"")</f>
        <v>各担当教員</v>
      </c>
      <c r="J529" s="715"/>
      <c r="K529" s="735" t="str">
        <f>IFERROR(VLOOKUP(K528,科目・教員!$A$2:$B$349,2,0),"")</f>
        <v>池田　真弓</v>
      </c>
      <c r="L529" s="737"/>
      <c r="M529" s="746" t="str">
        <f>IFERROR(VLOOKUP(M528,科目・教員!$A$2:$B$349,2,0),"")</f>
        <v/>
      </c>
      <c r="N529" s="715"/>
      <c r="O529" s="716" t="str">
        <f>IFERROR(VLOOKUP(O528,科目・教員!$A$2:$B$349,2,0),"")</f>
        <v/>
      </c>
      <c r="P529" s="715"/>
      <c r="Q529" s="716" t="str">
        <f>IFERROR(VLOOKUP(Q528,科目・教員!$A$2:$B$349,2,0),"")</f>
        <v/>
      </c>
      <c r="R529" s="715"/>
      <c r="S529" s="735" t="str">
        <f>IFERROR(VLOOKUP(S528,科目・教員!$A$2:$B$349,2,0),"")</f>
        <v/>
      </c>
      <c r="T529" s="715"/>
      <c r="U529" s="649" t="s">
        <v>169</v>
      </c>
      <c r="Z529" s="73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784"/>
      <c r="BL529" s="784"/>
      <c r="BM529" s="784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33"/>
      <c r="B530" s="15" t="s">
        <v>60</v>
      </c>
      <c r="C530" s="714" t="str">
        <f>VLOOKUP($C527,'2025年度(1年後期)'!$B$5:$N$207,COLUMN('2025年度(1年後期)'!$C$5)+1,0)&amp;""</f>
        <v>101</v>
      </c>
      <c r="D530" s="715"/>
      <c r="E530" s="758" t="str">
        <f>VLOOKUP($C527,'2025年度(2年後期)'!$B$5:$N$207,COLUMN('2025年度(2年後期)'!$C$5)+1,0)&amp;""</f>
        <v>201</v>
      </c>
      <c r="F530" s="759"/>
      <c r="G530" s="716" t="str">
        <f>VLOOKUP($C527,'2025年度(3年後期)'!$B$5:$N$207,COLUMN('2025年度(3年後期)'!$C$5)+1,0)&amp;""</f>
        <v/>
      </c>
      <c r="H530" s="715"/>
      <c r="I530" s="716" t="str">
        <f>VLOOKUP($C527,'2025年度(4年後期)'!$B$5:$N$206,COLUMN('2025年度(4年後期)'!$C$5)+1,0)&amp;""</f>
        <v/>
      </c>
      <c r="J530" s="715"/>
      <c r="K530" s="735" t="str">
        <f>VLOOKUP($C527,'2025年度(助産後期)'!$B$5:$N$207,COLUMN('2025年度(助産後期)'!$C$5)+1,0)&amp;""</f>
        <v/>
      </c>
      <c r="L530" s="737"/>
      <c r="M530" s="746" t="str">
        <f>VLOOKUP($C527,'2025年度(M1後期)'!$B$5:$N$207,COLUMN('2025年度(M1後期)'!$C$5)+1,0)&amp;""</f>
        <v>情報:別途指定
成育:別途指定</v>
      </c>
      <c r="N530" s="715"/>
      <c r="O530" s="716" t="str">
        <f>VLOOKUP($C527,'2025年度(M2後期)'!$B$5:$N$207,COLUMN('2025年度(M2後期)'!$C$5)+1,0)&amp;""</f>
        <v/>
      </c>
      <c r="P530" s="715"/>
      <c r="Q530" s="716" t="str">
        <f>VLOOKUP($C527,'2025年度(D1後期)'!$B$5:$N$207,COLUMN('2025年度(D1後期)'!$C$5)+1,0)&amp;""</f>
        <v>別途指定</v>
      </c>
      <c r="R530" s="715"/>
      <c r="S530" s="735" t="str">
        <f>VLOOKUP($C527,'2025年度(D23後期)'!$B$5:$N$207,COLUMN('2025年度(D23後期)'!$C$5)+1,0)&amp;""</f>
        <v/>
      </c>
      <c r="T530" s="715"/>
      <c r="U530" s="649" t="s">
        <v>171</v>
      </c>
      <c r="Z530" s="73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784"/>
      <c r="BL530" s="784"/>
      <c r="BM530" s="784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34"/>
      <c r="B531" s="16" t="s">
        <v>62</v>
      </c>
      <c r="C531" s="738"/>
      <c r="D531" s="711"/>
      <c r="E531" s="786" t="s">
        <v>116</v>
      </c>
      <c r="F531" s="787"/>
      <c r="G531" s="710"/>
      <c r="H531" s="711"/>
      <c r="I531" s="710"/>
      <c r="J531" s="711"/>
      <c r="K531" s="712"/>
      <c r="L531" s="713"/>
      <c r="M531" s="745"/>
      <c r="N531" s="711"/>
      <c r="O531" s="710"/>
      <c r="P531" s="711"/>
      <c r="Q531" s="710"/>
      <c r="R531" s="711"/>
      <c r="S531" s="712"/>
      <c r="T531" s="711"/>
      <c r="U531" s="649" t="s">
        <v>172</v>
      </c>
      <c r="Z531" s="73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785"/>
      <c r="BL531" s="785"/>
      <c r="BM531" s="785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33" t="s">
        <v>64</v>
      </c>
      <c r="B532" s="15" t="s">
        <v>55</v>
      </c>
      <c r="C532" s="731" t="str">
        <f>VLOOKUP($C527,'2025年度(1年後期)'!$B$5:$N$207,COLUMN('2025年度(1年後期)'!$E$5),0)&amp;""</f>
        <v>生命倫理</v>
      </c>
      <c r="D532" s="722"/>
      <c r="E532" s="756" t="str">
        <f>VLOOKUP($C527,'2025年度(2年後期)'!$B$5:$N$207,COLUMN('2025年度(2年後期)'!$E$5),0)&amp;""</f>
        <v>英語Ⅳ(AB)</v>
      </c>
      <c r="F532" s="757"/>
      <c r="G532" s="721" t="str">
        <f>VLOOKUP($C527,'2025年度(3年後期)'!$B$5:$N$207,COLUMN('2025年度(3年後期)'!$E$5),0)&amp;""</f>
        <v>領域別実習</v>
      </c>
      <c r="H532" s="722"/>
      <c r="I532" s="721" t="str">
        <f>VLOOKUP($C527,'2025年度(4年後期)'!$B$5:$N$206,COLUMN('2025年度(4年後期)'!$E$5),0)&amp;""</f>
        <v/>
      </c>
      <c r="J532" s="722"/>
      <c r="K532" s="732" t="str">
        <f>VLOOKUP($C527,'2025年度(助産後期)'!$B$5:$N$207,COLUMN('2025年度(助産後期)'!$E$5),0)&amp;""</f>
        <v>助産学実習Ⅰ</v>
      </c>
      <c r="L532" s="720"/>
      <c r="M532" s="731" t="str">
        <f>VLOOKUP($C527,'2025年度(M1後期)'!$B$5:$N$207,COLUMN('2025年度(M1後期)'!$E$5),0)&amp;""</f>
        <v>看護情報・管理学演習Ａ－Ⅰ
成育看護学演習Ａ－Ⅳ(母性)</v>
      </c>
      <c r="N532" s="722"/>
      <c r="O532" s="732" t="str">
        <f>VLOOKUP($C527,'2025年度(M2後期)'!$B$5:$N$207,COLUMN('2025年度(M2後期)'!$E$5),0)&amp;""</f>
        <v>特別研究</v>
      </c>
      <c r="P532" s="722"/>
      <c r="Q532" s="732" t="str">
        <f>VLOOKUP($C527,'2025年度(D1後期)'!$B$5:$N$207,COLUMN('2025年度(D1後期)'!$E$5),0)&amp;""</f>
        <v>看護教育学演習Ｂ</v>
      </c>
      <c r="R532" s="722"/>
      <c r="S532" s="732" t="str">
        <f>VLOOKUP($C527,'2025年度(D23後期)'!$B$5:$N$207,COLUMN('2025年度(D23後期)'!$E$5),0)&amp;""</f>
        <v>特別研究</v>
      </c>
      <c r="T532" s="722"/>
      <c r="U532" s="662" t="s">
        <v>65</v>
      </c>
      <c r="Z532" s="733" t="str">
        <f>A532</f>
        <v>２時限（11：00～12：30）</v>
      </c>
      <c r="AA532" s="694" t="s">
        <v>267</v>
      </c>
      <c r="AB532" s="694"/>
      <c r="AC532" s="694"/>
      <c r="AD532" s="694"/>
      <c r="AE532" s="694"/>
      <c r="AF532" s="694"/>
      <c r="AG532" s="694" t="s">
        <v>147</v>
      </c>
      <c r="AH532" s="694"/>
      <c r="AI532" s="694"/>
      <c r="AJ532" s="694"/>
      <c r="AK532" s="694"/>
      <c r="AL532" s="694"/>
      <c r="AM532" s="694" t="s">
        <v>164</v>
      </c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/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 t="s">
        <v>224</v>
      </c>
      <c r="BJ532" s="694"/>
      <c r="BK532" s="783"/>
      <c r="BL532" s="783"/>
      <c r="BM532" s="783"/>
      <c r="BN532" s="694"/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33"/>
      <c r="B533" s="15" t="s">
        <v>58</v>
      </c>
      <c r="C533" s="714" t="str">
        <f>IFERROR(VLOOKUP(C532,科目・教員!$A$2:$B$349,2,0),"")</f>
        <v>小島　優子</v>
      </c>
      <c r="D533" s="715"/>
      <c r="E533" s="758" t="str">
        <f>IFERROR(VLOOKUP(E532,科目・教員!$A$2:$B$349,2,0),"")</f>
        <v>ﾊﾟｳﾗ･ﾍﾞﾙｳﾞｧﾝｹﾞﾙ</v>
      </c>
      <c r="F533" s="759"/>
      <c r="G533" s="716" t="str">
        <f>IFERROR(VLOOKUP(G532,科目・教員!$A$2:$B$349,2,0),"")</f>
        <v/>
      </c>
      <c r="H533" s="715"/>
      <c r="I533" s="716" t="str">
        <f>IFERROR(VLOOKUP(I532,科目・教員!$A$2:$B$349,2,0),"")</f>
        <v/>
      </c>
      <c r="J533" s="715"/>
      <c r="K533" s="735" t="str">
        <f>IFERROR(VLOOKUP(K532,科目・教員!$A$2:$B$349,2,0),"")</f>
        <v>池田　真弓</v>
      </c>
      <c r="L533" s="737"/>
      <c r="M533" s="714" t="str">
        <f>IFERROR(VLOOKUP(M532,科目・教員!$A$2:$B$349,2,0),"")</f>
        <v/>
      </c>
      <c r="N533" s="715"/>
      <c r="O533" s="735" t="str">
        <f>IFERROR(VLOOKUP(O532,科目・教員!$A$2:$B$349,2,0),"")</f>
        <v/>
      </c>
      <c r="P533" s="715"/>
      <c r="Q533" s="735" t="str">
        <f>IFERROR(VLOOKUP(Q532,科目・教員!$A$2:$B$349,2,0),"")</f>
        <v/>
      </c>
      <c r="R533" s="715"/>
      <c r="S533" s="735" t="str">
        <f>IFERROR(VLOOKUP(S532,科目・教員!$A$2:$B$349,2,0),"")</f>
        <v/>
      </c>
      <c r="T533" s="715"/>
      <c r="U533" s="662" t="s">
        <v>225</v>
      </c>
      <c r="Z533" s="73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784"/>
      <c r="BL533" s="784"/>
      <c r="BM533" s="784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33"/>
      <c r="B534" s="15" t="s">
        <v>60</v>
      </c>
      <c r="C534" s="714" t="str">
        <f>VLOOKUP($C527,'2025年度(1年後期)'!$B$5:$N$207,COLUMN('2025年度(1年後期)'!$E$5)+1,0)&amp;""</f>
        <v>101</v>
      </c>
      <c r="D534" s="715"/>
      <c r="E534" s="758" t="str">
        <f>VLOOKUP($C527,'2025年度(2年後期)'!$B$5:$N$207,COLUMN('2025年度(2年後期)'!$E$5)+1,0)&amp;""</f>
        <v>201</v>
      </c>
      <c r="F534" s="759"/>
      <c r="G534" s="716" t="str">
        <f>VLOOKUP($C527,'2025年度(3年後期)'!$B$5:$N$207,COLUMN('2025年度(3年後期)'!$E$5)+1,0)&amp;""</f>
        <v/>
      </c>
      <c r="H534" s="715"/>
      <c r="I534" s="716" t="str">
        <f>VLOOKUP($C527,'2025年度(4年後期)'!$B$5:$N$206,COLUMN('2025年度(4年後期)'!$E$5)+1,0)&amp;""</f>
        <v/>
      </c>
      <c r="J534" s="715"/>
      <c r="K534" s="735" t="str">
        <f>VLOOKUP($C527,'2025年度(助産後期)'!$B$5:$N$207,COLUMN('2025年度(助産後期)'!$E$5)+1,0)&amp;""</f>
        <v/>
      </c>
      <c r="L534" s="737"/>
      <c r="M534" s="714" t="str">
        <f>VLOOKUP($C527,'2025年度(M1後期)'!$B$5:$N$207,COLUMN('2025年度(M1後期)'!$E$5)+1,0)&amp;""</f>
        <v>情報:別途指定
成育:別途指定</v>
      </c>
      <c r="N534" s="715"/>
      <c r="O534" s="735" t="str">
        <f>VLOOKUP($C527,'2025年度(M2後期)'!$B$5:$N$207,COLUMN('2025年度(M2後期)'!$E$5)+1,0)&amp;""</f>
        <v/>
      </c>
      <c r="P534" s="715"/>
      <c r="Q534" s="735" t="str">
        <f>VLOOKUP($C527,'2025年度(D1後期)'!$B$5:$N$207,COLUMN('2025年度(D1後期)'!$E$5)+1,0)&amp;""</f>
        <v>別途指定</v>
      </c>
      <c r="R534" s="715"/>
      <c r="S534" s="735" t="str">
        <f>VLOOKUP($C527,'2025年度(D23後期)'!$B$5:$N$207,COLUMN('2025年度(D23後期)'!$E$5)+1,0)&amp;""</f>
        <v/>
      </c>
      <c r="T534" s="715"/>
      <c r="U534" s="662" t="s">
        <v>86</v>
      </c>
      <c r="Z534" s="73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784"/>
      <c r="BL534" s="784"/>
      <c r="BM534" s="784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47"/>
      <c r="B535" s="16" t="s">
        <v>62</v>
      </c>
      <c r="C535" s="738"/>
      <c r="D535" s="736"/>
      <c r="E535" s="786" t="s">
        <v>116</v>
      </c>
      <c r="F535" s="787"/>
      <c r="G535" s="710"/>
      <c r="H535" s="736"/>
      <c r="I535" s="710"/>
      <c r="J535" s="736"/>
      <c r="K535" s="712"/>
      <c r="L535" s="712"/>
      <c r="M535" s="738"/>
      <c r="N535" s="736"/>
      <c r="O535" s="712"/>
      <c r="P535" s="736"/>
      <c r="Q535" s="712"/>
      <c r="R535" s="736"/>
      <c r="S535" s="712"/>
      <c r="T535" s="736"/>
      <c r="U535" s="662" t="s">
        <v>224</v>
      </c>
      <c r="Z535" s="73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785"/>
      <c r="BL535" s="785"/>
      <c r="BM535" s="785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44" t="s">
        <v>70</v>
      </c>
      <c r="B536" s="17" t="s">
        <v>71</v>
      </c>
      <c r="C536" s="731"/>
      <c r="D536" s="722"/>
      <c r="E536" s="721"/>
      <c r="F536" s="722"/>
      <c r="G536" s="721"/>
      <c r="H536" s="722"/>
      <c r="I536" s="721"/>
      <c r="J536" s="722"/>
      <c r="K536" s="732"/>
      <c r="L536" s="720"/>
      <c r="M536" s="731"/>
      <c r="N536" s="722"/>
      <c r="O536" s="732"/>
      <c r="P536" s="722"/>
      <c r="Q536" s="732"/>
      <c r="R536" s="722"/>
      <c r="S536" s="732"/>
      <c r="T536" s="722"/>
      <c r="U536" s="25"/>
      <c r="Z536" s="73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783"/>
      <c r="BL536" s="783"/>
      <c r="BM536" s="783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33"/>
      <c r="B537" s="17" t="s">
        <v>73</v>
      </c>
      <c r="C537" s="714"/>
      <c r="D537" s="715"/>
      <c r="E537" s="716"/>
      <c r="F537" s="715"/>
      <c r="G537" s="716"/>
      <c r="H537" s="715"/>
      <c r="I537" s="716"/>
      <c r="J537" s="715"/>
      <c r="K537" s="735"/>
      <c r="L537" s="737"/>
      <c r="M537" s="714"/>
      <c r="N537" s="715"/>
      <c r="O537" s="735"/>
      <c r="P537" s="715"/>
      <c r="Q537" s="735"/>
      <c r="R537" s="715"/>
      <c r="S537" s="735"/>
      <c r="T537" s="715"/>
      <c r="U537" s="25"/>
      <c r="Z537" s="73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784"/>
      <c r="BL537" s="784"/>
      <c r="BM537" s="784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33"/>
      <c r="B538" s="17" t="s">
        <v>60</v>
      </c>
      <c r="C538" s="714"/>
      <c r="D538" s="715"/>
      <c r="E538" s="716"/>
      <c r="F538" s="715"/>
      <c r="G538" s="716"/>
      <c r="H538" s="715"/>
      <c r="I538" s="716"/>
      <c r="J538" s="715"/>
      <c r="K538" s="735"/>
      <c r="L538" s="737"/>
      <c r="M538" s="714"/>
      <c r="N538" s="715"/>
      <c r="O538" s="735"/>
      <c r="P538" s="715"/>
      <c r="Q538" s="735"/>
      <c r="R538" s="715"/>
      <c r="S538" s="735"/>
      <c r="T538" s="715"/>
      <c r="U538" s="25"/>
      <c r="Z538" s="73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784"/>
      <c r="BL538" s="784"/>
      <c r="BM538" s="784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34"/>
      <c r="B539" s="18" t="s">
        <v>62</v>
      </c>
      <c r="C539" s="752"/>
      <c r="D539" s="753"/>
      <c r="E539" s="754"/>
      <c r="F539" s="753"/>
      <c r="G539" s="754"/>
      <c r="H539" s="753"/>
      <c r="I539" s="754"/>
      <c r="J539" s="753"/>
      <c r="K539" s="755"/>
      <c r="L539" s="755"/>
      <c r="M539" s="752"/>
      <c r="N539" s="753"/>
      <c r="O539" s="755"/>
      <c r="P539" s="753"/>
      <c r="Q539" s="755"/>
      <c r="R539" s="753"/>
      <c r="S539" s="755"/>
      <c r="T539" s="753"/>
      <c r="U539" s="25"/>
      <c r="Z539" s="73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785"/>
      <c r="BL539" s="785"/>
      <c r="BM539" s="785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33" t="s">
        <v>74</v>
      </c>
      <c r="B540" s="15" t="s">
        <v>55</v>
      </c>
      <c r="C540" s="748" t="str">
        <f>VLOOKUP($C527,'2025年度(1年後期)'!$B$5:$N$207,COLUMN('2025年度(1年後期)'!$G$5),0)&amp;""</f>
        <v>食と健康</v>
      </c>
      <c r="D540" s="732"/>
      <c r="E540" s="749" t="str">
        <f>VLOOKUP($C527,'2025年度(2年後期)'!$B$5:$N$207,COLUMN('2025年度(2年後期)'!$G$5),0)&amp;""</f>
        <v>成人看護援助論Ⅱ</v>
      </c>
      <c r="F540" s="732"/>
      <c r="G540" s="749" t="str">
        <f>VLOOKUP($C527,'2025年度(3年後期)'!$B$5:$N$207,COLUMN('2025年度(3年後期)'!$G$5),0)&amp;""</f>
        <v>領域別実習</v>
      </c>
      <c r="H540" s="732"/>
      <c r="I540" s="749" t="str">
        <f>VLOOKUP($C527,'2025年度(4年後期)'!$B$5:$N$206,COLUMN('2025年度(4年後期)'!$G$5),0)&amp;""</f>
        <v/>
      </c>
      <c r="J540" s="732"/>
      <c r="K540" s="750" t="str">
        <f>VLOOKUP($C527,'2025年度(助産後期)'!$B$5:$N$207,COLUMN('2025年度(助産後期)'!$G$5),0)&amp;""</f>
        <v>助産学実習Ⅰ</v>
      </c>
      <c r="L540" s="750"/>
      <c r="M540" s="748" t="str">
        <f>VLOOKUP($C527,'2025年度(M1後期)'!$B$5:$N$207,COLUMN('2025年度(M1後期)'!$G$5),0)&amp;""</f>
        <v>成人看護学演習Ａ－Ⅰ</v>
      </c>
      <c r="N540" s="732"/>
      <c r="O540" s="750" t="str">
        <f>VLOOKUP($C527,'2025年度(M2後期)'!$B$5:$N$207,COLUMN('2025年度(M2後期)'!$G$5),0)&amp;""</f>
        <v>特別研究</v>
      </c>
      <c r="P540" s="732"/>
      <c r="Q540" s="750" t="str">
        <f>VLOOKUP($C527,'2025年度(D1後期)'!$B$5:$N$207,COLUMN('2025年度(D1後期)'!$G$5),0)&amp;""</f>
        <v/>
      </c>
      <c r="R540" s="732"/>
      <c r="S540" s="750" t="str">
        <f>VLOOKUP($C527,'2025年度(D23後期)'!$B$5:$N$207,COLUMN('2025年度(D23後期)'!$G$5),0)&amp;""</f>
        <v>特別研究</v>
      </c>
      <c r="T540" s="732"/>
      <c r="U540" s="25"/>
      <c r="Z540" s="733" t="str">
        <f>A540</f>
        <v>３時限（13：30～15：00）</v>
      </c>
      <c r="AA540" s="694" t="s">
        <v>121</v>
      </c>
      <c r="AB540" s="694"/>
      <c r="AC540" s="694"/>
      <c r="AD540" s="694"/>
      <c r="AE540" s="694"/>
      <c r="AF540" s="694"/>
      <c r="AG540" s="694" t="s">
        <v>76</v>
      </c>
      <c r="AH540" s="694"/>
      <c r="AI540" s="694"/>
      <c r="AJ540" s="694"/>
      <c r="AK540" s="694"/>
      <c r="AL540" s="694"/>
      <c r="AM540" s="694" t="s">
        <v>164</v>
      </c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/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783"/>
      <c r="BL540" s="783"/>
      <c r="BM540" s="783"/>
      <c r="BN540" s="694"/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33"/>
      <c r="B541" s="15" t="s">
        <v>58</v>
      </c>
      <c r="C541" s="751" t="str">
        <f>IFERROR(VLOOKUP(C540,科目・教員!$A$2:$B$349,2,0),"")</f>
        <v>本間　典子</v>
      </c>
      <c r="D541" s="735"/>
      <c r="E541" s="739" t="str">
        <f>IFERROR(VLOOKUP(E540,科目・教員!$A$2:$B$349,2,0),"")</f>
        <v>藤澤　雄太</v>
      </c>
      <c r="F541" s="735"/>
      <c r="G541" s="739" t="str">
        <f>IFERROR(VLOOKUP(G540,科目・教員!$A$2:$B$349,2,0),"")</f>
        <v/>
      </c>
      <c r="H541" s="735"/>
      <c r="I541" s="739" t="str">
        <f>IFERROR(VLOOKUP(I540,科目・教員!$A$2:$B$349,2,0),"")</f>
        <v/>
      </c>
      <c r="J541" s="735"/>
      <c r="K541" s="740" t="str">
        <f>IFERROR(VLOOKUP(K540,科目・教員!$A$2:$B$349,2,0),"")</f>
        <v>池田　真弓</v>
      </c>
      <c r="L541" s="740"/>
      <c r="M541" s="751" t="str">
        <f>IFERROR(VLOOKUP(M540,科目・教員!$A$2:$B$349,2,0),"")</f>
        <v/>
      </c>
      <c r="N541" s="735"/>
      <c r="O541" s="740" t="str">
        <f>IFERROR(VLOOKUP(O540,科目・教員!$A$2:$B$349,2,0),"")</f>
        <v/>
      </c>
      <c r="P541" s="735"/>
      <c r="Q541" s="740" t="str">
        <f>IFERROR(VLOOKUP(Q540,科目・教員!$A$2:$B$349,2,0),"")</f>
        <v/>
      </c>
      <c r="R541" s="735"/>
      <c r="S541" s="740" t="str">
        <f>IFERROR(VLOOKUP(S540,科目・教員!$A$2:$B$349,2,0),"")</f>
        <v/>
      </c>
      <c r="T541" s="735"/>
      <c r="U541" s="25"/>
      <c r="Z541" s="73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784"/>
      <c r="BL541" s="784"/>
      <c r="BM541" s="784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33"/>
      <c r="B542" s="15" t="s">
        <v>60</v>
      </c>
      <c r="C542" s="751" t="str">
        <f>VLOOKUP($C527,'2025年度(1年後期)'!$B$5:$N$207,COLUMN('2025年度(1年後期)'!$G$5)+1,0)&amp;""</f>
        <v>101</v>
      </c>
      <c r="D542" s="735"/>
      <c r="E542" s="739" t="str">
        <f>VLOOKUP($C527,'2025年度(2年後期)'!$B$5:$N$207,COLUMN('2025年度(2年後期)'!$G$5)+1,0)&amp;""</f>
        <v>201</v>
      </c>
      <c r="F542" s="735"/>
      <c r="G542" s="739" t="str">
        <f>VLOOKUP($C527,'2025年度(3年後期)'!$B$5:$N$207,COLUMN('2025年度(3年後期)'!$G$5)+1,0)&amp;""</f>
        <v/>
      </c>
      <c r="H542" s="735"/>
      <c r="I542" s="739" t="str">
        <f>VLOOKUP($C527,'2025年度(4年後期)'!$B$5:$N$206,COLUMN('2025年度(4年後期)'!$G$5)+1,0)&amp;""</f>
        <v/>
      </c>
      <c r="J542" s="735"/>
      <c r="K542" s="740" t="str">
        <f>VLOOKUP($C527,'2025年度(助産後期)'!$B$5:$N$207,COLUMN('2025年度(助産後期)'!$G$5)+1,0)&amp;""</f>
        <v/>
      </c>
      <c r="L542" s="740"/>
      <c r="M542" s="751" t="str">
        <f>VLOOKUP($C527,'2025年度(M1後期)'!$B$5:$N$207,COLUMN('2025年度(M1後期)'!$G$5)+1,0)&amp;""</f>
        <v>別途指定</v>
      </c>
      <c r="N542" s="735"/>
      <c r="O542" s="740" t="str">
        <f>VLOOKUP($C527,'2025年度(M2後期)'!$B$5:$N$207,COLUMN('2025年度(M2後期)'!$G$5)+1,0)&amp;""</f>
        <v/>
      </c>
      <c r="P542" s="735"/>
      <c r="Q542" s="740" t="str">
        <f>VLOOKUP($C527,'2025年度(D1後期)'!$B$5:$N$207,COLUMN('2025年度(D1後期)'!$G$5)+1,0)&amp;""</f>
        <v/>
      </c>
      <c r="R542" s="735"/>
      <c r="S542" s="740" t="str">
        <f>VLOOKUP($C527,'2025年度(D23後期)'!$B$5:$N$207,COLUMN('2025年度(D23後期)'!$G$5)+1,0)&amp;""</f>
        <v/>
      </c>
      <c r="T542" s="735"/>
      <c r="U542" s="25"/>
      <c r="Z542" s="73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784"/>
      <c r="BL542" s="784"/>
      <c r="BM542" s="784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47"/>
      <c r="B543" s="16" t="s">
        <v>62</v>
      </c>
      <c r="C543" s="738"/>
      <c r="D543" s="736"/>
      <c r="E543" s="710"/>
      <c r="F543" s="736"/>
      <c r="G543" s="710"/>
      <c r="H543" s="736"/>
      <c r="I543" s="710"/>
      <c r="J543" s="736"/>
      <c r="K543" s="712"/>
      <c r="L543" s="712"/>
      <c r="M543" s="738"/>
      <c r="N543" s="736"/>
      <c r="O543" s="712"/>
      <c r="P543" s="736"/>
      <c r="Q543" s="712"/>
      <c r="R543" s="736"/>
      <c r="S543" s="712"/>
      <c r="T543" s="736"/>
      <c r="U543" s="25"/>
      <c r="Z543" s="73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785"/>
      <c r="BL543" s="785"/>
      <c r="BM543" s="785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33" t="s">
        <v>80</v>
      </c>
      <c r="B544" s="15" t="s">
        <v>55</v>
      </c>
      <c r="C544" s="748" t="str">
        <f>VLOOKUP($C527,'2025年度(1年後期)'!$B$5:$N$207,COLUMN('2025年度(1年後期)'!$I$5),0)&amp;""</f>
        <v>人体の構造と機能Ⅲ</v>
      </c>
      <c r="D544" s="732"/>
      <c r="E544" s="749" t="str">
        <f>VLOOKUP($C527,'2025年度(2年後期)'!$B$5:$N$207,COLUMN('2025年度(2年後期)'!$I$5),0)&amp;""</f>
        <v>成人看護援助論Ⅱ</v>
      </c>
      <c r="F544" s="732"/>
      <c r="G544" s="749" t="str">
        <f>VLOOKUP($C527,'2025年度(3年後期)'!$B$5:$N$207,COLUMN('2025年度(3年後期)'!$I$5),0)&amp;""</f>
        <v>領域別実習</v>
      </c>
      <c r="H544" s="732"/>
      <c r="I544" s="749" t="str">
        <f>VLOOKUP($C527,'2025年度(4年後期)'!$B$5:$N$206,COLUMN('2025年度(4年後期)'!$I$5),0)&amp;""</f>
        <v/>
      </c>
      <c r="J544" s="732"/>
      <c r="K544" s="750" t="str">
        <f>VLOOKUP($C527,'2025年度(助産後期)'!$B$5:$N$207,COLUMN('2025年度(助産後期)'!$I$5),0)&amp;""</f>
        <v>助産学実習Ⅰ</v>
      </c>
      <c r="L544" s="750"/>
      <c r="M544" s="748" t="str">
        <f>VLOOKUP($C527,'2025年度(M1後期)'!$B$5:$N$207,COLUMN('2025年度(M1後期)'!$I$5),0)&amp;""</f>
        <v>成人看護学演習Ａ－Ⅰ</v>
      </c>
      <c r="N544" s="732"/>
      <c r="O544" s="750" t="str">
        <f>VLOOKUP($C527,'2025年度(M2後期)'!$B$5:$N$207,COLUMN('2025年度(M2後期)'!$I$5),0)&amp;""</f>
        <v>特別研究</v>
      </c>
      <c r="P544" s="732"/>
      <c r="Q544" s="750" t="str">
        <f>VLOOKUP($C527,'2025年度(D1後期)'!$B$5:$N$207,COLUMN('2025年度(D1後期)'!$I$5),0)&amp;""</f>
        <v/>
      </c>
      <c r="R544" s="732"/>
      <c r="S544" s="750" t="str">
        <f>VLOOKUP($C527,'2025年度(D23後期)'!$B$5:$N$207,COLUMN('2025年度(D23後期)'!$I$5),0)&amp;""</f>
        <v>特別研究</v>
      </c>
      <c r="T544" s="732"/>
      <c r="U544" s="25"/>
      <c r="Z544" s="733" t="str">
        <f>A544</f>
        <v>４時限（15：10～16：40）</v>
      </c>
      <c r="AA544" s="694" t="s">
        <v>75</v>
      </c>
      <c r="AB544" s="694"/>
      <c r="AC544" s="694"/>
      <c r="AD544" s="694"/>
      <c r="AE544" s="694"/>
      <c r="AF544" s="694"/>
      <c r="AG544" s="694" t="s">
        <v>76</v>
      </c>
      <c r="AH544" s="694"/>
      <c r="AI544" s="694"/>
      <c r="AJ544" s="694"/>
      <c r="AK544" s="694"/>
      <c r="AL544" s="694"/>
      <c r="AM544" s="694" t="s">
        <v>164</v>
      </c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/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783"/>
      <c r="BL544" s="783"/>
      <c r="BM544" s="783"/>
      <c r="BN544" s="694"/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33"/>
      <c r="B545" s="15" t="s">
        <v>58</v>
      </c>
      <c r="C545" s="751" t="str">
        <f>IFERROR(VLOOKUP(C544,科目・教員!$A$2:$B$349,2,0),"")</f>
        <v>本間　典子</v>
      </c>
      <c r="D545" s="735"/>
      <c r="E545" s="739" t="str">
        <f>IFERROR(VLOOKUP(E544,科目・教員!$A$2:$B$349,2,0),"")</f>
        <v>藤澤　雄太</v>
      </c>
      <c r="F545" s="735"/>
      <c r="G545" s="739" t="str">
        <f>IFERROR(VLOOKUP(G544,科目・教員!$A$2:$B$349,2,0),"")</f>
        <v/>
      </c>
      <c r="H545" s="735"/>
      <c r="I545" s="739" t="str">
        <f>IFERROR(VLOOKUP(I544,科目・教員!$A$2:$B$349,2,0),"")</f>
        <v/>
      </c>
      <c r="J545" s="735"/>
      <c r="K545" s="740" t="str">
        <f>IFERROR(VLOOKUP(K544,科目・教員!$A$2:$B$349,2,0),"")</f>
        <v>池田　真弓</v>
      </c>
      <c r="L545" s="740"/>
      <c r="M545" s="751" t="str">
        <f>IFERROR(VLOOKUP(M544,科目・教員!$A$2:$B$349,2,0),"")</f>
        <v/>
      </c>
      <c r="N545" s="735"/>
      <c r="O545" s="740" t="str">
        <f>IFERROR(VLOOKUP(O544,科目・教員!$A$2:$B$349,2,0),"")</f>
        <v/>
      </c>
      <c r="P545" s="735"/>
      <c r="Q545" s="740" t="str">
        <f>IFERROR(VLOOKUP(Q544,科目・教員!$A$2:$B$349,2,0),"")</f>
        <v/>
      </c>
      <c r="R545" s="735"/>
      <c r="S545" s="740" t="str">
        <f>IFERROR(VLOOKUP(S544,科目・教員!$A$2:$B$349,2,0),"")</f>
        <v/>
      </c>
      <c r="T545" s="735"/>
      <c r="U545" s="25"/>
      <c r="Z545" s="73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784"/>
      <c r="BL545" s="784"/>
      <c r="BM545" s="784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33"/>
      <c r="B546" s="15" t="s">
        <v>60</v>
      </c>
      <c r="C546" s="751" t="str">
        <f>VLOOKUP($C527,'2025年度(1年後期)'!$B$5:$N$207,COLUMN('2025年度(1年後期)'!$I$5)+1,0)&amp;""</f>
        <v>101</v>
      </c>
      <c r="D546" s="735"/>
      <c r="E546" s="739" t="str">
        <f>VLOOKUP($C527,'2025年度(2年後期)'!$B$5:$N$207,COLUMN('2025年度(2年後期)'!$I$5)+1,0)&amp;""</f>
        <v>201</v>
      </c>
      <c r="F546" s="735"/>
      <c r="G546" s="739" t="str">
        <f>VLOOKUP($C527,'2025年度(3年後期)'!$B$5:$N$207,COLUMN('2025年度(3年後期)'!$I$5)+1,0)&amp;""</f>
        <v/>
      </c>
      <c r="H546" s="735"/>
      <c r="I546" s="739" t="str">
        <f>VLOOKUP($C527,'2025年度(4年後期)'!$B$5:$N$206,COLUMN('2025年度(4年後期)'!$I$5)+1,0)&amp;""</f>
        <v/>
      </c>
      <c r="J546" s="735"/>
      <c r="K546" s="740" t="str">
        <f>VLOOKUP($C527,'2025年度(助産後期)'!$B$5:$N$207,COLUMN('2025年度(助産後期)'!$I$5)+1,0)&amp;""</f>
        <v/>
      </c>
      <c r="L546" s="740"/>
      <c r="M546" s="751" t="str">
        <f>VLOOKUP($C527,'2025年度(M1後期)'!$B$5:$N$207,COLUMN('2025年度(M1後期)'!$I$5)+1,0)&amp;""</f>
        <v>別途指定</v>
      </c>
      <c r="N546" s="735"/>
      <c r="O546" s="740" t="str">
        <f>VLOOKUP($C527,'2025年度(M2後期)'!$B$5:$N$207,COLUMN('2025年度(M2後期)'!$I$5)+1,0)&amp;""</f>
        <v/>
      </c>
      <c r="P546" s="735"/>
      <c r="Q546" s="740" t="str">
        <f>VLOOKUP($C527,'2025年度(D1後期)'!$B$5:$N$207,COLUMN('2025年度(D1後期)'!$I$5)+1,0)&amp;""</f>
        <v/>
      </c>
      <c r="R546" s="735"/>
      <c r="S546" s="740" t="str">
        <f>VLOOKUP($C527,'2025年度(D23後期)'!$B$5:$N$207,COLUMN('2025年度(D23後期)'!$I$5)+1,0)&amp;""</f>
        <v/>
      </c>
      <c r="T546" s="735"/>
      <c r="U546" s="25"/>
      <c r="Z546" s="73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784"/>
      <c r="BL546" s="784"/>
      <c r="BM546" s="784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34"/>
      <c r="B547" s="16" t="s">
        <v>62</v>
      </c>
      <c r="C547" s="738"/>
      <c r="D547" s="736"/>
      <c r="E547" s="710"/>
      <c r="F547" s="736"/>
      <c r="G547" s="710"/>
      <c r="H547" s="736"/>
      <c r="I547" s="710"/>
      <c r="J547" s="736"/>
      <c r="K547" s="712"/>
      <c r="L547" s="712"/>
      <c r="M547" s="738"/>
      <c r="N547" s="736"/>
      <c r="O547" s="712"/>
      <c r="P547" s="736"/>
      <c r="Q547" s="712"/>
      <c r="R547" s="736"/>
      <c r="S547" s="712"/>
      <c r="T547" s="736"/>
      <c r="U547" s="25"/>
      <c r="Z547" s="73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785"/>
      <c r="BL547" s="785"/>
      <c r="BM547" s="785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33" t="s">
        <v>87</v>
      </c>
      <c r="B548" s="15" t="s">
        <v>55</v>
      </c>
      <c r="C548" s="748" t="str">
        <f>VLOOKUP($C527,'2025年度(1年後期)'!$B$5:$N$207,COLUMN('2025年度(1年後期)'!$K$5),0)&amp;""</f>
        <v>　</v>
      </c>
      <c r="D548" s="732"/>
      <c r="E548" s="749" t="str">
        <f>VLOOKUP($C527,'2025年度(2年後期)'!$B$5:$N$207,COLUMN('2025年度(2年後期)'!$K$5),0)&amp;""</f>
        <v/>
      </c>
      <c r="F548" s="732"/>
      <c r="G548" s="749" t="str">
        <f>VLOOKUP($C527,'2025年度(3年後期)'!$B$5:$N$207,COLUMN('2025年度(3年後期)'!$K$5),0)&amp;""</f>
        <v/>
      </c>
      <c r="H548" s="732"/>
      <c r="I548" s="749" t="str">
        <f>VLOOKUP($C527,'2025年度(4年後期)'!$B$5:$N$206,COLUMN('2025年度(4年後期)'!$K$5),0)&amp;""</f>
        <v/>
      </c>
      <c r="J548" s="732"/>
      <c r="K548" s="750" t="str">
        <f>VLOOKUP($C527,'2025年度(助産後期)'!$B$5:$N$207,COLUMN('2025年度(助産後期)'!$K$5),0)&amp;""</f>
        <v>助産学実習Ⅰ</v>
      </c>
      <c r="L548" s="750"/>
      <c r="M548" s="748" t="str">
        <f>VLOOKUP($C527,'2025年度(M1後期)'!$B$5:$N$207,COLUMN('2025年度(M1後期)'!$K$5),0)&amp;""</f>
        <v/>
      </c>
      <c r="N548" s="732"/>
      <c r="O548" s="750" t="str">
        <f>VLOOKUP($C527,'2025年度(M2後期)'!$B$5:$N$207,COLUMN('2025年度(M2後期)'!$K$5),0)&amp;""</f>
        <v/>
      </c>
      <c r="P548" s="732"/>
      <c r="Q548" s="750" t="str">
        <f>VLOOKUP($C527,'2025年度(D1後期)'!$B$5:$N$207,COLUMN('2025年度(D1後期)'!$K$5),0)&amp;""</f>
        <v/>
      </c>
      <c r="R548" s="732"/>
      <c r="S548" s="750" t="str">
        <f>VLOOKUP($C527,'2025年度(D23後期)'!$B$5:$N$207,COLUMN('2025年度(D23後期)'!$K$5),0)&amp;""</f>
        <v/>
      </c>
      <c r="T548" s="732"/>
      <c r="U548" s="25"/>
      <c r="Z548" s="73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/>
      <c r="AI548" s="694"/>
      <c r="AJ548" s="694"/>
      <c r="AK548" s="694"/>
      <c r="AL548" s="694"/>
      <c r="AM548" s="694" t="s">
        <v>164</v>
      </c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783"/>
      <c r="BL548" s="783"/>
      <c r="BM548" s="783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33"/>
      <c r="B549" s="15" t="s">
        <v>58</v>
      </c>
      <c r="C549" s="751" t="str">
        <f>IFERROR(VLOOKUP(C548,科目・教員!$A$2:$B$349,2,0),"")</f>
        <v/>
      </c>
      <c r="D549" s="735"/>
      <c r="E549" s="739" t="str">
        <f>IFERROR(VLOOKUP(E548,科目・教員!$A$2:$B$349,2,0),"")</f>
        <v/>
      </c>
      <c r="F549" s="735"/>
      <c r="G549" s="739" t="str">
        <f>IFERROR(VLOOKUP(G548,科目・教員!$A$2:$B$349,2,0),"")</f>
        <v/>
      </c>
      <c r="H549" s="735"/>
      <c r="I549" s="739" t="str">
        <f>IFERROR(VLOOKUP(I548,科目・教員!$A$2:$B$349,2,0),"")</f>
        <v/>
      </c>
      <c r="J549" s="735"/>
      <c r="K549" s="740" t="str">
        <f>IFERROR(VLOOKUP(K548,科目・教員!$A$2:$B$349,2,0),"")</f>
        <v>池田　真弓</v>
      </c>
      <c r="L549" s="740"/>
      <c r="M549" s="751" t="str">
        <f>IFERROR(VLOOKUP(M548,科目・教員!$A$2:$B$349,2,0),"")</f>
        <v/>
      </c>
      <c r="N549" s="735"/>
      <c r="O549" s="740" t="str">
        <f>IFERROR(VLOOKUP(O548,科目・教員!$A$2:$B$349,2,0),"")</f>
        <v/>
      </c>
      <c r="P549" s="735"/>
      <c r="Q549" s="740" t="str">
        <f>IFERROR(VLOOKUP(Q548,科目・教員!$A$2:$B$349,2,0),"")</f>
        <v/>
      </c>
      <c r="R549" s="735"/>
      <c r="S549" s="740" t="str">
        <f>IFERROR(VLOOKUP(S548,科目・教員!$A$2:$B$349,2,0),"")</f>
        <v/>
      </c>
      <c r="T549" s="735"/>
      <c r="U549" s="25"/>
      <c r="Z549" s="73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784"/>
      <c r="BL549" s="784"/>
      <c r="BM549" s="784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33"/>
      <c r="B550" s="15" t="s">
        <v>60</v>
      </c>
      <c r="C550" s="751" t="str">
        <f>VLOOKUP($C527,'2025年度(1年後期)'!$B$5:$N$207,COLUMN('2025年度(1年後期)'!$K$5)+1,0)&amp;""</f>
        <v>　</v>
      </c>
      <c r="D550" s="735"/>
      <c r="E550" s="739" t="str">
        <f>VLOOKUP($C527,'2025年度(2年後期)'!$B$5:$N$207,COLUMN('2025年度(2年後期)'!$K$5)+1,0)&amp;""</f>
        <v/>
      </c>
      <c r="F550" s="735"/>
      <c r="G550" s="739" t="str">
        <f>VLOOKUP($C527,'2025年度(3年後期)'!$B$5:$N$207,COLUMN('2025年度(3年後期)'!$K$5)+1,0)&amp;""</f>
        <v/>
      </c>
      <c r="H550" s="735"/>
      <c r="I550" s="739" t="str">
        <f>VLOOKUP($C527,'2025年度(4年後期)'!$B$5:$N$206,COLUMN('2025年度(4年後期)'!$K$5)+1,0)&amp;""</f>
        <v/>
      </c>
      <c r="J550" s="735"/>
      <c r="K550" s="740" t="str">
        <f>VLOOKUP($C527,'2025年度(助産後期)'!$B$5:$N$207,COLUMN('2025年度(助産後期)'!$K$5)+1,0)&amp;""</f>
        <v/>
      </c>
      <c r="L550" s="740"/>
      <c r="M550" s="751" t="str">
        <f>VLOOKUP($C527,'2025年度(M1後期)'!$B$5:$N$207,COLUMN('2025年度(M1後期)'!$K$5)+1,0)&amp;""</f>
        <v/>
      </c>
      <c r="N550" s="735"/>
      <c r="O550" s="740" t="str">
        <f>VLOOKUP($C527,'2025年度(M1後期)'!$B$5:$N$207,COLUMN('2025年度(M1後期)'!$K$5)+1,0)&amp;""</f>
        <v/>
      </c>
      <c r="P550" s="735"/>
      <c r="Q550" s="740" t="str">
        <f>VLOOKUP($C527,'2025年度(D1後期)'!$B$5:$N$207,COLUMN('2025年度(D1後期)'!$K$5)+1,0)&amp;""</f>
        <v/>
      </c>
      <c r="R550" s="735"/>
      <c r="S550" s="740" t="str">
        <f>VLOOKUP($C527,'2025年度(D23後期)'!$B$5:$N$207,COLUMN('2025年度(D23後期)'!$K$5)+1,0)&amp;""</f>
        <v/>
      </c>
      <c r="T550" s="735"/>
      <c r="U550" s="25"/>
      <c r="Z550" s="73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784"/>
      <c r="BL550" s="784"/>
      <c r="BM550" s="784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34"/>
      <c r="B551" s="16" t="s">
        <v>62</v>
      </c>
      <c r="C551" s="738"/>
      <c r="D551" s="736"/>
      <c r="E551" s="710"/>
      <c r="F551" s="736"/>
      <c r="G551" s="710"/>
      <c r="H551" s="736"/>
      <c r="I551" s="710"/>
      <c r="J551" s="736"/>
      <c r="K551" s="712"/>
      <c r="L551" s="712"/>
      <c r="M551" s="738"/>
      <c r="N551" s="736"/>
      <c r="O551" s="712"/>
      <c r="P551" s="736"/>
      <c r="Q551" s="712"/>
      <c r="R551" s="736"/>
      <c r="S551" s="712"/>
      <c r="T551" s="736"/>
      <c r="U551" s="37"/>
      <c r="V551" s="19"/>
      <c r="W551" s="19"/>
      <c r="X551" s="19"/>
      <c r="Y551" s="19"/>
      <c r="Z551" s="73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785"/>
      <c r="BL551" s="785"/>
      <c r="BM551" s="785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5"/>
      <c r="B552" s="6"/>
      <c r="C552" s="717">
        <f>C527+1</f>
        <v>45953</v>
      </c>
      <c r="D552" s="717"/>
      <c r="E552" s="717"/>
      <c r="F552" s="717"/>
      <c r="G552" s="717"/>
      <c r="H552" s="717"/>
      <c r="I552" s="717"/>
      <c r="J552" s="717"/>
      <c r="K552" s="717"/>
      <c r="L552" s="717"/>
      <c r="M552" s="717"/>
      <c r="N552" s="717"/>
      <c r="O552" s="717"/>
      <c r="P552" s="717"/>
      <c r="Q552" s="717"/>
      <c r="R552" s="717"/>
      <c r="S552" s="717"/>
      <c r="T552" s="717"/>
      <c r="U552" s="697">
        <f>C552</f>
        <v>45953</v>
      </c>
      <c r="V552" s="698"/>
      <c r="W552" s="698"/>
      <c r="X552" s="698"/>
      <c r="Y552" s="698"/>
      <c r="Z552" s="69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3" t="s">
        <v>54</v>
      </c>
      <c r="B553" s="12" t="s">
        <v>55</v>
      </c>
      <c r="C553" s="731" t="str">
        <f>VLOOKUP($C552,'2025年度(1年後期)'!$B$5:$N$207,COLUMN('2025年度(1年後期)'!$C$5),0)&amp;""</f>
        <v>法と社会</v>
      </c>
      <c r="D553" s="722"/>
      <c r="E553" s="756" t="str">
        <f>VLOOKUP($C552,'2025年度(2年後期)'!$B$5:$N$207,COLUMN('2025年度(2年後期)'!$C$5),0)&amp;""</f>
        <v>英語S</v>
      </c>
      <c r="F553" s="757"/>
      <c r="G553" s="721" t="str">
        <f>VLOOKUP($C552,'2025年度(3年後期)'!$B$5:$N$207,COLUMN('2025年度(3年後期)'!$C$5),0)&amp;""</f>
        <v>領域別実習</v>
      </c>
      <c r="H553" s="722"/>
      <c r="I553" s="721" t="str">
        <f>VLOOKUP($C552,'2025年度(4年後期)'!$B$5:$N$206,COLUMN('2025年度(4年後期)'!$C$5),0)&amp;""</f>
        <v>卒業研究Ⅱ</v>
      </c>
      <c r="J553" s="722"/>
      <c r="K553" s="732" t="str">
        <f>VLOOKUP($C552,'2025年度(助産後期)'!$B$5:$N$207,COLUMN('2025年度(助産後期)'!$C$5),0)&amp;""</f>
        <v>助産学実習Ⅰ</v>
      </c>
      <c r="L553" s="720"/>
      <c r="M553" s="719" t="str">
        <f>VLOOKUP($C552,'2025年度(M1後期)'!$B$5:$N$207,COLUMN('2025年度(M1後期)'!$C$5),0)&amp;""</f>
        <v>がん看護学演習Ａ－Ⅰ
感染症学特論
感染症学演習</v>
      </c>
      <c r="N553" s="720"/>
      <c r="O553" s="721" t="str">
        <f>VLOOKUP($C552,'2025年度(M2後期)'!$B$5:$N$207,COLUMN('2025年度(M2後期)'!$C$5),0)&amp;""</f>
        <v>特別研究</v>
      </c>
      <c r="P553" s="722"/>
      <c r="Q553" s="721" t="str">
        <f>VLOOKUP($C552,'2025年度(D1後期)'!$B$5:$N$207,COLUMN('2025年度(D1後期)'!$C$5),0)&amp;""</f>
        <v>看護情報・管理学演習Ｂ
長寿看護学演習Ｂ</v>
      </c>
      <c r="R553" s="722"/>
      <c r="S553" s="732" t="str">
        <f>VLOOKUP($C552,'2025年度(D23後期)'!$B$5:$N$207,COLUMN('2025年度(D23後期)'!$C$5),0)&amp;""</f>
        <v>特別研究</v>
      </c>
      <c r="T553" s="722"/>
      <c r="U553" s="600" t="s">
        <v>99</v>
      </c>
      <c r="V553" s="648" t="s">
        <v>161</v>
      </c>
      <c r="Z553" s="744" t="str">
        <f>A553</f>
        <v xml:space="preserve">１時限（09：20～10：50） </v>
      </c>
      <c r="AA553" s="694" t="s">
        <v>137</v>
      </c>
      <c r="AB553" s="694"/>
      <c r="AC553" s="694"/>
      <c r="AD553" s="694" t="s">
        <v>104</v>
      </c>
      <c r="AE553" s="694"/>
      <c r="AF553" s="694"/>
      <c r="AG553" s="694"/>
      <c r="AH553" s="694"/>
      <c r="AI553" s="694"/>
      <c r="AJ553" s="694"/>
      <c r="AK553" s="694"/>
      <c r="AL553" s="694"/>
      <c r="AM553" s="694" t="s">
        <v>164</v>
      </c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 t="s">
        <v>165</v>
      </c>
      <c r="AZ553" s="694" t="s">
        <v>105</v>
      </c>
      <c r="BA553" s="694"/>
      <c r="BB553" s="694"/>
      <c r="BC553" s="694"/>
      <c r="BD553" s="694"/>
      <c r="BE553" s="694"/>
      <c r="BF553" s="694"/>
      <c r="BG553" s="694"/>
      <c r="BH553" s="694"/>
      <c r="BI553" s="694"/>
      <c r="BJ553" s="694"/>
      <c r="BK553" s="783"/>
      <c r="BL553" s="783"/>
      <c r="BM553" s="783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33"/>
      <c r="B554" s="15" t="s">
        <v>58</v>
      </c>
      <c r="C554" s="714" t="str">
        <f>IFERROR(VLOOKUP(C553,科目・教員!$A$2:$B$349,2,0),"")</f>
        <v>渡辺　幹司</v>
      </c>
      <c r="D554" s="715"/>
      <c r="E554" s="758" t="str">
        <f>IFERROR(VLOOKUP(E553,科目・教員!$A$2:$B$349,2,0),"")</f>
        <v>ﾊﾟｳﾗ･ﾍﾞﾙｳﾞｧﾝｹﾞﾙ</v>
      </c>
      <c r="F554" s="759"/>
      <c r="G554" s="716" t="str">
        <f>IFERROR(VLOOKUP(G553,科目・教員!$A$2:$B$349,2,0),"")</f>
        <v/>
      </c>
      <c r="H554" s="715"/>
      <c r="I554" s="716" t="str">
        <f>IFERROR(VLOOKUP(I553,科目・教員!$A$2:$B$349,2,0),"")</f>
        <v>各担当教員</v>
      </c>
      <c r="J554" s="715"/>
      <c r="K554" s="735" t="str">
        <f>IFERROR(VLOOKUP(K553,科目・教員!$A$2:$B$349,2,0),"")</f>
        <v>池田　真弓</v>
      </c>
      <c r="L554" s="737"/>
      <c r="M554" s="746" t="str">
        <f>IFERROR(VLOOKUP(M553,科目・教員!$A$2:$B$349,2,0),"")</f>
        <v/>
      </c>
      <c r="N554" s="715"/>
      <c r="O554" s="716" t="str">
        <f>IFERROR(VLOOKUP(O553,科目・教員!$A$2:$B$349,2,0),"")</f>
        <v/>
      </c>
      <c r="P554" s="715"/>
      <c r="Q554" s="716" t="str">
        <f>IFERROR(VLOOKUP(Q553,科目・教員!$A$2:$B$349,2,0),"")</f>
        <v/>
      </c>
      <c r="R554" s="715"/>
      <c r="S554" s="735" t="str">
        <f>IFERROR(VLOOKUP(S553,科目・教員!$A$2:$B$349,2,0),"")</f>
        <v/>
      </c>
      <c r="T554" s="715"/>
      <c r="U554" s="600" t="s">
        <v>59</v>
      </c>
      <c r="V554" s="649" t="s">
        <v>169</v>
      </c>
      <c r="Z554" s="73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695"/>
      <c r="BC554" s="695"/>
      <c r="BD554" s="695"/>
      <c r="BE554" s="695"/>
      <c r="BF554" s="695"/>
      <c r="BG554" s="695"/>
      <c r="BH554" s="695"/>
      <c r="BI554" s="695"/>
      <c r="BJ554" s="695"/>
      <c r="BK554" s="784"/>
      <c r="BL554" s="784"/>
      <c r="BM554" s="784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33"/>
      <c r="B555" s="15" t="s">
        <v>60</v>
      </c>
      <c r="C555" s="714" t="str">
        <f>VLOOKUP($C552,'2025年度(1年後期)'!$B$5:$N$207,COLUMN('2025年度(1年後期)'!$C$5)+1,0)&amp;""</f>
        <v>101</v>
      </c>
      <c r="D555" s="715"/>
      <c r="E555" s="758" t="str">
        <f>VLOOKUP($C552,'2025年度(2年後期)'!$B$5:$N$207,COLUMN('2025年度(2年後期)'!$C$5)+1,0)&amp;""</f>
        <v>304</v>
      </c>
      <c r="F555" s="759"/>
      <c r="G555" s="716" t="str">
        <f>VLOOKUP($C552,'2025年度(3年後期)'!$B$5:$N$207,COLUMN('2025年度(3年後期)'!$C$5)+1,0)&amp;""</f>
        <v>在宅:在宅実</v>
      </c>
      <c r="H555" s="715"/>
      <c r="I555" s="716" t="str">
        <f>VLOOKUP($C552,'2025年度(4年後期)'!$B$5:$N$206,COLUMN('2025年度(4年後期)'!$C$5)+1,0)&amp;""</f>
        <v/>
      </c>
      <c r="J555" s="715"/>
      <c r="K555" s="735" t="str">
        <f>VLOOKUP($C552,'2025年度(助産後期)'!$B$5:$N$207,COLUMN('2025年度(助産後期)'!$C$5)+1,0)&amp;""</f>
        <v/>
      </c>
      <c r="L555" s="737"/>
      <c r="M555" s="746" t="str">
        <f>VLOOKUP($C552,'2025年度(M1後期)'!$B$5:$N$207,COLUMN('2025年度(M1後期)'!$C$5)+1,0)&amp;""</f>
        <v>がん:別途指定
感染特論:別途指定
感染演習:別途指定</v>
      </c>
      <c r="N555" s="715"/>
      <c r="O555" s="716" t="str">
        <f>VLOOKUP($C552,'2025年度(M2後期)'!$B$5:$N$207,COLUMN('2025年度(M2後期)'!$C$5)+1,0)&amp;""</f>
        <v/>
      </c>
      <c r="P555" s="715"/>
      <c r="Q555" s="716" t="str">
        <f>VLOOKUP($C552,'2025年度(D1後期)'!$B$5:$N$207,COLUMN('2025年度(D1後期)'!$C$5)+1,0)&amp;""</f>
        <v>情報:別途指定
長寿:別途指定</v>
      </c>
      <c r="R555" s="715"/>
      <c r="S555" s="735" t="str">
        <f>VLOOKUP($C552,'2025年度(D23後期)'!$B$5:$N$207,COLUMN('2025年度(D23後期)'!$C$5)+1,0)&amp;""</f>
        <v/>
      </c>
      <c r="T555" s="715"/>
      <c r="U555" s="600" t="s">
        <v>112</v>
      </c>
      <c r="V555" s="649" t="s">
        <v>171</v>
      </c>
      <c r="Z555" s="73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695"/>
      <c r="BC555" s="695"/>
      <c r="BD555" s="695"/>
      <c r="BE555" s="695"/>
      <c r="BF555" s="695"/>
      <c r="BG555" s="695"/>
      <c r="BH555" s="695"/>
      <c r="BI555" s="695"/>
      <c r="BJ555" s="695"/>
      <c r="BK555" s="784"/>
      <c r="BL555" s="784"/>
      <c r="BM555" s="784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34"/>
      <c r="B556" s="16" t="s">
        <v>62</v>
      </c>
      <c r="C556" s="738"/>
      <c r="D556" s="711"/>
      <c r="E556" s="760" t="s">
        <v>116</v>
      </c>
      <c r="F556" s="761"/>
      <c r="G556" s="710"/>
      <c r="H556" s="711"/>
      <c r="I556" s="710"/>
      <c r="J556" s="711"/>
      <c r="K556" s="712"/>
      <c r="L556" s="713"/>
      <c r="M556" s="745"/>
      <c r="N556" s="711"/>
      <c r="O556" s="710"/>
      <c r="P556" s="711"/>
      <c r="Q556" s="710"/>
      <c r="R556" s="711"/>
      <c r="S556" s="712"/>
      <c r="T556" s="711"/>
      <c r="U556" s="600" t="s">
        <v>120</v>
      </c>
      <c r="V556" s="649" t="s">
        <v>172</v>
      </c>
      <c r="Z556" s="73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696"/>
      <c r="BC556" s="696"/>
      <c r="BD556" s="696"/>
      <c r="BE556" s="696"/>
      <c r="BF556" s="696"/>
      <c r="BG556" s="696"/>
      <c r="BH556" s="696"/>
      <c r="BI556" s="696"/>
      <c r="BJ556" s="696"/>
      <c r="BK556" s="785"/>
      <c r="BL556" s="785"/>
      <c r="BM556" s="785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33" t="s">
        <v>64</v>
      </c>
      <c r="B557" s="15" t="s">
        <v>55</v>
      </c>
      <c r="C557" s="789" t="str">
        <f>VLOOKUP($C552,'2025年度(1年後期)'!$B$5:$N$207,COLUMN('2025年度(1年後期)'!$E$5),0)&amp;""</f>
        <v>英語Ⅰ(BD)</v>
      </c>
      <c r="D557" s="757"/>
      <c r="E557" s="721" t="str">
        <f>VLOOKUP($C552,'2025年度(2年後期)'!$B$5:$N$207,COLUMN('2025年度(2年後期)'!$E$5),0)&amp;""</f>
        <v>生活援助論Ⅳ(ABCD:統合)</v>
      </c>
      <c r="F557" s="722"/>
      <c r="G557" s="721" t="str">
        <f>VLOOKUP($C552,'2025年度(3年後期)'!$B$5:$N$207,COLUMN('2025年度(3年後期)'!$E$5),0)&amp;""</f>
        <v>領域別実習</v>
      </c>
      <c r="H557" s="722"/>
      <c r="I557" s="721" t="str">
        <f>VLOOKUP($C552,'2025年度(4年後期)'!$B$5:$N$206,COLUMN('2025年度(4年後期)'!$E$5),0)&amp;""</f>
        <v/>
      </c>
      <c r="J557" s="722"/>
      <c r="K557" s="732" t="str">
        <f>VLOOKUP($C552,'2025年度(助産後期)'!$B$5:$N$207,COLUMN('2025年度(助産後期)'!$E$5),0)&amp;""</f>
        <v>助産学実習Ⅰ</v>
      </c>
      <c r="L557" s="720"/>
      <c r="M557" s="731" t="str">
        <f>VLOOKUP($C552,'2025年度(M1後期)'!$B$5:$N$207,COLUMN('2025年度(M1後期)'!$E$5),0)&amp;""</f>
        <v>がん看護学演習Ａ－Ⅰ
感染症学特論
感染症学演習</v>
      </c>
      <c r="N557" s="722"/>
      <c r="O557" s="732" t="str">
        <f>VLOOKUP($C552,'2025年度(M2後期)'!$B$5:$N$207,COLUMN('2025年度(M2後期)'!$E$5),0)&amp;""</f>
        <v>特別研究</v>
      </c>
      <c r="P557" s="722"/>
      <c r="Q557" s="732" t="str">
        <f>VLOOKUP($C552,'2025年度(D1後期)'!$B$5:$N$207,COLUMN('2025年度(D1後期)'!$E$5),0)&amp;""</f>
        <v>看護情報・管理学演習Ｂ
長寿看護学演習Ｂ</v>
      </c>
      <c r="R557" s="722"/>
      <c r="S557" s="732" t="str">
        <f>VLOOKUP($C552,'2025年度(D23後期)'!$B$5:$N$207,COLUMN('2025年度(D23後期)'!$E$5),0)&amp;""</f>
        <v>特別研究</v>
      </c>
      <c r="T557" s="722"/>
      <c r="U557" s="601"/>
      <c r="Z557" s="733" t="str">
        <f>A557</f>
        <v>２時限（11：00～12：30）</v>
      </c>
      <c r="AA557" s="694" t="s">
        <v>227</v>
      </c>
      <c r="AB557" s="694"/>
      <c r="AC557" s="694"/>
      <c r="AD557" s="694" t="s">
        <v>104</v>
      </c>
      <c r="AE557" s="694"/>
      <c r="AF557" s="694"/>
      <c r="AG557" s="694" t="s">
        <v>234</v>
      </c>
      <c r="AH557" s="694" t="s">
        <v>234</v>
      </c>
      <c r="AI557" s="694"/>
      <c r="AJ557" s="694"/>
      <c r="AK557" s="694"/>
      <c r="AL557" s="694" t="s">
        <v>234</v>
      </c>
      <c r="AM557" s="694" t="s">
        <v>164</v>
      </c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/>
      <c r="AX557" s="694"/>
      <c r="AY557" s="783" t="s">
        <v>165</v>
      </c>
      <c r="AZ557" s="694"/>
      <c r="BA557" s="694"/>
      <c r="BB557" s="694"/>
      <c r="BC557" s="694"/>
      <c r="BD557" s="694"/>
      <c r="BE557" s="694"/>
      <c r="BF557" s="694"/>
      <c r="BG557" s="694"/>
      <c r="BH557" s="694"/>
      <c r="BI557" s="694"/>
      <c r="BJ557" s="694"/>
      <c r="BK557" s="783"/>
      <c r="BL557" s="783"/>
      <c r="BM557" s="783"/>
      <c r="BN557" s="694"/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33"/>
      <c r="B558" s="15" t="s">
        <v>58</v>
      </c>
      <c r="C558" s="790" t="str">
        <f>IFERROR(VLOOKUP(C557,科目・教員!$A$2:$B$349,2,0),"")</f>
        <v>ﾊﾟｳﾗ･ﾍﾞﾙｳﾞｧﾝｹﾞﾙ</v>
      </c>
      <c r="D558" s="759"/>
      <c r="E558" s="716" t="str">
        <f>IFERROR(VLOOKUP(E557,科目・教員!$A$2:$B$349,2,0),"")</f>
        <v/>
      </c>
      <c r="F558" s="715"/>
      <c r="G558" s="716" t="str">
        <f>IFERROR(VLOOKUP(G557,科目・教員!$A$2:$B$349,2,0),"")</f>
        <v/>
      </c>
      <c r="H558" s="715"/>
      <c r="I558" s="716" t="str">
        <f>IFERROR(VLOOKUP(I557,科目・教員!$A$2:$B$349,2,0),"")</f>
        <v/>
      </c>
      <c r="J558" s="715"/>
      <c r="K558" s="735" t="str">
        <f>IFERROR(VLOOKUP(K557,科目・教員!$A$2:$B$349,2,0),"")</f>
        <v>池田　真弓</v>
      </c>
      <c r="L558" s="737"/>
      <c r="M558" s="714" t="str">
        <f>IFERROR(VLOOKUP(M557,科目・教員!$A$2:$B$349,2,0),"")</f>
        <v/>
      </c>
      <c r="N558" s="715"/>
      <c r="O558" s="735" t="str">
        <f>IFERROR(VLOOKUP(O557,科目・教員!$A$2:$B$349,2,0),"")</f>
        <v/>
      </c>
      <c r="P558" s="715"/>
      <c r="Q558" s="735" t="str">
        <f>IFERROR(VLOOKUP(Q557,科目・教員!$A$2:$B$349,2,0),"")</f>
        <v/>
      </c>
      <c r="R558" s="715"/>
      <c r="S558" s="735" t="str">
        <f>IFERROR(VLOOKUP(S557,科目・教員!$A$2:$B$349,2,0),"")</f>
        <v/>
      </c>
      <c r="T558" s="715"/>
      <c r="U558" s="601"/>
      <c r="Z558" s="73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784"/>
      <c r="AZ558" s="695"/>
      <c r="BA558" s="695"/>
      <c r="BB558" s="695"/>
      <c r="BC558" s="695"/>
      <c r="BD558" s="695"/>
      <c r="BE558" s="695"/>
      <c r="BF558" s="695"/>
      <c r="BG558" s="695"/>
      <c r="BH558" s="695"/>
      <c r="BI558" s="695"/>
      <c r="BJ558" s="695"/>
      <c r="BK558" s="784"/>
      <c r="BL558" s="784"/>
      <c r="BM558" s="784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33"/>
      <c r="B559" s="15" t="s">
        <v>60</v>
      </c>
      <c r="C559" s="790" t="str">
        <f>VLOOKUP($C552,'2025年度(1年後期)'!$B$5:$N$207,COLUMN('2025年度(1年後期)'!$E$5)+1,0)&amp;""</f>
        <v>101</v>
      </c>
      <c r="D559" s="759"/>
      <c r="E559" s="716" t="str">
        <f>VLOOKUP($C552,'2025年度(2年後期)'!$B$5:$N$207,COLUMN('2025年度(2年後期)'!$E$5)+1,0)&amp;""</f>
        <v>201･202･基礎実</v>
      </c>
      <c r="F559" s="715"/>
      <c r="G559" s="716" t="str">
        <f>VLOOKUP($C552,'2025年度(3年後期)'!$B$5:$N$207,COLUMN('2025年度(3年後期)'!$E$5)+1,0)&amp;""</f>
        <v>在宅:在宅実</v>
      </c>
      <c r="H559" s="715"/>
      <c r="I559" s="716" t="str">
        <f>VLOOKUP($C552,'2025年度(4年後期)'!$B$5:$N$206,COLUMN('2025年度(4年後期)'!$E$5)+1,0)&amp;""</f>
        <v/>
      </c>
      <c r="J559" s="715"/>
      <c r="K559" s="735" t="str">
        <f>VLOOKUP($C552,'2025年度(助産後期)'!$B$5:$N$207,COLUMN('2025年度(助産後期)'!$E$5)+1,0)&amp;""</f>
        <v/>
      </c>
      <c r="L559" s="737"/>
      <c r="M559" s="714" t="str">
        <f>VLOOKUP($C552,'2025年度(M1後期)'!$B$5:$N$207,COLUMN('2025年度(M1後期)'!$E$5)+1,0)&amp;""</f>
        <v>がん:別途指定
感染特論:別途指定
感染演習:別途指定</v>
      </c>
      <c r="N559" s="715"/>
      <c r="O559" s="735" t="str">
        <f>VLOOKUP($C552,'2025年度(M2後期)'!$B$5:$N$207,COLUMN('2025年度(M2後期)'!$E$5)+1,0)&amp;""</f>
        <v/>
      </c>
      <c r="P559" s="715"/>
      <c r="Q559" s="735" t="str">
        <f>VLOOKUP($C552,'2025年度(D1後期)'!$B$5:$N$207,COLUMN('2025年度(D1後期)'!$E$5)+1,0)&amp;""</f>
        <v>情報:別途指定
長寿:別途指定</v>
      </c>
      <c r="R559" s="715"/>
      <c r="S559" s="735" t="str">
        <f>VLOOKUP($C552,'2025年度(D23後期)'!$B$5:$N$207,COLUMN('2025年度(D23後期)'!$E$5)+1,0)&amp;""</f>
        <v/>
      </c>
      <c r="T559" s="715"/>
      <c r="U559" s="601"/>
      <c r="Z559" s="73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784"/>
      <c r="AZ559" s="695"/>
      <c r="BA559" s="695"/>
      <c r="BB559" s="695"/>
      <c r="BC559" s="695"/>
      <c r="BD559" s="695"/>
      <c r="BE559" s="695"/>
      <c r="BF559" s="695"/>
      <c r="BG559" s="695"/>
      <c r="BH559" s="695"/>
      <c r="BI559" s="695"/>
      <c r="BJ559" s="695"/>
      <c r="BK559" s="784"/>
      <c r="BL559" s="784"/>
      <c r="BM559" s="784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47"/>
      <c r="B560" s="16" t="s">
        <v>62</v>
      </c>
      <c r="C560" s="760" t="s">
        <v>116</v>
      </c>
      <c r="D560" s="761"/>
      <c r="E560" s="710"/>
      <c r="F560" s="736"/>
      <c r="G560" s="710"/>
      <c r="H560" s="736"/>
      <c r="I560" s="710"/>
      <c r="J560" s="736"/>
      <c r="K560" s="712"/>
      <c r="L560" s="712"/>
      <c r="M560" s="738"/>
      <c r="N560" s="736"/>
      <c r="O560" s="712"/>
      <c r="P560" s="736"/>
      <c r="Q560" s="712"/>
      <c r="R560" s="736"/>
      <c r="S560" s="712"/>
      <c r="T560" s="736"/>
      <c r="U560" s="601"/>
      <c r="Z560" s="73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785"/>
      <c r="AZ560" s="696"/>
      <c r="BA560" s="696"/>
      <c r="BB560" s="696"/>
      <c r="BC560" s="696"/>
      <c r="BD560" s="696"/>
      <c r="BE560" s="696"/>
      <c r="BF560" s="696"/>
      <c r="BG560" s="696"/>
      <c r="BH560" s="696"/>
      <c r="BI560" s="696"/>
      <c r="BJ560" s="696"/>
      <c r="BK560" s="785"/>
      <c r="BL560" s="785"/>
      <c r="BM560" s="785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44" t="s">
        <v>70</v>
      </c>
      <c r="B561" s="17" t="s">
        <v>71</v>
      </c>
      <c r="C561" s="731"/>
      <c r="D561" s="722"/>
      <c r="E561" s="721"/>
      <c r="F561" s="722"/>
      <c r="G561" s="721"/>
      <c r="H561" s="722"/>
      <c r="I561" s="721"/>
      <c r="J561" s="722"/>
      <c r="K561" s="732"/>
      <c r="L561" s="720"/>
      <c r="M561" s="731"/>
      <c r="N561" s="722"/>
      <c r="O561" s="732"/>
      <c r="P561" s="722"/>
      <c r="Q561" s="732"/>
      <c r="R561" s="722"/>
      <c r="S561" s="732"/>
      <c r="T561" s="722"/>
      <c r="U561" s="25"/>
      <c r="Z561" s="73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694"/>
      <c r="BC561" s="694"/>
      <c r="BD561" s="694"/>
      <c r="BE561" s="694"/>
      <c r="BF561" s="694"/>
      <c r="BG561" s="694"/>
      <c r="BH561" s="694"/>
      <c r="BI561" s="694"/>
      <c r="BJ561" s="694"/>
      <c r="BK561" s="783"/>
      <c r="BL561" s="783"/>
      <c r="BM561" s="783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33"/>
      <c r="B562" s="17" t="s">
        <v>73</v>
      </c>
      <c r="C562" s="714"/>
      <c r="D562" s="715"/>
      <c r="E562" s="716"/>
      <c r="F562" s="715"/>
      <c r="G562" s="716"/>
      <c r="H562" s="715"/>
      <c r="I562" s="716"/>
      <c r="J562" s="715"/>
      <c r="K562" s="735"/>
      <c r="L562" s="737"/>
      <c r="M562" s="714"/>
      <c r="N562" s="715"/>
      <c r="O562" s="735"/>
      <c r="P562" s="715"/>
      <c r="Q562" s="735"/>
      <c r="R562" s="715"/>
      <c r="S562" s="735"/>
      <c r="T562" s="715"/>
      <c r="U562" s="25"/>
      <c r="Z562" s="73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695"/>
      <c r="BC562" s="695"/>
      <c r="BD562" s="695"/>
      <c r="BE562" s="695"/>
      <c r="BF562" s="695"/>
      <c r="BG562" s="695"/>
      <c r="BH562" s="695"/>
      <c r="BI562" s="695"/>
      <c r="BJ562" s="695"/>
      <c r="BK562" s="784"/>
      <c r="BL562" s="784"/>
      <c r="BM562" s="784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33"/>
      <c r="B563" s="17" t="s">
        <v>60</v>
      </c>
      <c r="C563" s="714"/>
      <c r="D563" s="715"/>
      <c r="E563" s="716"/>
      <c r="F563" s="715"/>
      <c r="G563" s="716"/>
      <c r="H563" s="715"/>
      <c r="I563" s="716"/>
      <c r="J563" s="715"/>
      <c r="K563" s="735"/>
      <c r="L563" s="737"/>
      <c r="M563" s="714"/>
      <c r="N563" s="715"/>
      <c r="O563" s="735"/>
      <c r="P563" s="715"/>
      <c r="Q563" s="735"/>
      <c r="R563" s="715"/>
      <c r="S563" s="735"/>
      <c r="T563" s="715"/>
      <c r="U563" s="25"/>
      <c r="Z563" s="73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695"/>
      <c r="BC563" s="695"/>
      <c r="BD563" s="695"/>
      <c r="BE563" s="695"/>
      <c r="BF563" s="695"/>
      <c r="BG563" s="695"/>
      <c r="BH563" s="695"/>
      <c r="BI563" s="695"/>
      <c r="BJ563" s="695"/>
      <c r="BK563" s="784"/>
      <c r="BL563" s="784"/>
      <c r="BM563" s="784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34"/>
      <c r="B564" s="18" t="s">
        <v>62</v>
      </c>
      <c r="C564" s="752"/>
      <c r="D564" s="753"/>
      <c r="E564" s="754"/>
      <c r="F564" s="753"/>
      <c r="G564" s="754"/>
      <c r="H564" s="753"/>
      <c r="I564" s="754"/>
      <c r="J564" s="753"/>
      <c r="K564" s="755"/>
      <c r="L564" s="755"/>
      <c r="M564" s="752"/>
      <c r="N564" s="753"/>
      <c r="O564" s="755"/>
      <c r="P564" s="753"/>
      <c r="Q564" s="755"/>
      <c r="R564" s="753"/>
      <c r="S564" s="755"/>
      <c r="T564" s="753"/>
      <c r="U564" s="25"/>
      <c r="Z564" s="73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696"/>
      <c r="BC564" s="696"/>
      <c r="BD564" s="696"/>
      <c r="BE564" s="696"/>
      <c r="BF564" s="696"/>
      <c r="BG564" s="696"/>
      <c r="BH564" s="696"/>
      <c r="BI564" s="696"/>
      <c r="BJ564" s="696"/>
      <c r="BK564" s="785"/>
      <c r="BL564" s="785"/>
      <c r="BM564" s="785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33" t="s">
        <v>74</v>
      </c>
      <c r="B565" s="15" t="s">
        <v>55</v>
      </c>
      <c r="C565" s="779" t="str">
        <f>VLOOKUP($C552,'2025年度(1年後期)'!$B$5:$N$207,COLUMN('2025年度(1年後期)'!$G$5),0)&amp;""</f>
        <v>英語Ⅰ(AC)</v>
      </c>
      <c r="D565" s="780"/>
      <c r="E565" s="749" t="str">
        <f>VLOOKUP($C552,'2025年度(2年後期)'!$B$5:$N$207,COLUMN('2025年度(2年後期)'!$G$5),0)&amp;""</f>
        <v>生活援助論Ⅳ(ABCD)</v>
      </c>
      <c r="F565" s="732"/>
      <c r="G565" s="749" t="str">
        <f>VLOOKUP($C552,'2025年度(3年後期)'!$B$5:$N$207,COLUMN('2025年度(3年後期)'!$G$5),0)&amp;""</f>
        <v>領域別実習</v>
      </c>
      <c r="H565" s="732"/>
      <c r="I565" s="749" t="str">
        <f>VLOOKUP($C552,'2025年度(4年後期)'!$B$5:$N$206,COLUMN('2025年度(4年後期)'!$G$5),0)&amp;""</f>
        <v/>
      </c>
      <c r="J565" s="732"/>
      <c r="K565" s="750" t="str">
        <f>VLOOKUP($C552,'2025年度(助産後期)'!$B$5:$N$207,COLUMN('2025年度(助産後期)'!$G$5),0)&amp;""</f>
        <v>助産学実習Ⅰ</v>
      </c>
      <c r="L565" s="750"/>
      <c r="M565" s="748" t="str">
        <f>VLOOKUP($C552,'2025年度(M1後期)'!$B$5:$N$207,COLUMN('2025年度(M1後期)'!$G$5),0)&amp;""</f>
        <v>感染症学特論
感染症学演習
成育看護学特論Ａ－Ⅲ</v>
      </c>
      <c r="N565" s="732"/>
      <c r="O565" s="750" t="str">
        <f>VLOOKUP($C552,'2025年度(M2後期)'!$B$5:$N$207,COLUMN('2025年度(M2後期)'!$G$5),0)&amp;""</f>
        <v>特別研究</v>
      </c>
      <c r="P565" s="732"/>
      <c r="Q565" s="750" t="str">
        <f>VLOOKUP($C552,'2025年度(D1後期)'!$B$5:$N$207,COLUMN('2025年度(D1後期)'!$G$5),0)&amp;""</f>
        <v/>
      </c>
      <c r="R565" s="732"/>
      <c r="S565" s="750" t="str">
        <f>VLOOKUP($C552,'2025年度(D23後期)'!$B$5:$N$207,COLUMN('2025年度(D23後期)'!$G$5),0)&amp;""</f>
        <v>特別研究</v>
      </c>
      <c r="T565" s="732"/>
      <c r="U565" s="635" t="s">
        <v>129</v>
      </c>
      <c r="Z565" s="733" t="str">
        <f>A565</f>
        <v>３時限（13：30～15：00）</v>
      </c>
      <c r="AA565" s="694" t="s">
        <v>131</v>
      </c>
      <c r="AB565" s="694"/>
      <c r="AC565" s="694"/>
      <c r="AD565" s="694" t="s">
        <v>104</v>
      </c>
      <c r="AE565" s="694"/>
      <c r="AF565" s="694"/>
      <c r="AG565" s="694" t="s">
        <v>234</v>
      </c>
      <c r="AH565" s="694" t="s">
        <v>234</v>
      </c>
      <c r="AI565" s="694"/>
      <c r="AJ565" s="694"/>
      <c r="AK565" s="694"/>
      <c r="AL565" s="694" t="s">
        <v>234</v>
      </c>
      <c r="AM565" s="694" t="s">
        <v>164</v>
      </c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 t="s">
        <v>138</v>
      </c>
      <c r="AX565" s="694"/>
      <c r="AY565" s="694"/>
      <c r="AZ565" s="694"/>
      <c r="BA565" s="694"/>
      <c r="BB565" s="694"/>
      <c r="BC565" s="694"/>
      <c r="BD565" s="694"/>
      <c r="BE565" s="694"/>
      <c r="BF565" s="694"/>
      <c r="BG565" s="694"/>
      <c r="BH565" s="694"/>
      <c r="BI565" s="694"/>
      <c r="BJ565" s="694"/>
      <c r="BK565" s="783"/>
      <c r="BL565" s="783"/>
      <c r="BM565" s="783"/>
      <c r="BN565" s="694"/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33"/>
      <c r="B566" s="15" t="s">
        <v>58</v>
      </c>
      <c r="C566" s="762" t="str">
        <f>IFERROR(VLOOKUP(C565,科目・教員!$A$2:$B$349,2,0),"")</f>
        <v>ﾊﾟｳﾗ･ﾍﾞﾙｳﾞｧﾝｹﾞﾙ</v>
      </c>
      <c r="D566" s="763"/>
      <c r="E566" s="739" t="str">
        <f>IFERROR(VLOOKUP(E565,科目・教員!$A$2:$B$349,2,0),"")</f>
        <v>矢富　有見子</v>
      </c>
      <c r="F566" s="735"/>
      <c r="G566" s="739" t="str">
        <f>IFERROR(VLOOKUP(G565,科目・教員!$A$2:$B$349,2,0),"")</f>
        <v/>
      </c>
      <c r="H566" s="735"/>
      <c r="I566" s="739" t="str">
        <f>IFERROR(VLOOKUP(I565,科目・教員!$A$2:$B$349,2,0),"")</f>
        <v/>
      </c>
      <c r="J566" s="735"/>
      <c r="K566" s="740" t="str">
        <f>IFERROR(VLOOKUP(K565,科目・教員!$A$2:$B$349,2,0),"")</f>
        <v>池田　真弓</v>
      </c>
      <c r="L566" s="740"/>
      <c r="M566" s="751" t="str">
        <f>IFERROR(VLOOKUP(M565,科目・教員!$A$2:$B$349,2,0),"")</f>
        <v/>
      </c>
      <c r="N566" s="735"/>
      <c r="O566" s="740" t="str">
        <f>IFERROR(VLOOKUP(O565,科目・教員!$A$2:$B$349,2,0),"")</f>
        <v/>
      </c>
      <c r="P566" s="735"/>
      <c r="Q566" s="740" t="str">
        <f>IFERROR(VLOOKUP(Q565,科目・教員!$A$2:$B$349,2,0),"")</f>
        <v/>
      </c>
      <c r="R566" s="735"/>
      <c r="S566" s="740" t="str">
        <f>IFERROR(VLOOKUP(S565,科目・教員!$A$2:$B$349,2,0),"")</f>
        <v/>
      </c>
      <c r="T566" s="735"/>
      <c r="U566" s="635" t="s">
        <v>140</v>
      </c>
      <c r="Z566" s="73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695"/>
      <c r="BC566" s="695"/>
      <c r="BD566" s="695"/>
      <c r="BE566" s="695"/>
      <c r="BF566" s="695"/>
      <c r="BG566" s="695"/>
      <c r="BH566" s="695"/>
      <c r="BI566" s="695"/>
      <c r="BJ566" s="695"/>
      <c r="BK566" s="784"/>
      <c r="BL566" s="784"/>
      <c r="BM566" s="784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33"/>
      <c r="B567" s="15" t="s">
        <v>60</v>
      </c>
      <c r="C567" s="762" t="str">
        <f>VLOOKUP($C552,'2025年度(1年後期)'!$B$5:$N$207,COLUMN('2025年度(1年後期)'!$G$5)+1,0)&amp;""</f>
        <v>101</v>
      </c>
      <c r="D567" s="763"/>
      <c r="E567" s="739" t="str">
        <f>VLOOKUP($C552,'2025年度(2年後期)'!$B$5:$N$207,COLUMN('2025年度(2年後期)'!$G$5)+1,0)&amp;""</f>
        <v>201･202･基礎実</v>
      </c>
      <c r="F567" s="735"/>
      <c r="G567" s="739" t="str">
        <f>VLOOKUP($C552,'2025年度(3年後期)'!$B$5:$N$207,COLUMN('2025年度(3年後期)'!$G$5)+1,0)&amp;""</f>
        <v>在宅:在宅実</v>
      </c>
      <c r="H567" s="735"/>
      <c r="I567" s="739" t="str">
        <f>VLOOKUP($C552,'2025年度(4年後期)'!$B$5:$N$206,COLUMN('2025年度(4年後期)'!$G$5)+1,0)&amp;""</f>
        <v/>
      </c>
      <c r="J567" s="735"/>
      <c r="K567" s="740" t="str">
        <f>VLOOKUP($C552,'2025年度(助産後期)'!$B$5:$N$207,COLUMN('2025年度(助産後期)'!$G$5)+1,0)&amp;""</f>
        <v/>
      </c>
      <c r="L567" s="740"/>
      <c r="M567" s="751" t="str">
        <f>VLOOKUP($C552,'2025年度(M1後期)'!$B$5:$N$207,COLUMN('2025年度(M1後期)'!$G$5)+1,0)&amp;""</f>
        <v>感染特論:別途指定
感染演習:別途指定
成育:別途指定</v>
      </c>
      <c r="N567" s="735"/>
      <c r="O567" s="740" t="str">
        <f>VLOOKUP($C552,'2025年度(M2後期)'!$B$5:$N$207,COLUMN('2025年度(M2後期)'!$G$5)+1,0)&amp;""</f>
        <v/>
      </c>
      <c r="P567" s="735"/>
      <c r="Q567" s="740" t="str">
        <f>VLOOKUP($C552,'2025年度(D1後期)'!$B$5:$N$207,COLUMN('2025年度(D1後期)'!$G$5)+1,0)&amp;""</f>
        <v/>
      </c>
      <c r="R567" s="735"/>
      <c r="S567" s="740" t="str">
        <f>VLOOKUP($C552,'2025年度(D23後期)'!$B$5:$N$207,COLUMN('2025年度(D23後期)'!$G$5)+1,0)&amp;""</f>
        <v/>
      </c>
      <c r="T567" s="735"/>
      <c r="U567" s="635" t="s">
        <v>142</v>
      </c>
      <c r="Z567" s="73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695"/>
      <c r="BC567" s="695"/>
      <c r="BD567" s="695"/>
      <c r="BE567" s="695"/>
      <c r="BF567" s="695"/>
      <c r="BG567" s="695"/>
      <c r="BH567" s="695"/>
      <c r="BI567" s="695"/>
      <c r="BJ567" s="695"/>
      <c r="BK567" s="784"/>
      <c r="BL567" s="784"/>
      <c r="BM567" s="784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47"/>
      <c r="B568" s="16" t="s">
        <v>62</v>
      </c>
      <c r="C568" s="760" t="s">
        <v>116</v>
      </c>
      <c r="D568" s="761"/>
      <c r="E568" s="710"/>
      <c r="F568" s="736"/>
      <c r="G568" s="710"/>
      <c r="H568" s="736"/>
      <c r="I568" s="710"/>
      <c r="J568" s="736"/>
      <c r="K568" s="712"/>
      <c r="L568" s="712"/>
      <c r="M568" s="738"/>
      <c r="N568" s="736"/>
      <c r="O568" s="712"/>
      <c r="P568" s="736"/>
      <c r="Q568" s="712"/>
      <c r="R568" s="736"/>
      <c r="S568" s="712"/>
      <c r="T568" s="736"/>
      <c r="U568" s="635" t="s">
        <v>113</v>
      </c>
      <c r="Z568" s="73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696"/>
      <c r="BC568" s="696"/>
      <c r="BD568" s="696"/>
      <c r="BE568" s="696"/>
      <c r="BF568" s="696"/>
      <c r="BG568" s="696"/>
      <c r="BH568" s="696"/>
      <c r="BI568" s="696"/>
      <c r="BJ568" s="696"/>
      <c r="BK568" s="785"/>
      <c r="BL568" s="785"/>
      <c r="BM568" s="785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33" t="s">
        <v>80</v>
      </c>
      <c r="B569" s="15" t="s">
        <v>55</v>
      </c>
      <c r="C569" s="748" t="str">
        <f>VLOOKUP($C552,'2025年度(1年後期)'!$B$5:$N$207,COLUMN('2025年度(1年後期)'!$I$5),0)&amp;""</f>
        <v>加齢と健康</v>
      </c>
      <c r="D569" s="732"/>
      <c r="E569" s="749" t="str">
        <f>VLOOKUP($C552,'2025年度(2年後期)'!$B$5:$N$207,COLUMN('2025年度(2年後期)'!$I$5),0)&amp;""</f>
        <v>生活援助論Ⅳ(ABCD)</v>
      </c>
      <c r="F569" s="732"/>
      <c r="G569" s="749" t="str">
        <f>VLOOKUP($C552,'2025年度(3年後期)'!$B$5:$N$207,COLUMN('2025年度(3年後期)'!$I$5),0)&amp;""</f>
        <v>領域別実習</v>
      </c>
      <c r="H569" s="732"/>
      <c r="I569" s="749" t="str">
        <f>VLOOKUP($C552,'2025年度(4年後期)'!$B$5:$N$206,COLUMN('2025年度(4年後期)'!$I$5),0)&amp;""</f>
        <v/>
      </c>
      <c r="J569" s="732"/>
      <c r="K569" s="750" t="str">
        <f>VLOOKUP($C552,'2025年度(助産後期)'!$B$5:$N$207,COLUMN('2025年度(助産後期)'!$I$5),0)&amp;""</f>
        <v>助産学実習Ⅰ</v>
      </c>
      <c r="L569" s="750"/>
      <c r="M569" s="748" t="str">
        <f>VLOOKUP($C552,'2025年度(M1後期)'!$B$5:$N$207,COLUMN('2025年度(M1後期)'!$I$5),0)&amp;""</f>
        <v>感染症学特論
感染症学演習
成育看護学特論Ａ－Ⅲ</v>
      </c>
      <c r="N569" s="732"/>
      <c r="O569" s="750" t="str">
        <f>VLOOKUP($C552,'2025年度(M2後期)'!$B$5:$N$207,COLUMN('2025年度(M2後期)'!$I$5),0)&amp;""</f>
        <v>特別研究</v>
      </c>
      <c r="P569" s="732"/>
      <c r="Q569" s="750" t="str">
        <f>VLOOKUP($C552,'2025年度(D1後期)'!$B$5:$N$207,COLUMN('2025年度(D1後期)'!$I$5),0)&amp;""</f>
        <v/>
      </c>
      <c r="R569" s="732"/>
      <c r="S569" s="750" t="str">
        <f>VLOOKUP($C552,'2025年度(D23後期)'!$B$5:$N$207,COLUMN('2025年度(D23後期)'!$I$5),0)&amp;""</f>
        <v>特別研究</v>
      </c>
      <c r="T569" s="732"/>
      <c r="U569" s="651" t="s">
        <v>296</v>
      </c>
      <c r="Z569" s="733" t="str">
        <f>A569</f>
        <v>４時限（15：10～16：40）</v>
      </c>
      <c r="AA569" s="694" t="s">
        <v>173</v>
      </c>
      <c r="AB569" s="694"/>
      <c r="AC569" s="694"/>
      <c r="AD569" s="694" t="s">
        <v>104</v>
      </c>
      <c r="AE569" s="694"/>
      <c r="AF569" s="694"/>
      <c r="AG569" s="694" t="s">
        <v>234</v>
      </c>
      <c r="AH569" s="694" t="s">
        <v>234</v>
      </c>
      <c r="AI569" s="694"/>
      <c r="AJ569" s="694"/>
      <c r="AK569" s="694"/>
      <c r="AL569" s="694" t="s">
        <v>234</v>
      </c>
      <c r="AM569" s="694" t="s">
        <v>164</v>
      </c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 t="s">
        <v>277</v>
      </c>
      <c r="AX569" s="694"/>
      <c r="AY569" s="694"/>
      <c r="AZ569" s="694"/>
      <c r="BA569" s="694"/>
      <c r="BB569" s="694"/>
      <c r="BC569" s="694"/>
      <c r="BD569" s="694"/>
      <c r="BE569" s="694"/>
      <c r="BF569" s="694"/>
      <c r="BG569" s="694"/>
      <c r="BH569" s="694"/>
      <c r="BI569" s="694"/>
      <c r="BJ569" s="694"/>
      <c r="BK569" s="783"/>
      <c r="BL569" s="783"/>
      <c r="BM569" s="783"/>
      <c r="BN569" s="694"/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33"/>
      <c r="B570" s="15" t="s">
        <v>58</v>
      </c>
      <c r="C570" s="751" t="str">
        <f>IFERROR(VLOOKUP(C569,科目・教員!$A$2:$B$349,2,0),"")</f>
        <v>綿貫　成明</v>
      </c>
      <c r="D570" s="735"/>
      <c r="E570" s="739" t="str">
        <f>IFERROR(VLOOKUP(E569,科目・教員!$A$2:$B$349,2,0),"")</f>
        <v>矢富　有見子</v>
      </c>
      <c r="F570" s="735"/>
      <c r="G570" s="739" t="str">
        <f>IFERROR(VLOOKUP(G569,科目・教員!$A$2:$B$349,2,0),"")</f>
        <v/>
      </c>
      <c r="H570" s="735"/>
      <c r="I570" s="739" t="str">
        <f>IFERROR(VLOOKUP(I569,科目・教員!$A$2:$B$349,2,0),"")</f>
        <v/>
      </c>
      <c r="J570" s="735"/>
      <c r="K570" s="740" t="str">
        <f>IFERROR(VLOOKUP(K569,科目・教員!$A$2:$B$349,2,0),"")</f>
        <v>池田　真弓</v>
      </c>
      <c r="L570" s="740"/>
      <c r="M570" s="751" t="str">
        <f>IFERROR(VLOOKUP(M569,科目・教員!$A$2:$B$349,2,0),"")</f>
        <v/>
      </c>
      <c r="N570" s="735"/>
      <c r="O570" s="740" t="str">
        <f>IFERROR(VLOOKUP(O569,科目・教員!$A$2:$B$349,2,0),"")</f>
        <v/>
      </c>
      <c r="P570" s="735"/>
      <c r="Q570" s="740" t="str">
        <f>IFERROR(VLOOKUP(Q569,科目・教員!$A$2:$B$349,2,0),"")</f>
        <v/>
      </c>
      <c r="R570" s="735"/>
      <c r="S570" s="740" t="str">
        <f>IFERROR(VLOOKUP(S569,科目・教員!$A$2:$B$349,2,0),"")</f>
        <v/>
      </c>
      <c r="T570" s="735"/>
      <c r="U570" s="651" t="s">
        <v>59</v>
      </c>
      <c r="Z570" s="73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695"/>
      <c r="BC570" s="695"/>
      <c r="BD570" s="695"/>
      <c r="BE570" s="695"/>
      <c r="BF570" s="695"/>
      <c r="BG570" s="695"/>
      <c r="BH570" s="695"/>
      <c r="BI570" s="695"/>
      <c r="BJ570" s="695"/>
      <c r="BK570" s="784"/>
      <c r="BL570" s="784"/>
      <c r="BM570" s="784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33"/>
      <c r="B571" s="15" t="s">
        <v>60</v>
      </c>
      <c r="C571" s="751" t="str">
        <f>VLOOKUP($C552,'2025年度(1年後期)'!$B$5:$N$207,COLUMN('2025年度(1年後期)'!$I$5)+1,0)&amp;""</f>
        <v>101</v>
      </c>
      <c r="D571" s="735"/>
      <c r="E571" s="739" t="str">
        <f>VLOOKUP($C552,'2025年度(2年後期)'!$B$5:$N$207,COLUMN('2025年度(2年後期)'!$I$5)+1,0)&amp;""</f>
        <v>201･202･基礎実</v>
      </c>
      <c r="F571" s="735"/>
      <c r="G571" s="739" t="str">
        <f>VLOOKUP($C552,'2025年度(3年後期)'!$B$5:$N$207,COLUMN('2025年度(3年後期)'!$I$5)+1,0)&amp;""</f>
        <v>在宅:在宅実</v>
      </c>
      <c r="H571" s="735"/>
      <c r="I571" s="739" t="str">
        <f>VLOOKUP($C552,'2025年度(4年後期)'!$B$5:$N$206,COLUMN('2025年度(4年後期)'!$I$5)+1,0)&amp;""</f>
        <v/>
      </c>
      <c r="J571" s="735"/>
      <c r="K571" s="740" t="str">
        <f>VLOOKUP($C552,'2025年度(助産後期)'!$B$5:$N$207,COLUMN('2025年度(助産後期)'!$I$5)+1,0)&amp;""</f>
        <v/>
      </c>
      <c r="L571" s="740"/>
      <c r="M571" s="751" t="str">
        <f>VLOOKUP($C552,'2025年度(M1後期)'!$B$5:$N$207,COLUMN('2025年度(M1後期)'!$I$5)+1,0)&amp;""</f>
        <v>感染特論:別途指定
感染演習:別途指定
成育:別途指定</v>
      </c>
      <c r="N571" s="735"/>
      <c r="O571" s="740" t="str">
        <f>VLOOKUP($C552,'2025年度(M2後期)'!$B$5:$N$207,COLUMN('2025年度(M2後期)'!$I$5)+1,0)&amp;""</f>
        <v/>
      </c>
      <c r="P571" s="735"/>
      <c r="Q571" s="740" t="str">
        <f>VLOOKUP($C552,'2025年度(D1後期)'!$B$5:$N$207,COLUMN('2025年度(D1後期)'!$I$5)+1,0)&amp;""</f>
        <v/>
      </c>
      <c r="R571" s="735"/>
      <c r="S571" s="740" t="str">
        <f>VLOOKUP($C552,'2025年度(D23後期)'!$B$5:$N$207,COLUMN('2025年度(D23後期)'!$I$5)+1,0)&amp;""</f>
        <v/>
      </c>
      <c r="T571" s="735"/>
      <c r="U571" s="651" t="s">
        <v>168</v>
      </c>
      <c r="Z571" s="73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695"/>
      <c r="BC571" s="695"/>
      <c r="BD571" s="695"/>
      <c r="BE571" s="695"/>
      <c r="BF571" s="695"/>
      <c r="BG571" s="695"/>
      <c r="BH571" s="695"/>
      <c r="BI571" s="695"/>
      <c r="BJ571" s="695"/>
      <c r="BK571" s="784"/>
      <c r="BL571" s="784"/>
      <c r="BM571" s="784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34"/>
      <c r="B572" s="16" t="s">
        <v>62</v>
      </c>
      <c r="C572" s="781"/>
      <c r="D572" s="782"/>
      <c r="E572" s="710"/>
      <c r="F572" s="736"/>
      <c r="G572" s="710"/>
      <c r="H572" s="736"/>
      <c r="I572" s="710"/>
      <c r="J572" s="736"/>
      <c r="K572" s="712"/>
      <c r="L572" s="712"/>
      <c r="M572" s="738"/>
      <c r="N572" s="736"/>
      <c r="O572" s="712"/>
      <c r="P572" s="736"/>
      <c r="Q572" s="712"/>
      <c r="R572" s="736"/>
      <c r="S572" s="712"/>
      <c r="T572" s="736"/>
      <c r="U572" s="651" t="s">
        <v>113</v>
      </c>
      <c r="Z572" s="73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696"/>
      <c r="BC572" s="696"/>
      <c r="BD572" s="696"/>
      <c r="BE572" s="696"/>
      <c r="BF572" s="696"/>
      <c r="BG572" s="696"/>
      <c r="BH572" s="696"/>
      <c r="BI572" s="696"/>
      <c r="BJ572" s="696"/>
      <c r="BK572" s="785"/>
      <c r="BL572" s="785"/>
      <c r="BM572" s="785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33" t="s">
        <v>87</v>
      </c>
      <c r="B573" s="15" t="s">
        <v>55</v>
      </c>
      <c r="C573" s="748" t="str">
        <f>VLOOKUP($C552,'2025年度(1年後期)'!$B$5:$N$207,COLUMN('2025年度(1年後期)'!$K$5),0)&amp;""</f>
        <v>　</v>
      </c>
      <c r="D573" s="732"/>
      <c r="E573" s="749" t="str">
        <f>VLOOKUP($C552,'2025年度(2年後期)'!$B$5:$N$207,COLUMN('2025年度(2年後期)'!$K$5),0)&amp;""</f>
        <v/>
      </c>
      <c r="F573" s="732"/>
      <c r="G573" s="749" t="str">
        <f>VLOOKUP($C552,'2025年度(3年後期)'!$B$5:$N$207,COLUMN('2025年度(3年後期)'!$K$5),0)&amp;""</f>
        <v/>
      </c>
      <c r="H573" s="732"/>
      <c r="I573" s="749" t="str">
        <f>VLOOKUP($C552,'2025年度(4年後期)'!$B$5:$N$206,COLUMN('2025年度(4年後期)'!$K$5),0)&amp;""</f>
        <v/>
      </c>
      <c r="J573" s="732"/>
      <c r="K573" s="750" t="str">
        <f>VLOOKUP($C552,'2025年度(助産後期)'!$B$5:$N$207,COLUMN('2025年度(助産後期)'!$K$5),0)&amp;""</f>
        <v>助産学実習Ⅰ</v>
      </c>
      <c r="L573" s="750"/>
      <c r="M573" s="748" t="str">
        <f>VLOOKUP($C552,'2025年度(M1後期)'!$B$5:$N$207,COLUMN('2025年度(M1後期)'!$K$5),0)&amp;""</f>
        <v>感染症学特論
感染症学演習</v>
      </c>
      <c r="N573" s="732"/>
      <c r="O573" s="750" t="str">
        <f>VLOOKUP($C552,'2025年度(M2後期)'!$B$5:$N$207,COLUMN('2025年度(M2後期)'!$K$5),0)&amp;""</f>
        <v/>
      </c>
      <c r="P573" s="732"/>
      <c r="Q573" s="750" t="str">
        <f>VLOOKUP($C552,'2025年度(D1後期)'!$B$5:$N$207,COLUMN('2025年度(D1後期)'!$K$5),0)&amp;""</f>
        <v/>
      </c>
      <c r="R573" s="732"/>
      <c r="S573" s="750" t="str">
        <f>VLOOKUP($C552,'2025年度(D23後期)'!$B$5:$N$207,COLUMN('2025年度(D23後期)'!$K$5),0)&amp;""</f>
        <v/>
      </c>
      <c r="T573" s="732"/>
      <c r="U573" s="651"/>
      <c r="Z573" s="733" t="str">
        <f>A573</f>
        <v>５時限（16：50～18：20）</v>
      </c>
      <c r="AA573" s="694"/>
      <c r="AB573" s="694"/>
      <c r="AC573" s="694"/>
      <c r="AD573" s="694"/>
      <c r="AE573" s="694"/>
      <c r="AF573" s="694"/>
      <c r="AG573" s="694"/>
      <c r="AH573" s="694"/>
      <c r="AI573" s="694"/>
      <c r="AJ573" s="694"/>
      <c r="AK573" s="694"/>
      <c r="AL573" s="694"/>
      <c r="AM573" s="694" t="s">
        <v>164</v>
      </c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 t="s">
        <v>277</v>
      </c>
      <c r="AX573" s="694"/>
      <c r="AY573" s="694"/>
      <c r="AZ573" s="694"/>
      <c r="BA573" s="694"/>
      <c r="BB573" s="694"/>
      <c r="BC573" s="694"/>
      <c r="BD573" s="694"/>
      <c r="BE573" s="694"/>
      <c r="BF573" s="694"/>
      <c r="BG573" s="694"/>
      <c r="BH573" s="694"/>
      <c r="BI573" s="694"/>
      <c r="BJ573" s="694"/>
      <c r="BK573" s="783"/>
      <c r="BL573" s="783"/>
      <c r="BM573" s="783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33"/>
      <c r="B574" s="15" t="s">
        <v>58</v>
      </c>
      <c r="C574" s="751" t="str">
        <f>IFERROR(VLOOKUP(C573,科目・教員!$A$2:$B$349,2,0),"")</f>
        <v/>
      </c>
      <c r="D574" s="735"/>
      <c r="E574" s="739" t="str">
        <f>IFERROR(VLOOKUP(E573,科目・教員!$A$2:$B$349,2,0),"")</f>
        <v/>
      </c>
      <c r="F574" s="735"/>
      <c r="G574" s="739" t="str">
        <f>IFERROR(VLOOKUP(G573,科目・教員!$A$2:$B$349,2,0),"")</f>
        <v/>
      </c>
      <c r="H574" s="735"/>
      <c r="I574" s="739" t="str">
        <f>IFERROR(VLOOKUP(I573,科目・教員!$A$2:$B$349,2,0),"")</f>
        <v/>
      </c>
      <c r="J574" s="735"/>
      <c r="K574" s="740" t="str">
        <f>IFERROR(VLOOKUP(K573,科目・教員!$A$2:$B$349,2,0),"")</f>
        <v>池田　真弓</v>
      </c>
      <c r="L574" s="740"/>
      <c r="M574" s="751" t="str">
        <f>IFERROR(VLOOKUP(M573,科目・教員!$A$2:$B$349,2,0),"")</f>
        <v/>
      </c>
      <c r="N574" s="735"/>
      <c r="O574" s="740" t="str">
        <f>IFERROR(VLOOKUP(O573,科目・教員!$A$2:$B$349,2,0),"")</f>
        <v/>
      </c>
      <c r="P574" s="735"/>
      <c r="Q574" s="740" t="str">
        <f>IFERROR(VLOOKUP(Q573,科目・教員!$A$2:$B$349,2,0),"")</f>
        <v/>
      </c>
      <c r="R574" s="735"/>
      <c r="S574" s="740" t="str">
        <f>IFERROR(VLOOKUP(S573,科目・教員!$A$2:$B$349,2,0),"")</f>
        <v/>
      </c>
      <c r="T574" s="735"/>
      <c r="U574" s="651"/>
      <c r="Z574" s="73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695"/>
      <c r="BC574" s="695"/>
      <c r="BD574" s="695"/>
      <c r="BE574" s="695"/>
      <c r="BF574" s="695"/>
      <c r="BG574" s="695"/>
      <c r="BH574" s="695"/>
      <c r="BI574" s="695"/>
      <c r="BJ574" s="695"/>
      <c r="BK574" s="784"/>
      <c r="BL574" s="784"/>
      <c r="BM574" s="784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33"/>
      <c r="B575" s="15" t="s">
        <v>60</v>
      </c>
      <c r="C575" s="751" t="str">
        <f>VLOOKUP($C552,'2025年度(1年後期)'!$B$5:$N$207,COLUMN('2025年度(1年後期)'!$K$5)+1,0)&amp;""</f>
        <v>　</v>
      </c>
      <c r="D575" s="735"/>
      <c r="E575" s="739" t="str">
        <f>VLOOKUP($C552,'2025年度(2年後期)'!$B$5:$N$207,COLUMN('2025年度(2年後期)'!$K$5)+1,0)&amp;""</f>
        <v/>
      </c>
      <c r="F575" s="735"/>
      <c r="G575" s="739" t="str">
        <f>VLOOKUP($C552,'2025年度(3年後期)'!$B$5:$N$207,COLUMN('2025年度(3年後期)'!$K$5)+1,0)&amp;""</f>
        <v/>
      </c>
      <c r="H575" s="735"/>
      <c r="I575" s="739" t="str">
        <f>VLOOKUP($C552,'2025年度(4年後期)'!$B$5:$N$206,COLUMN('2025年度(4年後期)'!$K$5)+1,0)&amp;""</f>
        <v/>
      </c>
      <c r="J575" s="735"/>
      <c r="K575" s="740" t="str">
        <f>VLOOKUP($C552,'2025年度(助産後期)'!$B$5:$N$207,COLUMN('2025年度(助産後期)'!$K$5)+1,0)&amp;""</f>
        <v/>
      </c>
      <c r="L575" s="740"/>
      <c r="M575" s="751" t="str">
        <f>VLOOKUP($C552,'2025年度(M1後期)'!$B$5:$N$207,COLUMN('2025年度(M1後期)'!$K$5)+1,0)&amp;""</f>
        <v>感染特論:別途指定
感染演習:別途指定</v>
      </c>
      <c r="N575" s="735"/>
      <c r="O575" s="740" t="str">
        <f>VLOOKUP($C552,'2025年度(M1後期)'!$B$5:$N$207,COLUMN('2025年度(M1後期)'!$K$5)+1,0)&amp;""</f>
        <v>感染特論:別途指定
感染演習:別途指定</v>
      </c>
      <c r="P575" s="735"/>
      <c r="Q575" s="740" t="str">
        <f>VLOOKUP($C552,'2025年度(D1後期)'!$B$5:$N$207,COLUMN('2025年度(D1後期)'!$K$5)+1,0)&amp;""</f>
        <v/>
      </c>
      <c r="R575" s="735"/>
      <c r="S575" s="740" t="str">
        <f>VLOOKUP($C552,'2025年度(D23後期)'!$B$5:$N$207,COLUMN('2025年度(D23後期)'!$K$5)+1,0)&amp;""</f>
        <v/>
      </c>
      <c r="T575" s="735"/>
      <c r="U575" s="651"/>
      <c r="Z575" s="73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695"/>
      <c r="BC575" s="695"/>
      <c r="BD575" s="695"/>
      <c r="BE575" s="695"/>
      <c r="BF575" s="695"/>
      <c r="BG575" s="695"/>
      <c r="BH575" s="695"/>
      <c r="BI575" s="695"/>
      <c r="BJ575" s="695"/>
      <c r="BK575" s="784"/>
      <c r="BL575" s="784"/>
      <c r="BM575" s="784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34"/>
      <c r="B576" s="16" t="s">
        <v>62</v>
      </c>
      <c r="C576" s="738"/>
      <c r="D576" s="736"/>
      <c r="E576" s="710"/>
      <c r="F576" s="736"/>
      <c r="G576" s="710"/>
      <c r="H576" s="736"/>
      <c r="I576" s="710"/>
      <c r="J576" s="736"/>
      <c r="K576" s="712"/>
      <c r="L576" s="712"/>
      <c r="M576" s="738"/>
      <c r="N576" s="736"/>
      <c r="O576" s="712"/>
      <c r="P576" s="736"/>
      <c r="Q576" s="712"/>
      <c r="R576" s="736"/>
      <c r="S576" s="712"/>
      <c r="T576" s="736"/>
      <c r="U576" s="652"/>
      <c r="V576" s="19"/>
      <c r="W576" s="19"/>
      <c r="X576" s="19"/>
      <c r="Y576" s="19"/>
      <c r="Z576" s="73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696"/>
      <c r="BC576" s="696"/>
      <c r="BD576" s="696"/>
      <c r="BE576" s="696"/>
      <c r="BF576" s="696"/>
      <c r="BG576" s="696"/>
      <c r="BH576" s="696"/>
      <c r="BI576" s="696"/>
      <c r="BJ576" s="696"/>
      <c r="BK576" s="785"/>
      <c r="BL576" s="785"/>
      <c r="BM576" s="785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5"/>
      <c r="B577" s="6"/>
      <c r="C577" s="717">
        <f>C552+1</f>
        <v>45954</v>
      </c>
      <c r="D577" s="717"/>
      <c r="E577" s="717"/>
      <c r="F577" s="717"/>
      <c r="G577" s="717"/>
      <c r="H577" s="717"/>
      <c r="I577" s="717"/>
      <c r="J577" s="717"/>
      <c r="K577" s="717"/>
      <c r="L577" s="717"/>
      <c r="M577" s="717"/>
      <c r="N577" s="717"/>
      <c r="O577" s="717"/>
      <c r="P577" s="717"/>
      <c r="Q577" s="717"/>
      <c r="R577" s="717"/>
      <c r="S577" s="717"/>
      <c r="T577" s="717"/>
      <c r="U577" s="697">
        <f>C577</f>
        <v>45954</v>
      </c>
      <c r="V577" s="698"/>
      <c r="W577" s="698"/>
      <c r="X577" s="698"/>
      <c r="Y577" s="698"/>
      <c r="Z577" s="69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3" t="s">
        <v>54</v>
      </c>
      <c r="B578" s="12" t="s">
        <v>55</v>
      </c>
      <c r="C578" s="731" t="str">
        <f>VLOOKUP($C577,'2025年度(1年後期)'!$B$5:$N$207,COLUMN('2025年度(1年後期)'!$C$5),0)&amp;""</f>
        <v>人体の構造と機能Ⅳ</v>
      </c>
      <c r="D578" s="722"/>
      <c r="E578" s="756" t="str">
        <f>VLOOKUP($C577,'2025年度(2年後期)'!$B$5:$N$207,COLUMN('2025年度(2年後期)'!$C$5),0)&amp;""</f>
        <v>英語Ⅳ(CD)</v>
      </c>
      <c r="F578" s="757"/>
      <c r="G578" s="721" t="str">
        <f>VLOOKUP($C577,'2025年度(3年後期)'!$B$5:$N$207,COLUMN('2025年度(3年後期)'!$C$5),0)&amp;""</f>
        <v>領域別実習</v>
      </c>
      <c r="H578" s="722"/>
      <c r="I578" s="721" t="str">
        <f>VLOOKUP($C577,'2025年度(4年後期)'!$B$5:$N$206,COLUMN('2025年度(4年後期)'!$C$5),0)&amp;""</f>
        <v>卒業研究Ⅱ</v>
      </c>
      <c r="J578" s="722"/>
      <c r="K578" s="732" t="str">
        <f>VLOOKUP($C577,'2025年度(助産後期)'!$B$5:$N$207,COLUMN('2025年度(助産後期)'!$C$5),0)&amp;""</f>
        <v>助産学実習Ⅰ</v>
      </c>
      <c r="L578" s="720"/>
      <c r="M578" s="719" t="str">
        <f>VLOOKUP($C577,'2025年度(M1後期)'!$B$5:$N$207,COLUMN('2025年度(M1後期)'!$C$5),0)&amp;""</f>
        <v>看護継続教育
長寿看護学演習Ａ－Ⅰ</v>
      </c>
      <c r="N578" s="720"/>
      <c r="O578" s="721" t="str">
        <f>VLOOKUP($C577,'2025年度(M2後期)'!$B$5:$N$207,COLUMN('2025年度(M2後期)'!$C$5),0)&amp;""</f>
        <v>感染管理看護学演習Ａ－Ⅱ
特別研究</v>
      </c>
      <c r="P578" s="722"/>
      <c r="Q578" s="721" t="str">
        <f>VLOOKUP($C577,'2025年度(D1後期)'!$B$5:$N$207,COLUMN('2025年度(D1後期)'!$C$5),0)&amp;""</f>
        <v>精神看護学演習Ｂ</v>
      </c>
      <c r="R578" s="722"/>
      <c r="S578" s="732" t="str">
        <f>VLOOKUP($C577,'2025年度(D23後期)'!$B$5:$N$207,COLUMN('2025年度(D23後期)'!$C$5),0)&amp;""</f>
        <v>特別研究</v>
      </c>
      <c r="T578" s="722"/>
      <c r="U578" s="648" t="s">
        <v>161</v>
      </c>
      <c r="V578" s="583" t="s">
        <v>297</v>
      </c>
      <c r="W578" s="639" t="s">
        <v>272</v>
      </c>
      <c r="Z578" s="744" t="str">
        <f>A578</f>
        <v xml:space="preserve">１時限（09：20～10：50） </v>
      </c>
      <c r="AA578" s="694" t="s">
        <v>103</v>
      </c>
      <c r="AB578" s="694"/>
      <c r="AC578" s="694"/>
      <c r="AD578" s="694"/>
      <c r="AE578" s="694"/>
      <c r="AF578" s="694"/>
      <c r="AG578" s="694" t="s">
        <v>278</v>
      </c>
      <c r="AH578" s="694" t="s">
        <v>298</v>
      </c>
      <c r="AI578" s="694"/>
      <c r="AJ578" s="694"/>
      <c r="AK578" s="694"/>
      <c r="AL578" s="694"/>
      <c r="AM578" s="694" t="s">
        <v>164</v>
      </c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 t="s">
        <v>299</v>
      </c>
      <c r="AX578" s="694"/>
      <c r="AY578" s="694"/>
      <c r="AZ578" s="694"/>
      <c r="BA578" s="694" t="s">
        <v>148</v>
      </c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783"/>
      <c r="BL578" s="783"/>
      <c r="BM578" s="783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33"/>
      <c r="B579" s="15" t="s">
        <v>58</v>
      </c>
      <c r="C579" s="714" t="str">
        <f>IFERROR(VLOOKUP(C578,科目・教員!$A$2:$B$349,2,0),"")</f>
        <v>本間　典子</v>
      </c>
      <c r="D579" s="715"/>
      <c r="E579" s="758" t="str">
        <f>IFERROR(VLOOKUP(E578,科目・教員!$A$2:$B$349,2,0),"")</f>
        <v>ﾊﾟｳﾗ･ﾍﾞﾙｳﾞｧﾝｹﾞﾙ</v>
      </c>
      <c r="F579" s="759"/>
      <c r="G579" s="716" t="str">
        <f>IFERROR(VLOOKUP(G578,科目・教員!$A$2:$B$349,2,0),"")</f>
        <v/>
      </c>
      <c r="H579" s="715"/>
      <c r="I579" s="716" t="str">
        <f>IFERROR(VLOOKUP(I578,科目・教員!$A$2:$B$349,2,0),"")</f>
        <v>各担当教員</v>
      </c>
      <c r="J579" s="715"/>
      <c r="K579" s="735" t="str">
        <f>IFERROR(VLOOKUP(K578,科目・教員!$A$2:$B$349,2,0),"")</f>
        <v>池田　真弓</v>
      </c>
      <c r="L579" s="737"/>
      <c r="M579" s="746" t="str">
        <f>IFERROR(VLOOKUP(M578,科目・教員!$A$2:$B$349,2,0),"")</f>
        <v/>
      </c>
      <c r="N579" s="715"/>
      <c r="O579" s="716" t="str">
        <f>IFERROR(VLOOKUP(O578,科目・教員!$A$2:$B$349,2,0),"")</f>
        <v/>
      </c>
      <c r="P579" s="715"/>
      <c r="Q579" s="716" t="str">
        <f>IFERROR(VLOOKUP(Q578,科目・教員!$A$2:$B$349,2,0),"")</f>
        <v/>
      </c>
      <c r="R579" s="715"/>
      <c r="S579" s="735" t="str">
        <f>IFERROR(VLOOKUP(S578,科目・教員!$A$2:$B$349,2,0),"")</f>
        <v/>
      </c>
      <c r="T579" s="715"/>
      <c r="U579" s="649" t="s">
        <v>169</v>
      </c>
      <c r="V579" s="583" t="s">
        <v>300</v>
      </c>
      <c r="W579" s="639" t="s">
        <v>59</v>
      </c>
      <c r="Z579" s="73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784"/>
      <c r="BL579" s="784"/>
      <c r="BM579" s="784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33"/>
      <c r="B580" s="15" t="s">
        <v>60</v>
      </c>
      <c r="C580" s="714" t="str">
        <f>VLOOKUP($C577,'2025年度(1年後期)'!$B$5:$N$207,COLUMN('2025年度(1年後期)'!$C$5)+1,0)&amp;""</f>
        <v>101</v>
      </c>
      <c r="D580" s="715"/>
      <c r="E580" s="758" t="str">
        <f>VLOOKUP($C577,'2025年度(2年後期)'!$B$5:$N$207,COLUMN('2025年度(2年後期)'!$C$5)+1,0)&amp;""</f>
        <v>201</v>
      </c>
      <c r="F580" s="759"/>
      <c r="G580" s="716" t="str">
        <f>VLOOKUP($C577,'2025年度(3年後期)'!$B$5:$N$207,COLUMN('2025年度(3年後期)'!$C$5)+1,0)&amp;""</f>
        <v/>
      </c>
      <c r="H580" s="715"/>
      <c r="I580" s="716" t="str">
        <f>VLOOKUP($C577,'2025年度(4年後期)'!$B$5:$N$206,COLUMN('2025年度(4年後期)'!$C$5)+1,0)&amp;""</f>
        <v/>
      </c>
      <c r="J580" s="715"/>
      <c r="K580" s="735" t="str">
        <f>VLOOKUP($C577,'2025年度(助産後期)'!$B$5:$N$207,COLUMN('2025年度(助産後期)'!$C$5)+1,0)&amp;""</f>
        <v/>
      </c>
      <c r="L580" s="737"/>
      <c r="M580" s="746" t="str">
        <f>VLOOKUP($C577,'2025年度(M1後期)'!$B$5:$N$207,COLUMN('2025年度(M1後期)'!$C$5)+1,0)&amp;""</f>
        <v>教育:臨床講義室1
長寿:別途指定</v>
      </c>
      <c r="N580" s="715"/>
      <c r="O580" s="716" t="str">
        <f>VLOOKUP($C577,'2025年度(M2後期)'!$B$5:$N$207,COLUMN('2025年度(M2後期)'!$C$5)+1,0)&amp;""</f>
        <v>感染:別途指定</v>
      </c>
      <c r="P580" s="715"/>
      <c r="Q580" s="716" t="str">
        <f>VLOOKUP($C577,'2025年度(D1後期)'!$B$5:$N$207,COLUMN('2025年度(D1後期)'!$C$5)+1,0)&amp;""</f>
        <v>別途指定</v>
      </c>
      <c r="R580" s="715"/>
      <c r="S580" s="735" t="str">
        <f>VLOOKUP($C577,'2025年度(D23後期)'!$B$5:$N$207,COLUMN('2025年度(D23後期)'!$C$5)+1,0)&amp;""</f>
        <v/>
      </c>
      <c r="T580" s="715"/>
      <c r="U580" s="649" t="s">
        <v>171</v>
      </c>
      <c r="V580" s="583" t="s">
        <v>216</v>
      </c>
      <c r="W580" s="639" t="s">
        <v>301</v>
      </c>
      <c r="Z580" s="73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784"/>
      <c r="BL580" s="784"/>
      <c r="BM580" s="784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34"/>
      <c r="B581" s="16" t="s">
        <v>62</v>
      </c>
      <c r="C581" s="738"/>
      <c r="D581" s="711"/>
      <c r="E581" s="786" t="s">
        <v>116</v>
      </c>
      <c r="F581" s="787"/>
      <c r="G581" s="710"/>
      <c r="H581" s="711"/>
      <c r="I581" s="710"/>
      <c r="J581" s="711"/>
      <c r="K581" s="712"/>
      <c r="L581" s="713"/>
      <c r="M581" s="745"/>
      <c r="N581" s="711"/>
      <c r="O581" s="710"/>
      <c r="P581" s="711"/>
      <c r="Q581" s="710"/>
      <c r="R581" s="711"/>
      <c r="S581" s="712"/>
      <c r="T581" s="711"/>
      <c r="U581" s="649" t="s">
        <v>172</v>
      </c>
      <c r="V581" s="583"/>
      <c r="W581" s="639" t="s">
        <v>302</v>
      </c>
      <c r="Z581" s="73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785"/>
      <c r="BL581" s="785"/>
      <c r="BM581" s="785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33" t="s">
        <v>64</v>
      </c>
      <c r="B582" s="15" t="s">
        <v>55</v>
      </c>
      <c r="C582" s="731" t="str">
        <f>VLOOKUP($C577,'2025年度(1年後期)'!$B$5:$N$207,COLUMN('2025年度(1年後期)'!$E$5),0)&amp;""</f>
        <v>人体の構造と機能Ⅲ</v>
      </c>
      <c r="D582" s="722"/>
      <c r="E582" s="756" t="str">
        <f>VLOOKUP($C577,'2025年度(2年後期)'!$B$5:$N$207,COLUMN('2025年度(2年後期)'!$E$5),0)&amp;""</f>
        <v>英語Ⅳ(CD)</v>
      </c>
      <c r="F582" s="757"/>
      <c r="G582" s="721" t="str">
        <f>VLOOKUP($C577,'2025年度(3年後期)'!$B$5:$N$207,COLUMN('2025年度(3年後期)'!$E$5),0)&amp;""</f>
        <v>領域別実習</v>
      </c>
      <c r="H582" s="722"/>
      <c r="I582" s="721" t="str">
        <f>VLOOKUP($C577,'2025年度(4年後期)'!$B$5:$N$206,COLUMN('2025年度(4年後期)'!$E$5),0)&amp;""</f>
        <v/>
      </c>
      <c r="J582" s="722"/>
      <c r="K582" s="732" t="str">
        <f>VLOOKUP($C577,'2025年度(助産後期)'!$B$5:$N$207,COLUMN('2025年度(助産後期)'!$E$5),0)&amp;""</f>
        <v>助産学実習Ⅰ</v>
      </c>
      <c r="L582" s="720"/>
      <c r="M582" s="731" t="str">
        <f>VLOOKUP($C577,'2025年度(M1後期)'!$B$5:$N$207,COLUMN('2025年度(M1後期)'!$E$5),0)&amp;""</f>
        <v>看護継続教育
長寿看護学演習Ａ－Ⅰ</v>
      </c>
      <c r="N582" s="722"/>
      <c r="O582" s="732" t="str">
        <f>VLOOKUP($C577,'2025年度(M2後期)'!$B$5:$N$207,COLUMN('2025年度(M2後期)'!$E$5),0)&amp;""</f>
        <v>感染管理看護学演習Ａ－Ⅱ
特別研究</v>
      </c>
      <c r="P582" s="722"/>
      <c r="Q582" s="732" t="str">
        <f>VLOOKUP($C577,'2025年度(D1後期)'!$B$5:$N$207,COLUMN('2025年度(D1後期)'!$E$5),0)&amp;""</f>
        <v>精神看護学演習Ｂ</v>
      </c>
      <c r="R582" s="722"/>
      <c r="S582" s="732" t="str">
        <f>VLOOKUP($C577,'2025年度(D23後期)'!$B$5:$N$207,COLUMN('2025年度(D23後期)'!$E$5),0)&amp;""</f>
        <v>特別研究</v>
      </c>
      <c r="T582" s="722"/>
      <c r="U582" s="25"/>
      <c r="W582" s="639"/>
      <c r="Z582" s="733" t="str">
        <f>A582</f>
        <v>２時限（11：00～12：30）</v>
      </c>
      <c r="AA582" s="694" t="s">
        <v>75</v>
      </c>
      <c r="AB582" s="694"/>
      <c r="AC582" s="694"/>
      <c r="AD582" s="694"/>
      <c r="AE582" s="694"/>
      <c r="AF582" s="694"/>
      <c r="AG582" s="694" t="s">
        <v>278</v>
      </c>
      <c r="AH582" s="694"/>
      <c r="AI582" s="694"/>
      <c r="AJ582" s="694"/>
      <c r="AK582" s="694"/>
      <c r="AL582" s="694"/>
      <c r="AM582" s="694" t="s">
        <v>164</v>
      </c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 t="s">
        <v>299</v>
      </c>
      <c r="AX582" s="694"/>
      <c r="AY582" s="694"/>
      <c r="AZ582" s="694"/>
      <c r="BA582" s="694" t="s">
        <v>148</v>
      </c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783"/>
      <c r="BL582" s="783"/>
      <c r="BM582" s="783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33"/>
      <c r="B583" s="15" t="s">
        <v>58</v>
      </c>
      <c r="C583" s="714" t="str">
        <f>IFERROR(VLOOKUP(C582,科目・教員!$A$2:$B$349,2,0),"")</f>
        <v>本間　典子</v>
      </c>
      <c r="D583" s="715"/>
      <c r="E583" s="758" t="str">
        <f>IFERROR(VLOOKUP(E582,科目・教員!$A$2:$B$349,2,0),"")</f>
        <v>ﾊﾟｳﾗ･ﾍﾞﾙｳﾞｧﾝｹﾞﾙ</v>
      </c>
      <c r="F583" s="759"/>
      <c r="G583" s="716" t="str">
        <f>IFERROR(VLOOKUP(G582,科目・教員!$A$2:$B$349,2,0),"")</f>
        <v/>
      </c>
      <c r="H583" s="715"/>
      <c r="I583" s="716" t="str">
        <f>IFERROR(VLOOKUP(I582,科目・教員!$A$2:$B$349,2,0),"")</f>
        <v/>
      </c>
      <c r="J583" s="715"/>
      <c r="K583" s="735" t="str">
        <f>IFERROR(VLOOKUP(K582,科目・教員!$A$2:$B$349,2,0),"")</f>
        <v>池田　真弓</v>
      </c>
      <c r="L583" s="737"/>
      <c r="M583" s="714" t="str">
        <f>IFERROR(VLOOKUP(M582,科目・教員!$A$2:$B$349,2,0),"")</f>
        <v/>
      </c>
      <c r="N583" s="715"/>
      <c r="O583" s="735" t="str">
        <f>IFERROR(VLOOKUP(O582,科目・教員!$A$2:$B$349,2,0),"")</f>
        <v/>
      </c>
      <c r="P583" s="715"/>
      <c r="Q583" s="735" t="str">
        <f>IFERROR(VLOOKUP(Q582,科目・教員!$A$2:$B$349,2,0),"")</f>
        <v/>
      </c>
      <c r="R583" s="715"/>
      <c r="S583" s="735" t="str">
        <f>IFERROR(VLOOKUP(S582,科目・教員!$A$2:$B$349,2,0),"")</f>
        <v/>
      </c>
      <c r="T583" s="715"/>
      <c r="U583" s="25"/>
      <c r="W583" s="639"/>
      <c r="Z583" s="73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784"/>
      <c r="BL583" s="784"/>
      <c r="BM583" s="784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33"/>
      <c r="B584" s="15" t="s">
        <v>60</v>
      </c>
      <c r="C584" s="714" t="str">
        <f>VLOOKUP($C577,'2025年度(1年後期)'!$B$5:$N$207,COLUMN('2025年度(1年後期)'!$E$5)+1,0)&amp;""</f>
        <v>101</v>
      </c>
      <c r="D584" s="715"/>
      <c r="E584" s="758" t="str">
        <f>VLOOKUP($C577,'2025年度(2年後期)'!$B$5:$N$207,COLUMN('2025年度(2年後期)'!$E$5)+1,0)&amp;""</f>
        <v>201</v>
      </c>
      <c r="F584" s="759"/>
      <c r="G584" s="716" t="str">
        <f>VLOOKUP($C577,'2025年度(3年後期)'!$B$5:$N$207,COLUMN('2025年度(3年後期)'!$E$5)+1,0)&amp;""</f>
        <v/>
      </c>
      <c r="H584" s="715"/>
      <c r="I584" s="716" t="str">
        <f>VLOOKUP($C577,'2025年度(4年後期)'!$B$5:$N$206,COLUMN('2025年度(4年後期)'!$E$5)+1,0)&amp;""</f>
        <v/>
      </c>
      <c r="J584" s="715"/>
      <c r="K584" s="735" t="str">
        <f>VLOOKUP($C577,'2025年度(助産後期)'!$B$5:$N$207,COLUMN('2025年度(助産後期)'!$E$5)+1,0)&amp;""</f>
        <v/>
      </c>
      <c r="L584" s="737"/>
      <c r="M584" s="714" t="str">
        <f>VLOOKUP($C577,'2025年度(M1後期)'!$B$5:$N$207,COLUMN('2025年度(M1後期)'!$E$5)+1,0)&amp;""</f>
        <v>教育:臨床講義室1
長寿:別途指定</v>
      </c>
      <c r="N584" s="715"/>
      <c r="O584" s="735" t="str">
        <f>VLOOKUP($C577,'2025年度(M2後期)'!$B$5:$N$207,COLUMN('2025年度(M2後期)'!$E$5)+1,0)&amp;""</f>
        <v>感染:別途指定</v>
      </c>
      <c r="P584" s="715"/>
      <c r="Q584" s="735" t="str">
        <f>VLOOKUP($C577,'2025年度(D1後期)'!$B$5:$N$207,COLUMN('2025年度(D1後期)'!$E$5)+1,0)&amp;""</f>
        <v>別途指定</v>
      </c>
      <c r="R584" s="715"/>
      <c r="S584" s="735" t="str">
        <f>VLOOKUP($C577,'2025年度(D23後期)'!$B$5:$N$207,COLUMN('2025年度(D23後期)'!$E$5)+1,0)&amp;""</f>
        <v/>
      </c>
      <c r="T584" s="715"/>
      <c r="U584" s="25"/>
      <c r="W584" s="639"/>
      <c r="Z584" s="73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784"/>
      <c r="BL584" s="784"/>
      <c r="BM584" s="784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47"/>
      <c r="B585" s="16" t="s">
        <v>62</v>
      </c>
      <c r="C585" s="738"/>
      <c r="D585" s="736"/>
      <c r="E585" s="786" t="s">
        <v>116</v>
      </c>
      <c r="F585" s="787"/>
      <c r="G585" s="710"/>
      <c r="H585" s="736"/>
      <c r="I585" s="710"/>
      <c r="J585" s="736"/>
      <c r="K585" s="712"/>
      <c r="L585" s="712"/>
      <c r="M585" s="738"/>
      <c r="N585" s="736"/>
      <c r="O585" s="712"/>
      <c r="P585" s="736"/>
      <c r="Q585" s="712"/>
      <c r="R585" s="736"/>
      <c r="S585" s="712"/>
      <c r="T585" s="736"/>
      <c r="U585" s="25"/>
      <c r="W585" s="639"/>
      <c r="Z585" s="73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785"/>
      <c r="BL585" s="785"/>
      <c r="BM585" s="785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44" t="s">
        <v>70</v>
      </c>
      <c r="B586" s="17" t="s">
        <v>71</v>
      </c>
      <c r="C586" s="731"/>
      <c r="D586" s="722"/>
      <c r="E586" s="721"/>
      <c r="F586" s="722"/>
      <c r="G586" s="721"/>
      <c r="H586" s="722"/>
      <c r="I586" s="721"/>
      <c r="J586" s="722"/>
      <c r="K586" s="732"/>
      <c r="L586" s="720"/>
      <c r="M586" s="731"/>
      <c r="N586" s="722"/>
      <c r="O586" s="732"/>
      <c r="P586" s="722"/>
      <c r="Q586" s="732"/>
      <c r="R586" s="722"/>
      <c r="S586" s="732"/>
      <c r="T586" s="722"/>
      <c r="U586" s="25"/>
      <c r="Z586" s="73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783"/>
      <c r="BL586" s="783"/>
      <c r="BM586" s="783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33"/>
      <c r="B587" s="17" t="s">
        <v>73</v>
      </c>
      <c r="C587" s="714"/>
      <c r="D587" s="715"/>
      <c r="E587" s="716"/>
      <c r="F587" s="715"/>
      <c r="G587" s="716"/>
      <c r="H587" s="715"/>
      <c r="I587" s="716"/>
      <c r="J587" s="715"/>
      <c r="K587" s="735"/>
      <c r="L587" s="737"/>
      <c r="M587" s="714"/>
      <c r="N587" s="715"/>
      <c r="O587" s="735"/>
      <c r="P587" s="715"/>
      <c r="Q587" s="735"/>
      <c r="R587" s="715"/>
      <c r="S587" s="735"/>
      <c r="T587" s="715"/>
      <c r="U587" s="25"/>
      <c r="Z587" s="73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784"/>
      <c r="BL587" s="784"/>
      <c r="BM587" s="784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33"/>
      <c r="B588" s="17" t="s">
        <v>60</v>
      </c>
      <c r="C588" s="714"/>
      <c r="D588" s="715"/>
      <c r="E588" s="716"/>
      <c r="F588" s="715"/>
      <c r="G588" s="716"/>
      <c r="H588" s="715"/>
      <c r="I588" s="716"/>
      <c r="J588" s="715"/>
      <c r="K588" s="735"/>
      <c r="L588" s="737"/>
      <c r="M588" s="714"/>
      <c r="N588" s="715"/>
      <c r="O588" s="735"/>
      <c r="P588" s="715"/>
      <c r="Q588" s="735"/>
      <c r="R588" s="715"/>
      <c r="S588" s="735"/>
      <c r="T588" s="715"/>
      <c r="U588" s="25"/>
      <c r="Z588" s="73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784"/>
      <c r="BL588" s="784"/>
      <c r="BM588" s="784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34"/>
      <c r="B589" s="18" t="s">
        <v>62</v>
      </c>
      <c r="C589" s="752"/>
      <c r="D589" s="753"/>
      <c r="E589" s="754"/>
      <c r="F589" s="753"/>
      <c r="G589" s="754"/>
      <c r="H589" s="753"/>
      <c r="I589" s="754"/>
      <c r="J589" s="753"/>
      <c r="K589" s="755"/>
      <c r="L589" s="755"/>
      <c r="M589" s="752"/>
      <c r="N589" s="753"/>
      <c r="O589" s="755"/>
      <c r="P589" s="753"/>
      <c r="Q589" s="755"/>
      <c r="R589" s="753"/>
      <c r="S589" s="755"/>
      <c r="T589" s="753"/>
      <c r="U589" s="25"/>
      <c r="Z589" s="73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785"/>
      <c r="BL589" s="785"/>
      <c r="BM589" s="785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33" t="s">
        <v>74</v>
      </c>
      <c r="B590" s="15" t="s">
        <v>55</v>
      </c>
      <c r="C590" s="748" t="str">
        <f>VLOOKUP($C577,'2025年度(1年後期)'!$B$5:$N$207,COLUMN('2025年度(1年後期)'!$G$5),0)&amp;""</f>
        <v>疾病･病態論Ⅰ</v>
      </c>
      <c r="D590" s="732"/>
      <c r="E590" s="749" t="str">
        <f>VLOOKUP($C577,'2025年度(2年後期)'!$B$5:$N$207,COLUMN('2025年度(2年後期)'!$G$5),0)&amp;""</f>
        <v>感染防止技術論</v>
      </c>
      <c r="F590" s="732"/>
      <c r="G590" s="749" t="str">
        <f>VLOOKUP($C577,'2025年度(3年後期)'!$B$5:$N$207,COLUMN('2025年度(3年後期)'!$G$5),0)&amp;""</f>
        <v>領域別実習</v>
      </c>
      <c r="H590" s="732"/>
      <c r="I590" s="749" t="str">
        <f>VLOOKUP($C577,'2025年度(4年後期)'!$B$5:$N$206,COLUMN('2025年度(4年後期)'!$G$5),0)&amp;""</f>
        <v/>
      </c>
      <c r="J590" s="732"/>
      <c r="K590" s="750" t="str">
        <f>VLOOKUP($C577,'2025年度(助産後期)'!$B$5:$N$207,COLUMN('2025年度(助産後期)'!$G$5),0)&amp;""</f>
        <v>助産学実習Ⅰ</v>
      </c>
      <c r="L590" s="750"/>
      <c r="M590" s="748" t="str">
        <f>VLOOKUP($C577,'2025年度(M1後期)'!$B$5:$N$207,COLUMN('2025年度(M1後期)'!$G$5),0)&amp;""</f>
        <v>看護統計学</v>
      </c>
      <c r="N590" s="732"/>
      <c r="O590" s="750" t="str">
        <f>VLOOKUP($C577,'2025年度(M2後期)'!$B$5:$N$207,COLUMN('2025年度(M2後期)'!$G$5),0)&amp;""</f>
        <v>特別研究</v>
      </c>
      <c r="P590" s="732"/>
      <c r="Q590" s="750" t="str">
        <f>VLOOKUP($C577,'2025年度(D1後期)'!$B$5:$N$207,COLUMN('2025年度(D1後期)'!$G$5),0)&amp;""</f>
        <v/>
      </c>
      <c r="R590" s="732"/>
      <c r="S590" s="750" t="str">
        <f>VLOOKUP($C577,'2025年度(D23後期)'!$B$5:$N$207,COLUMN('2025年度(D23後期)'!$G$5),0)&amp;""</f>
        <v>特別研究</v>
      </c>
      <c r="T590" s="732"/>
      <c r="U590" s="635" t="s">
        <v>252</v>
      </c>
      <c r="W590" s="640" t="s">
        <v>303</v>
      </c>
      <c r="Z590" s="733" t="str">
        <f>A590</f>
        <v>３時限（13：30～15：00）</v>
      </c>
      <c r="AA590" s="694" t="s">
        <v>185</v>
      </c>
      <c r="AB590" s="694"/>
      <c r="AC590" s="694"/>
      <c r="AD590" s="694"/>
      <c r="AE590" s="694"/>
      <c r="AF590" s="694"/>
      <c r="AG590" s="694" t="s">
        <v>174</v>
      </c>
      <c r="AH590" s="694" t="s">
        <v>282</v>
      </c>
      <c r="AI590" s="694"/>
      <c r="AJ590" s="694"/>
      <c r="AK590" s="694"/>
      <c r="AL590" s="694"/>
      <c r="AM590" s="694" t="s">
        <v>164</v>
      </c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 t="s">
        <v>304</v>
      </c>
      <c r="AX590" s="694"/>
      <c r="AY590" s="694"/>
      <c r="AZ590" s="694"/>
      <c r="BA590" s="694"/>
      <c r="BB590" s="694"/>
      <c r="BC590" s="694"/>
      <c r="BD590" s="694"/>
      <c r="BE590" s="694"/>
      <c r="BF590" s="694" t="s">
        <v>155</v>
      </c>
      <c r="BG590" s="694"/>
      <c r="BH590" s="694"/>
      <c r="BI590" s="694"/>
      <c r="BJ590" s="694"/>
      <c r="BK590" s="783"/>
      <c r="BL590" s="783"/>
      <c r="BM590" s="783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33"/>
      <c r="B591" s="15" t="s">
        <v>58</v>
      </c>
      <c r="C591" s="751" t="str">
        <f>IFERROR(VLOOKUP(C590,科目・教員!$A$2:$B$349,2,0),"")</f>
        <v>水野　正之</v>
      </c>
      <c r="D591" s="735"/>
      <c r="E591" s="739" t="str">
        <f>IFERROR(VLOOKUP(E590,科目・教員!$A$2:$B$349,2,0),"")</f>
        <v>網中　眞由美</v>
      </c>
      <c r="F591" s="735"/>
      <c r="G591" s="739" t="str">
        <f>IFERROR(VLOOKUP(G590,科目・教員!$A$2:$B$349,2,0),"")</f>
        <v/>
      </c>
      <c r="H591" s="735"/>
      <c r="I591" s="739" t="str">
        <f>IFERROR(VLOOKUP(I590,科目・教員!$A$2:$B$349,2,0),"")</f>
        <v/>
      </c>
      <c r="J591" s="735"/>
      <c r="K591" s="740" t="str">
        <f>IFERROR(VLOOKUP(K590,科目・教員!$A$2:$B$349,2,0),"")</f>
        <v>池田　真弓</v>
      </c>
      <c r="L591" s="740"/>
      <c r="M591" s="751" t="str">
        <f>IFERROR(VLOOKUP(M590,科目・教員!$A$2:$B$349,2,0),"")</f>
        <v>柏木　公一</v>
      </c>
      <c r="N591" s="735"/>
      <c r="O591" s="740" t="str">
        <f>IFERROR(VLOOKUP(O590,科目・教員!$A$2:$B$349,2,0),"")</f>
        <v/>
      </c>
      <c r="P591" s="735"/>
      <c r="Q591" s="740" t="str">
        <f>IFERROR(VLOOKUP(Q590,科目・教員!$A$2:$B$349,2,0),"")</f>
        <v/>
      </c>
      <c r="R591" s="735"/>
      <c r="S591" s="740" t="str">
        <f>IFERROR(VLOOKUP(S590,科目・教員!$A$2:$B$349,2,0),"")</f>
        <v/>
      </c>
      <c r="T591" s="735"/>
      <c r="U591" s="635" t="s">
        <v>59</v>
      </c>
      <c r="W591" s="640" t="s">
        <v>59</v>
      </c>
      <c r="Z591" s="73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784"/>
      <c r="BL591" s="784"/>
      <c r="BM591" s="784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33"/>
      <c r="B592" s="15" t="s">
        <v>60</v>
      </c>
      <c r="C592" s="751" t="str">
        <f>VLOOKUP($C577,'2025年度(1年後期)'!$B$5:$N$207,COLUMN('2025年度(1年後期)'!$G$5)+1,0)&amp;""</f>
        <v>101</v>
      </c>
      <c r="D592" s="735"/>
      <c r="E592" s="739" t="str">
        <f>VLOOKUP($C577,'2025年度(2年後期)'!$B$5:$N$207,COLUMN('2025年度(2年後期)'!$G$5)+1,0)&amp;""</f>
        <v>201</v>
      </c>
      <c r="F592" s="735"/>
      <c r="G592" s="739" t="str">
        <f>VLOOKUP($C577,'2025年度(3年後期)'!$B$5:$N$207,COLUMN('2025年度(3年後期)'!$G$5)+1,0)&amp;""</f>
        <v/>
      </c>
      <c r="H592" s="735"/>
      <c r="I592" s="739" t="str">
        <f>VLOOKUP($C577,'2025年度(4年後期)'!$B$5:$N$206,COLUMN('2025年度(4年後期)'!$G$5)+1,0)&amp;""</f>
        <v/>
      </c>
      <c r="J592" s="735"/>
      <c r="K592" s="740" t="str">
        <f>VLOOKUP($C577,'2025年度(助産後期)'!$B$5:$N$207,COLUMN('2025年度(助産後期)'!$G$5)+1,0)&amp;""</f>
        <v/>
      </c>
      <c r="L592" s="740"/>
      <c r="M592" s="751" t="str">
        <f>VLOOKUP($C577,'2025年度(M1後期)'!$B$5:$N$207,COLUMN('2025年度(M1後期)'!$G$5)+1,0)&amp;""</f>
        <v>情報処理室</v>
      </c>
      <c r="N592" s="735"/>
      <c r="O592" s="740" t="str">
        <f>VLOOKUP($C577,'2025年度(M2後期)'!$B$5:$N$207,COLUMN('2025年度(M2後期)'!$G$5)+1,0)&amp;""</f>
        <v/>
      </c>
      <c r="P592" s="735"/>
      <c r="Q592" s="740" t="str">
        <f>VLOOKUP($C577,'2025年度(D1後期)'!$B$5:$N$207,COLUMN('2025年度(D1後期)'!$G$5)+1,0)&amp;""</f>
        <v/>
      </c>
      <c r="R592" s="735"/>
      <c r="S592" s="740" t="str">
        <f>VLOOKUP($C577,'2025年度(D23後期)'!$B$5:$N$207,COLUMN('2025年度(D23後期)'!$G$5)+1,0)&amp;""</f>
        <v/>
      </c>
      <c r="T592" s="735"/>
      <c r="U592" s="635" t="s">
        <v>284</v>
      </c>
      <c r="W592" s="640" t="s">
        <v>305</v>
      </c>
      <c r="Z592" s="73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784"/>
      <c r="BL592" s="784"/>
      <c r="BM592" s="784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47"/>
      <c r="B593" s="16" t="s">
        <v>62</v>
      </c>
      <c r="C593" s="781"/>
      <c r="D593" s="782"/>
      <c r="E593" s="710"/>
      <c r="F593" s="736"/>
      <c r="G593" s="710"/>
      <c r="H593" s="736"/>
      <c r="I593" s="710"/>
      <c r="J593" s="736"/>
      <c r="K593" s="712"/>
      <c r="L593" s="712"/>
      <c r="M593" s="738"/>
      <c r="N593" s="736"/>
      <c r="O593" s="712"/>
      <c r="P593" s="736"/>
      <c r="Q593" s="712"/>
      <c r="R593" s="736"/>
      <c r="S593" s="712"/>
      <c r="T593" s="736"/>
      <c r="U593" s="635" t="s">
        <v>216</v>
      </c>
      <c r="W593" s="640" t="s">
        <v>302</v>
      </c>
      <c r="Z593" s="73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785"/>
      <c r="BL593" s="785"/>
      <c r="BM593" s="785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33" t="s">
        <v>80</v>
      </c>
      <c r="B594" s="15" t="s">
        <v>55</v>
      </c>
      <c r="C594" s="748" t="str">
        <f>VLOOKUP($C577,'2025年度(1年後期)'!$B$5:$N$207,COLUMN('2025年度(1年後期)'!$I$5),0)&amp;""</f>
        <v/>
      </c>
      <c r="D594" s="732"/>
      <c r="E594" s="749" t="str">
        <f>VLOOKUP($C577,'2025年度(2年後期)'!$B$5:$N$207,COLUMN('2025年度(2年後期)'!$I$5),0)&amp;""</f>
        <v>地域･在宅看護学概論</v>
      </c>
      <c r="F594" s="732"/>
      <c r="G594" s="749" t="str">
        <f>VLOOKUP($C577,'2025年度(3年後期)'!$B$5:$N$207,COLUMN('2025年度(3年後期)'!$I$5),0)&amp;""</f>
        <v>領域別実習</v>
      </c>
      <c r="H594" s="732"/>
      <c r="I594" s="749" t="str">
        <f>VLOOKUP($C577,'2025年度(4年後期)'!$B$5:$N$206,COLUMN('2025年度(4年後期)'!$I$5),0)&amp;""</f>
        <v/>
      </c>
      <c r="J594" s="732"/>
      <c r="K594" s="750" t="str">
        <f>VLOOKUP($C577,'2025年度(助産後期)'!$B$5:$N$207,COLUMN('2025年度(助産後期)'!$I$5),0)&amp;""</f>
        <v>助産学実習Ⅰ</v>
      </c>
      <c r="L594" s="750"/>
      <c r="M594" s="748" t="str">
        <f>VLOOKUP($C577,'2025年度(M1後期)'!$B$5:$N$207,COLUMN('2025年度(M1後期)'!$I$5),0)&amp;""</f>
        <v>看護統計学</v>
      </c>
      <c r="N594" s="732"/>
      <c r="O594" s="750" t="str">
        <f>VLOOKUP($C577,'2025年度(M2後期)'!$B$5:$N$207,COLUMN('2025年度(M2後期)'!$I$5),0)&amp;""</f>
        <v>特別研究</v>
      </c>
      <c r="P594" s="732"/>
      <c r="Q594" s="750" t="str">
        <f>VLOOKUP($C577,'2025年度(D1後期)'!$B$5:$N$207,COLUMN('2025年度(D1後期)'!$I$5),0)&amp;""</f>
        <v/>
      </c>
      <c r="R594" s="732"/>
      <c r="S594" s="750" t="str">
        <f>VLOOKUP($C577,'2025年度(D23後期)'!$B$5:$N$207,COLUMN('2025年度(D23後期)'!$I$5),0)&amp;""</f>
        <v>特別研究</v>
      </c>
      <c r="T594" s="732"/>
      <c r="U594" s="25"/>
      <c r="W594" s="640"/>
      <c r="Z594" s="73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 t="s">
        <v>306</v>
      </c>
      <c r="AH594" s="694" t="s">
        <v>282</v>
      </c>
      <c r="AI594" s="694"/>
      <c r="AJ594" s="694"/>
      <c r="AK594" s="694"/>
      <c r="AL594" s="694"/>
      <c r="AM594" s="694" t="s">
        <v>164</v>
      </c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 t="s">
        <v>304</v>
      </c>
      <c r="AX594" s="694"/>
      <c r="AY594" s="694"/>
      <c r="AZ594" s="694"/>
      <c r="BA594" s="694"/>
      <c r="BB594" s="694"/>
      <c r="BC594" s="694"/>
      <c r="BD594" s="694"/>
      <c r="BE594" s="694"/>
      <c r="BF594" s="694" t="s">
        <v>155</v>
      </c>
      <c r="BG594" s="694"/>
      <c r="BH594" s="694"/>
      <c r="BI594" s="694"/>
      <c r="BJ594" s="694"/>
      <c r="BK594" s="783"/>
      <c r="BL594" s="783"/>
      <c r="BM594" s="783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33"/>
      <c r="B595" s="15" t="s">
        <v>58</v>
      </c>
      <c r="C595" s="751" t="str">
        <f>IFERROR(VLOOKUP(C594,科目・教員!$A$2:$B$349,2,0),"")</f>
        <v/>
      </c>
      <c r="D595" s="735"/>
      <c r="E595" s="739" t="str">
        <f>IFERROR(VLOOKUP(E594,科目・教員!$A$2:$B$349,2,0),"")</f>
        <v>藤田　淳子</v>
      </c>
      <c r="F595" s="735"/>
      <c r="G595" s="739" t="str">
        <f>IFERROR(VLOOKUP(G594,科目・教員!$A$2:$B$349,2,0),"")</f>
        <v/>
      </c>
      <c r="H595" s="735"/>
      <c r="I595" s="739" t="str">
        <f>IFERROR(VLOOKUP(I594,科目・教員!$A$2:$B$349,2,0),"")</f>
        <v/>
      </c>
      <c r="J595" s="735"/>
      <c r="K595" s="740" t="str">
        <f>IFERROR(VLOOKUP(K594,科目・教員!$A$2:$B$349,2,0),"")</f>
        <v>池田　真弓</v>
      </c>
      <c r="L595" s="740"/>
      <c r="M595" s="751" t="str">
        <f>IFERROR(VLOOKUP(M594,科目・教員!$A$2:$B$349,2,0),"")</f>
        <v>柏木　公一</v>
      </c>
      <c r="N595" s="735"/>
      <c r="O595" s="740" t="str">
        <f>IFERROR(VLOOKUP(O594,科目・教員!$A$2:$B$349,2,0),"")</f>
        <v/>
      </c>
      <c r="P595" s="735"/>
      <c r="Q595" s="740" t="str">
        <f>IFERROR(VLOOKUP(Q594,科目・教員!$A$2:$B$349,2,0),"")</f>
        <v/>
      </c>
      <c r="R595" s="735"/>
      <c r="S595" s="740" t="str">
        <f>IFERROR(VLOOKUP(S594,科目・教員!$A$2:$B$349,2,0),"")</f>
        <v/>
      </c>
      <c r="T595" s="735"/>
      <c r="U595" s="25"/>
      <c r="W595" s="640"/>
      <c r="Z595" s="73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784"/>
      <c r="BL595" s="784"/>
      <c r="BM595" s="784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33"/>
      <c r="B596" s="15" t="s">
        <v>60</v>
      </c>
      <c r="C596" s="751" t="str">
        <f>VLOOKUP($C577,'2025年度(1年後期)'!$B$5:$N$207,COLUMN('2025年度(1年後期)'!$I$5)+1,0)&amp;""</f>
        <v/>
      </c>
      <c r="D596" s="735"/>
      <c r="E596" s="739" t="str">
        <f>VLOOKUP($C577,'2025年度(2年後期)'!$B$5:$N$207,COLUMN('2025年度(2年後期)'!$I$5)+1,0)&amp;""</f>
        <v>201</v>
      </c>
      <c r="F596" s="735"/>
      <c r="G596" s="739" t="str">
        <f>VLOOKUP($C577,'2025年度(3年後期)'!$B$5:$N$207,COLUMN('2025年度(3年後期)'!$I$5)+1,0)&amp;""</f>
        <v/>
      </c>
      <c r="H596" s="735"/>
      <c r="I596" s="739" t="str">
        <f>VLOOKUP($C577,'2025年度(4年後期)'!$B$5:$N$206,COLUMN('2025年度(4年後期)'!$I$5)+1,0)&amp;""</f>
        <v/>
      </c>
      <c r="J596" s="735"/>
      <c r="K596" s="740" t="str">
        <f>VLOOKUP($C577,'2025年度(助産後期)'!$B$5:$N$207,COLUMN('2025年度(助産後期)'!$I$5)+1,0)&amp;""</f>
        <v/>
      </c>
      <c r="L596" s="740"/>
      <c r="M596" s="751" t="str">
        <f>VLOOKUP($C577,'2025年度(M1後期)'!$B$5:$N$207,COLUMN('2025年度(M1後期)'!$I$5)+1,0)&amp;""</f>
        <v>情報処理室</v>
      </c>
      <c r="N596" s="735"/>
      <c r="O596" s="740" t="str">
        <f>VLOOKUP($C577,'2025年度(M2後期)'!$B$5:$N$207,COLUMN('2025年度(M2後期)'!$I$5)+1,0)&amp;""</f>
        <v/>
      </c>
      <c r="P596" s="735"/>
      <c r="Q596" s="740" t="str">
        <f>VLOOKUP($C577,'2025年度(D1後期)'!$B$5:$N$207,COLUMN('2025年度(D1後期)'!$I$5)+1,0)&amp;""</f>
        <v/>
      </c>
      <c r="R596" s="735"/>
      <c r="S596" s="740" t="str">
        <f>VLOOKUP($C577,'2025年度(D23後期)'!$B$5:$N$207,COLUMN('2025年度(D23後期)'!$I$5)+1,0)&amp;""</f>
        <v/>
      </c>
      <c r="T596" s="735"/>
      <c r="U596" s="25"/>
      <c r="W596" s="640"/>
      <c r="Z596" s="73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784"/>
      <c r="BL596" s="784"/>
      <c r="BM596" s="784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34"/>
      <c r="B597" s="16" t="s">
        <v>62</v>
      </c>
      <c r="C597" s="781"/>
      <c r="D597" s="782"/>
      <c r="E597" s="710"/>
      <c r="F597" s="736"/>
      <c r="G597" s="710"/>
      <c r="H597" s="736"/>
      <c r="I597" s="710"/>
      <c r="J597" s="736"/>
      <c r="K597" s="712"/>
      <c r="L597" s="712"/>
      <c r="M597" s="738"/>
      <c r="N597" s="736"/>
      <c r="O597" s="712"/>
      <c r="P597" s="736"/>
      <c r="Q597" s="712"/>
      <c r="R597" s="736"/>
      <c r="S597" s="712"/>
      <c r="T597" s="736"/>
      <c r="U597" s="25"/>
      <c r="W597" s="640"/>
      <c r="Z597" s="73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785"/>
      <c r="BL597" s="785"/>
      <c r="BM597" s="785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33" t="s">
        <v>87</v>
      </c>
      <c r="B598" s="15" t="s">
        <v>55</v>
      </c>
      <c r="C598" s="748" t="str">
        <f>VLOOKUP($C577,'2025年度(1年後期)'!$B$5:$N$207,COLUMN('2025年度(1年後期)'!$K$5),0)&amp;""</f>
        <v>　</v>
      </c>
      <c r="D598" s="732"/>
      <c r="E598" s="749" t="str">
        <f>VLOOKUP($C577,'2025年度(2年後期)'!$B$5:$N$207,COLUMN('2025年度(2年後期)'!$K$5),0)&amp;""</f>
        <v/>
      </c>
      <c r="F598" s="732"/>
      <c r="G598" s="749" t="str">
        <f>VLOOKUP($C577,'2025年度(3年後期)'!$B$5:$N$207,COLUMN('2025年度(3年後期)'!$K$5),0)&amp;""</f>
        <v/>
      </c>
      <c r="H598" s="732"/>
      <c r="I598" s="749" t="str">
        <f>VLOOKUP($C577,'2025年度(4年後期)'!$B$5:$N$206,COLUMN('2025年度(4年後期)'!$K$5),0)&amp;""</f>
        <v/>
      </c>
      <c r="J598" s="732"/>
      <c r="K598" s="750" t="str">
        <f>VLOOKUP($C577,'2025年度(助産後期)'!$B$5:$N$207,COLUMN('2025年度(助産後期)'!$K$5),0)&amp;""</f>
        <v>助産学実習Ⅰ</v>
      </c>
      <c r="L598" s="750"/>
      <c r="M598" s="748" t="str">
        <f>VLOOKUP($C577,'2025年度(M1後期)'!$B$5:$N$207,COLUMN('2025年度(M1後期)'!$K$5),0)&amp;""</f>
        <v/>
      </c>
      <c r="N598" s="732"/>
      <c r="O598" s="750" t="str">
        <f>VLOOKUP($C577,'2025年度(M2後期)'!$B$5:$N$207,COLUMN('2025年度(M2後期)'!$K$5),0)&amp;""</f>
        <v/>
      </c>
      <c r="P598" s="732"/>
      <c r="Q598" s="750" t="str">
        <f>VLOOKUP($C577,'2025年度(D1後期)'!$B$5:$N$207,COLUMN('2025年度(D1後期)'!$K$5),0)&amp;""</f>
        <v/>
      </c>
      <c r="R598" s="732"/>
      <c r="S598" s="750" t="str">
        <f>VLOOKUP($C577,'2025年度(D23後期)'!$B$5:$N$207,COLUMN('2025年度(D23後期)'!$K$5),0)&amp;""</f>
        <v/>
      </c>
      <c r="T598" s="732"/>
      <c r="U598" s="608" t="s">
        <v>94</v>
      </c>
      <c r="Z598" s="73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 t="s">
        <v>164</v>
      </c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 t="s">
        <v>139</v>
      </c>
      <c r="BK598" s="783"/>
      <c r="BL598" s="783"/>
      <c r="BM598" s="783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33"/>
      <c r="B599" s="15" t="s">
        <v>58</v>
      </c>
      <c r="C599" s="751" t="str">
        <f>IFERROR(VLOOKUP(C598,科目・教員!$A$2:$B$349,2,0),"")</f>
        <v/>
      </c>
      <c r="D599" s="735"/>
      <c r="E599" s="739" t="str">
        <f>IFERROR(VLOOKUP(E598,科目・教員!$A$2:$B$349,2,0),"")</f>
        <v/>
      </c>
      <c r="F599" s="735"/>
      <c r="G599" s="739" t="str">
        <f>IFERROR(VLOOKUP(G598,科目・教員!$A$2:$B$349,2,0),"")</f>
        <v/>
      </c>
      <c r="H599" s="735"/>
      <c r="I599" s="739" t="str">
        <f>IFERROR(VLOOKUP(I598,科目・教員!$A$2:$B$349,2,0),"")</f>
        <v/>
      </c>
      <c r="J599" s="735"/>
      <c r="K599" s="740" t="str">
        <f>IFERROR(VLOOKUP(K598,科目・教員!$A$2:$B$349,2,0),"")</f>
        <v>池田　真弓</v>
      </c>
      <c r="L599" s="740"/>
      <c r="M599" s="751" t="str">
        <f>IFERROR(VLOOKUP(M598,科目・教員!$A$2:$B$349,2,0),"")</f>
        <v/>
      </c>
      <c r="N599" s="735"/>
      <c r="O599" s="740" t="str">
        <f>IFERROR(VLOOKUP(O598,科目・教員!$A$2:$B$349,2,0),"")</f>
        <v/>
      </c>
      <c r="P599" s="735"/>
      <c r="Q599" s="740" t="str">
        <f>IFERROR(VLOOKUP(Q598,科目・教員!$A$2:$B$349,2,0),"")</f>
        <v/>
      </c>
      <c r="R599" s="735"/>
      <c r="S599" s="740" t="str">
        <f>IFERROR(VLOOKUP(S598,科目・教員!$A$2:$B$349,2,0),"")</f>
        <v/>
      </c>
      <c r="T599" s="735"/>
      <c r="U599" s="608" t="s">
        <v>141</v>
      </c>
      <c r="Z599" s="73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784"/>
      <c r="BL599" s="784"/>
      <c r="BM599" s="784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33"/>
      <c r="B600" s="15" t="s">
        <v>60</v>
      </c>
      <c r="C600" s="751" t="str">
        <f>VLOOKUP($C577,'2025年度(1年後期)'!$B$5:$N$207,COLUMN('2025年度(1年後期)'!$K$5)+1,0)&amp;""</f>
        <v>　</v>
      </c>
      <c r="D600" s="735"/>
      <c r="E600" s="739" t="str">
        <f>VLOOKUP($C577,'2025年度(2年後期)'!$B$5:$N$207,COLUMN('2025年度(2年後期)'!$K$5)+1,0)&amp;""</f>
        <v/>
      </c>
      <c r="F600" s="735"/>
      <c r="G600" s="739" t="str">
        <f>VLOOKUP($C577,'2025年度(3年後期)'!$B$5:$N$207,COLUMN('2025年度(3年後期)'!$K$5)+1,0)&amp;""</f>
        <v/>
      </c>
      <c r="H600" s="735"/>
      <c r="I600" s="739" t="str">
        <f>VLOOKUP($C577,'2025年度(4年後期)'!$B$5:$N$206,COLUMN('2025年度(4年後期)'!$K$5)+1,0)&amp;""</f>
        <v/>
      </c>
      <c r="J600" s="735"/>
      <c r="K600" s="740" t="str">
        <f>VLOOKUP($C577,'2025年度(助産後期)'!$B$5:$N$207,COLUMN('2025年度(助産後期)'!$K$5)+1,0)&amp;""</f>
        <v/>
      </c>
      <c r="L600" s="740"/>
      <c r="M600" s="751" t="str">
        <f>VLOOKUP($C577,'2025年度(M1後期)'!$B$5:$N$207,COLUMN('2025年度(M1後期)'!$K$5)+1,0)&amp;""</f>
        <v/>
      </c>
      <c r="N600" s="735"/>
      <c r="O600" s="740" t="str">
        <f>VLOOKUP($C577,'2025年度(M1後期)'!$B$5:$N$207,COLUMN('2025年度(M1後期)'!$K$5)+1,0)&amp;""</f>
        <v/>
      </c>
      <c r="P600" s="735"/>
      <c r="Q600" s="740" t="str">
        <f>VLOOKUP($C577,'2025年度(D1後期)'!$B$5:$N$207,COLUMN('2025年度(D1後期)'!$K$5)+1,0)&amp;""</f>
        <v/>
      </c>
      <c r="R600" s="735"/>
      <c r="S600" s="740" t="str">
        <f>VLOOKUP($C577,'2025年度(D23後期)'!$B$5:$N$207,COLUMN('2025年度(D23後期)'!$K$5)+1,0)&amp;""</f>
        <v/>
      </c>
      <c r="T600" s="735"/>
      <c r="U600" s="608" t="s">
        <v>139</v>
      </c>
      <c r="Z600" s="73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784"/>
      <c r="BL600" s="784"/>
      <c r="BM600" s="784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34"/>
      <c r="B601" s="16" t="s">
        <v>62</v>
      </c>
      <c r="C601" s="738"/>
      <c r="D601" s="736"/>
      <c r="E601" s="710"/>
      <c r="F601" s="736"/>
      <c r="G601" s="710"/>
      <c r="H601" s="736"/>
      <c r="I601" s="710"/>
      <c r="J601" s="736"/>
      <c r="K601" s="712"/>
      <c r="L601" s="712"/>
      <c r="M601" s="738"/>
      <c r="N601" s="736"/>
      <c r="O601" s="712"/>
      <c r="P601" s="736"/>
      <c r="Q601" s="712"/>
      <c r="R601" s="736"/>
      <c r="S601" s="712"/>
      <c r="T601" s="736"/>
      <c r="U601" s="609" t="s">
        <v>69</v>
      </c>
      <c r="V601" s="19"/>
      <c r="W601" s="19"/>
      <c r="X601" s="19"/>
      <c r="Y601" s="19"/>
      <c r="Z601" s="73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785"/>
      <c r="BL601" s="785"/>
      <c r="BM601" s="785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23"/>
      <c r="B602" s="24"/>
      <c r="C602" s="788">
        <f>C577+1</f>
        <v>45955</v>
      </c>
      <c r="D602" s="788"/>
      <c r="E602" s="788"/>
      <c r="F602" s="788"/>
      <c r="G602" s="788"/>
      <c r="H602" s="788"/>
      <c r="I602" s="788"/>
      <c r="J602" s="788"/>
      <c r="K602" s="788"/>
      <c r="L602" s="788"/>
      <c r="M602" s="788"/>
      <c r="N602" s="788"/>
      <c r="O602" s="788"/>
      <c r="P602" s="788"/>
      <c r="Q602" s="788"/>
      <c r="R602" s="788"/>
      <c r="S602" s="788"/>
      <c r="T602" s="788"/>
      <c r="U602" s="703">
        <f>C602</f>
        <v>45955</v>
      </c>
      <c r="V602" s="704"/>
      <c r="W602" s="704"/>
      <c r="X602" s="704"/>
      <c r="Y602" s="704"/>
      <c r="Z602" s="70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3" t="s">
        <v>54</v>
      </c>
      <c r="B603" s="12" t="s">
        <v>55</v>
      </c>
      <c r="C603" s="731" t="str">
        <f>VLOOKUP($C602,'2025年度(1年後期)'!$B$5:$N$207,COLUMN('2025年度(1年後期)'!$C$5),0)&amp;""</f>
        <v>　</v>
      </c>
      <c r="D603" s="722"/>
      <c r="E603" s="721" t="str">
        <f>VLOOKUP($C602,'2025年度(2年後期)'!$B$5:$N$207,COLUMN('2025年度(2年後期)'!$C$5),0)&amp;""</f>
        <v/>
      </c>
      <c r="F603" s="722"/>
      <c r="G603" s="721" t="str">
        <f>VLOOKUP($C602,'2025年度(3年後期)'!$B$5:$N$207,COLUMN('2025年度(3年後期)'!$C$5),0)&amp;""</f>
        <v/>
      </c>
      <c r="H603" s="722"/>
      <c r="I603" s="721" t="str">
        <f>VLOOKUP($C602,'2025年度(4年後期)'!$B$5:$N$206,COLUMN('2025年度(4年後期)'!$C$5),0)&amp;""</f>
        <v/>
      </c>
      <c r="J603" s="722"/>
      <c r="K603" s="732" t="str">
        <f>VLOOKUP($C602,'2025年度(助産後期)'!$B$5:$N$207,COLUMN('2025年度(助産後期)'!$C$5),0)&amp;""</f>
        <v/>
      </c>
      <c r="L603" s="720"/>
      <c r="M603" s="719" t="str">
        <f>VLOOKUP($C602,'2025年度(M1後期)'!$B$5:$N$207,COLUMN('2025年度(M1後期)'!$C$5),0)&amp;""</f>
        <v/>
      </c>
      <c r="N603" s="720"/>
      <c r="O603" s="721" t="str">
        <f>VLOOKUP($C602,'2025年度(M2後期)'!$B$5:$N$207,COLUMN('2025年度(M2後期)'!$C$5),0)&amp;""</f>
        <v/>
      </c>
      <c r="P603" s="722"/>
      <c r="Q603" s="721" t="str">
        <f>VLOOKUP($C602,'2025年度(D1後期)'!$B$5:$N$207,COLUMN('2025年度(D1後期)'!$C$5),0)&amp;""</f>
        <v/>
      </c>
      <c r="R603" s="722"/>
      <c r="S603" s="732" t="str">
        <f>VLOOKUP($C602,'2025年度(D23後期)'!$B$5:$N$207,COLUMN('2025年度(D23後期)'!$C$5),0)&amp;""</f>
        <v/>
      </c>
      <c r="T603" s="722"/>
      <c r="U603" s="25"/>
      <c r="Z603" s="744" t="str">
        <f>A603</f>
        <v xml:space="preserve">１時限（09：20～10：50） </v>
      </c>
      <c r="AA603" s="694"/>
      <c r="AB603" s="694"/>
      <c r="AC603" s="694"/>
      <c r="AD603" s="694"/>
      <c r="AE603" s="694"/>
      <c r="AF603" s="694"/>
      <c r="AG603" s="694"/>
      <c r="AH603" s="694"/>
      <c r="AI603" s="694"/>
      <c r="AJ603" s="694"/>
      <c r="AK603" s="694"/>
      <c r="AL603" s="694"/>
      <c r="AM603" s="694"/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694"/>
      <c r="BC603" s="694"/>
      <c r="BD603" s="694"/>
      <c r="BE603" s="694"/>
      <c r="BF603" s="694"/>
      <c r="BG603" s="694"/>
      <c r="BH603" s="694"/>
      <c r="BI603" s="694"/>
      <c r="BJ603" s="694"/>
      <c r="BK603" s="783"/>
      <c r="BL603" s="783"/>
      <c r="BM603" s="783"/>
      <c r="BN603" s="694"/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33"/>
      <c r="B604" s="15" t="s">
        <v>58</v>
      </c>
      <c r="C604" s="714" t="str">
        <f>IFERROR(VLOOKUP(C603,科目・教員!$A$2:$B$349,2,0),"")</f>
        <v/>
      </c>
      <c r="D604" s="715"/>
      <c r="E604" s="716" t="str">
        <f>IFERROR(VLOOKUP(E603,科目・教員!$A$2:$B$349,2,0),"")</f>
        <v/>
      </c>
      <c r="F604" s="715"/>
      <c r="G604" s="716" t="str">
        <f>IFERROR(VLOOKUP(G603,科目・教員!$A$2:$B$349,2,0),"")</f>
        <v/>
      </c>
      <c r="H604" s="715"/>
      <c r="I604" s="716" t="str">
        <f>IFERROR(VLOOKUP(I603,科目・教員!$A$2:$B$349,2,0),"")</f>
        <v/>
      </c>
      <c r="J604" s="715"/>
      <c r="K604" s="735" t="str">
        <f>IFERROR(VLOOKUP(K603,科目・教員!$A$2:$B$349,2,0),"")</f>
        <v/>
      </c>
      <c r="L604" s="737"/>
      <c r="M604" s="746" t="str">
        <f>IFERROR(VLOOKUP(M603,科目・教員!$A$2:$B$349,2,0),"")</f>
        <v/>
      </c>
      <c r="N604" s="715"/>
      <c r="O604" s="716" t="str">
        <f>IFERROR(VLOOKUP(O603,科目・教員!$A$2:$B$349,2,0),"")</f>
        <v/>
      </c>
      <c r="P604" s="715"/>
      <c r="Q604" s="716" t="str">
        <f>IFERROR(VLOOKUP(Q603,科目・教員!$A$2:$B$349,2,0),"")</f>
        <v/>
      </c>
      <c r="R604" s="715"/>
      <c r="S604" s="735" t="str">
        <f>IFERROR(VLOOKUP(S603,科目・教員!$A$2:$B$349,2,0),"")</f>
        <v/>
      </c>
      <c r="T604" s="715"/>
      <c r="U604" s="25"/>
      <c r="Z604" s="73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695"/>
      <c r="BC604" s="695"/>
      <c r="BD604" s="695"/>
      <c r="BE604" s="695"/>
      <c r="BF604" s="695"/>
      <c r="BG604" s="695"/>
      <c r="BH604" s="695"/>
      <c r="BI604" s="695"/>
      <c r="BJ604" s="695"/>
      <c r="BK604" s="784"/>
      <c r="BL604" s="784"/>
      <c r="BM604" s="784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33"/>
      <c r="B605" s="15" t="s">
        <v>60</v>
      </c>
      <c r="C605" s="714" t="str">
        <f>VLOOKUP($C602,'2025年度(1年後期)'!$B$5:$N$207,COLUMN('2025年度(1年後期)'!$C$5)+1,0)&amp;""</f>
        <v>　</v>
      </c>
      <c r="D605" s="715"/>
      <c r="E605" s="716" t="str">
        <f>VLOOKUP($C602,'2025年度(2年後期)'!$B$5:$N$207,COLUMN('2025年度(2年後期)'!$C$5)+1,0)&amp;""</f>
        <v/>
      </c>
      <c r="F605" s="715"/>
      <c r="G605" s="716" t="str">
        <f>VLOOKUP($C602,'2025年度(3年後期)'!$B$5:$N$207,COLUMN('2025年度(3年後期)'!$C$5)+1,0)&amp;""</f>
        <v/>
      </c>
      <c r="H605" s="715"/>
      <c r="I605" s="716" t="str">
        <f>VLOOKUP($C602,'2025年度(4年後期)'!$B$5:$N$206,COLUMN('2025年度(4年後期)'!$C$5)+1,0)&amp;""</f>
        <v/>
      </c>
      <c r="J605" s="715"/>
      <c r="K605" s="735" t="str">
        <f>VLOOKUP($C602,'2025年度(助産後期)'!$B$5:$N$207,COLUMN('2025年度(助産後期)'!$C$5)+1,0)&amp;""</f>
        <v/>
      </c>
      <c r="L605" s="737"/>
      <c r="M605" s="746" t="str">
        <f>VLOOKUP($C602,'2025年度(M1後期)'!$B$5:$N$207,COLUMN('2025年度(M1後期)'!$C$5)+1,0)&amp;""</f>
        <v/>
      </c>
      <c r="N605" s="715"/>
      <c r="O605" s="716" t="str">
        <f>VLOOKUP($C602,'2025年度(M2後期)'!$B$5:$N$207,COLUMN('2025年度(M2後期)'!$C$5)+1,0)&amp;""</f>
        <v/>
      </c>
      <c r="P605" s="715"/>
      <c r="Q605" s="716" t="str">
        <f>VLOOKUP($C602,'2025年度(D1後期)'!$B$5:$N$207,COLUMN('2025年度(D1後期)'!$C$5)+1,0)&amp;""</f>
        <v/>
      </c>
      <c r="R605" s="715"/>
      <c r="S605" s="735" t="str">
        <f>VLOOKUP($C602,'2025年度(D23後期)'!$B$5:$N$207,COLUMN('2025年度(D23後期)'!$C$5)+1,0)&amp;""</f>
        <v/>
      </c>
      <c r="T605" s="715"/>
      <c r="U605" s="25"/>
      <c r="Z605" s="73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695"/>
      <c r="BC605" s="695"/>
      <c r="BD605" s="695"/>
      <c r="BE605" s="695"/>
      <c r="BF605" s="695"/>
      <c r="BG605" s="695"/>
      <c r="BH605" s="695"/>
      <c r="BI605" s="695"/>
      <c r="BJ605" s="695"/>
      <c r="BK605" s="784"/>
      <c r="BL605" s="784"/>
      <c r="BM605" s="784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34"/>
      <c r="B606" s="16" t="s">
        <v>62</v>
      </c>
      <c r="C606" s="738"/>
      <c r="D606" s="711"/>
      <c r="E606" s="710"/>
      <c r="F606" s="711"/>
      <c r="G606" s="710"/>
      <c r="H606" s="711"/>
      <c r="I606" s="710"/>
      <c r="J606" s="711"/>
      <c r="K606" s="712"/>
      <c r="L606" s="713"/>
      <c r="M606" s="745"/>
      <c r="N606" s="711"/>
      <c r="O606" s="710"/>
      <c r="P606" s="711"/>
      <c r="Q606" s="710"/>
      <c r="R606" s="711"/>
      <c r="S606" s="712"/>
      <c r="T606" s="711"/>
      <c r="U606" s="25"/>
      <c r="Z606" s="73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696"/>
      <c r="BC606" s="696"/>
      <c r="BD606" s="696"/>
      <c r="BE606" s="696"/>
      <c r="BF606" s="696"/>
      <c r="BG606" s="696"/>
      <c r="BH606" s="696"/>
      <c r="BI606" s="696"/>
      <c r="BJ606" s="696"/>
      <c r="BK606" s="785"/>
      <c r="BL606" s="785"/>
      <c r="BM606" s="785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33" t="s">
        <v>64</v>
      </c>
      <c r="B607" s="15" t="s">
        <v>55</v>
      </c>
      <c r="C607" s="731" t="str">
        <f>VLOOKUP($C602,'2025年度(1年後期)'!$B$5:$N$207,COLUMN('2025年度(1年後期)'!$E$5),0)&amp;""</f>
        <v>　</v>
      </c>
      <c r="D607" s="722"/>
      <c r="E607" s="721" t="str">
        <f>VLOOKUP($C602,'2025年度(2年後期)'!$B$5:$N$207,COLUMN('2025年度(2年後期)'!$E$5),0)&amp;""</f>
        <v/>
      </c>
      <c r="F607" s="722"/>
      <c r="G607" s="721" t="str">
        <f>VLOOKUP($C602,'2025年度(3年後期)'!$B$5:$N$207,COLUMN('2025年度(3年後期)'!$E$5),0)&amp;""</f>
        <v/>
      </c>
      <c r="H607" s="722"/>
      <c r="I607" s="721" t="str">
        <f>VLOOKUP($C602,'2025年度(4年後期)'!$B$5:$N$206,COLUMN('2025年度(4年後期)'!$E$5),0)&amp;""</f>
        <v/>
      </c>
      <c r="J607" s="722"/>
      <c r="K607" s="732" t="str">
        <f>VLOOKUP($C602,'2025年度(助産後期)'!$B$5:$N$207,COLUMN('2025年度(助産後期)'!$E$5),0)&amp;""</f>
        <v/>
      </c>
      <c r="L607" s="720"/>
      <c r="M607" s="731" t="str">
        <f>VLOOKUP($C602,'2025年度(M1後期)'!$B$5:$N$207,COLUMN('2025年度(M1後期)'!$E$5),0)&amp;""</f>
        <v/>
      </c>
      <c r="N607" s="722"/>
      <c r="O607" s="732" t="str">
        <f>VLOOKUP($C602,'2025年度(M2後期)'!$B$5:$N$207,COLUMN('2025年度(M2後期)'!$E$5),0)&amp;""</f>
        <v/>
      </c>
      <c r="P607" s="722"/>
      <c r="Q607" s="732" t="str">
        <f>VLOOKUP($C602,'2025年度(D1後期)'!$B$5:$N$207,COLUMN('2025年度(D1後期)'!$E$5),0)&amp;""</f>
        <v/>
      </c>
      <c r="R607" s="722"/>
      <c r="S607" s="732" t="str">
        <f>VLOOKUP($C602,'2025年度(D23後期)'!$B$5:$N$207,COLUMN('2025年度(D23後期)'!$E$5),0)&amp;""</f>
        <v/>
      </c>
      <c r="T607" s="722"/>
      <c r="U607" s="21"/>
      <c r="Z607" s="733" t="str">
        <f>A607</f>
        <v>２時限（11：00～12：30）</v>
      </c>
      <c r="AA607" s="694"/>
      <c r="AB607" s="694"/>
      <c r="AC607" s="694"/>
      <c r="AD607" s="694"/>
      <c r="AE607" s="694"/>
      <c r="AF607" s="694"/>
      <c r="AG607" s="694"/>
      <c r="AH607" s="694"/>
      <c r="AI607" s="694"/>
      <c r="AJ607" s="694"/>
      <c r="AK607" s="694"/>
      <c r="AL607" s="694"/>
      <c r="AM607" s="694"/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694"/>
      <c r="BC607" s="694"/>
      <c r="BD607" s="694"/>
      <c r="BE607" s="694"/>
      <c r="BF607" s="694"/>
      <c r="BG607" s="694"/>
      <c r="BH607" s="694"/>
      <c r="BI607" s="694"/>
      <c r="BJ607" s="694"/>
      <c r="BK607" s="783"/>
      <c r="BL607" s="783"/>
      <c r="BM607" s="783"/>
      <c r="BN607" s="694"/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33"/>
      <c r="B608" s="15" t="s">
        <v>58</v>
      </c>
      <c r="C608" s="714" t="str">
        <f>IFERROR(VLOOKUP(C607,科目・教員!$A$2:$B$349,2,0),"")</f>
        <v/>
      </c>
      <c r="D608" s="715"/>
      <c r="E608" s="716" t="str">
        <f>IFERROR(VLOOKUP(E607,科目・教員!$A$2:$B$349,2,0),"")</f>
        <v/>
      </c>
      <c r="F608" s="715"/>
      <c r="G608" s="716" t="str">
        <f>IFERROR(VLOOKUP(G607,科目・教員!$A$2:$B$349,2,0),"")</f>
        <v/>
      </c>
      <c r="H608" s="715"/>
      <c r="I608" s="716" t="str">
        <f>IFERROR(VLOOKUP(I607,科目・教員!$A$2:$B$349,2,0),"")</f>
        <v/>
      </c>
      <c r="J608" s="715"/>
      <c r="K608" s="735" t="str">
        <f>IFERROR(VLOOKUP(K607,科目・教員!$A$2:$B$349,2,0),"")</f>
        <v/>
      </c>
      <c r="L608" s="737"/>
      <c r="M608" s="714" t="str">
        <f>IFERROR(VLOOKUP(M607,科目・教員!$A$2:$B$349,2,0),"")</f>
        <v/>
      </c>
      <c r="N608" s="715"/>
      <c r="O608" s="735" t="str">
        <f>IFERROR(VLOOKUP(O607,科目・教員!$A$2:$B$349,2,0),"")</f>
        <v/>
      </c>
      <c r="P608" s="715"/>
      <c r="Q608" s="735" t="str">
        <f>IFERROR(VLOOKUP(Q607,科目・教員!$A$2:$B$349,2,0),"")</f>
        <v/>
      </c>
      <c r="R608" s="715"/>
      <c r="S608" s="735" t="str">
        <f>IFERROR(VLOOKUP(S607,科目・教員!$A$2:$B$349,2,0),"")</f>
        <v/>
      </c>
      <c r="T608" s="715"/>
      <c r="U608" s="21"/>
      <c r="Z608" s="73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695"/>
      <c r="BC608" s="695"/>
      <c r="BD608" s="695"/>
      <c r="BE608" s="695"/>
      <c r="BF608" s="695"/>
      <c r="BG608" s="695"/>
      <c r="BH608" s="695"/>
      <c r="BI608" s="695"/>
      <c r="BJ608" s="695"/>
      <c r="BK608" s="784"/>
      <c r="BL608" s="784"/>
      <c r="BM608" s="784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33"/>
      <c r="B609" s="15" t="s">
        <v>60</v>
      </c>
      <c r="C609" s="714" t="str">
        <f>VLOOKUP($C602,'2025年度(1年後期)'!$B$5:$N$207,COLUMN('2025年度(1年後期)'!$E$5)+1,0)&amp;""</f>
        <v>　</v>
      </c>
      <c r="D609" s="715"/>
      <c r="E609" s="716" t="str">
        <f>VLOOKUP($C602,'2025年度(2年後期)'!$B$5:$N$207,COLUMN('2025年度(2年後期)'!$E$5)+1,0)&amp;""</f>
        <v/>
      </c>
      <c r="F609" s="715"/>
      <c r="G609" s="716" t="str">
        <f>VLOOKUP($C602,'2025年度(3年後期)'!$B$5:$N$207,COLUMN('2025年度(3年後期)'!$E$5)+1,0)&amp;""</f>
        <v/>
      </c>
      <c r="H609" s="715"/>
      <c r="I609" s="716" t="str">
        <f>VLOOKUP($C602,'2025年度(4年後期)'!$B$5:$N$206,COLUMN('2025年度(4年後期)'!$E$5)+1,0)&amp;""</f>
        <v/>
      </c>
      <c r="J609" s="715"/>
      <c r="K609" s="735" t="str">
        <f>VLOOKUP($C602,'2025年度(助産後期)'!$B$5:$N$207,COLUMN('2025年度(助産後期)'!$E$5)+1,0)&amp;""</f>
        <v/>
      </c>
      <c r="L609" s="737"/>
      <c r="M609" s="714" t="str">
        <f>VLOOKUP($C602,'2025年度(M1後期)'!$B$5:$N$207,COLUMN('2025年度(M1後期)'!$E$5)+1,0)&amp;""</f>
        <v/>
      </c>
      <c r="N609" s="715"/>
      <c r="O609" s="735" t="str">
        <f>VLOOKUP($C602,'2025年度(M2後期)'!$B$5:$N$207,COLUMN('2025年度(M2後期)'!$E$5)+1,0)&amp;""</f>
        <v/>
      </c>
      <c r="P609" s="715"/>
      <c r="Q609" s="735" t="str">
        <f>VLOOKUP($C602,'2025年度(D1後期)'!$B$5:$N$207,COLUMN('2025年度(D1後期)'!$E$5)+1,0)&amp;""</f>
        <v/>
      </c>
      <c r="R609" s="715"/>
      <c r="S609" s="735" t="str">
        <f>VLOOKUP($C602,'2025年度(D23後期)'!$B$5:$N$207,COLUMN('2025年度(D23後期)'!$E$5)+1,0)&amp;""</f>
        <v/>
      </c>
      <c r="T609" s="715"/>
      <c r="U609" s="21"/>
      <c r="Z609" s="73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695"/>
      <c r="BC609" s="695"/>
      <c r="BD609" s="695"/>
      <c r="BE609" s="695"/>
      <c r="BF609" s="695"/>
      <c r="BG609" s="695"/>
      <c r="BH609" s="695"/>
      <c r="BI609" s="695"/>
      <c r="BJ609" s="695"/>
      <c r="BK609" s="784"/>
      <c r="BL609" s="784"/>
      <c r="BM609" s="784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47"/>
      <c r="B610" s="16" t="s">
        <v>62</v>
      </c>
      <c r="C610" s="738"/>
      <c r="D610" s="736"/>
      <c r="E610" s="710"/>
      <c r="F610" s="736"/>
      <c r="G610" s="710"/>
      <c r="H610" s="736"/>
      <c r="I610" s="710"/>
      <c r="J610" s="736"/>
      <c r="K610" s="712"/>
      <c r="L610" s="712"/>
      <c r="M610" s="738"/>
      <c r="N610" s="736"/>
      <c r="O610" s="712"/>
      <c r="P610" s="736"/>
      <c r="Q610" s="712"/>
      <c r="R610" s="736"/>
      <c r="S610" s="712"/>
      <c r="T610" s="736"/>
      <c r="U610" s="21"/>
      <c r="Z610" s="73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696"/>
      <c r="BC610" s="696"/>
      <c r="BD610" s="696"/>
      <c r="BE610" s="696"/>
      <c r="BF610" s="696"/>
      <c r="BG610" s="696"/>
      <c r="BH610" s="696"/>
      <c r="BI610" s="696"/>
      <c r="BJ610" s="696"/>
      <c r="BK610" s="785"/>
      <c r="BL610" s="785"/>
      <c r="BM610" s="785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44" t="s">
        <v>70</v>
      </c>
      <c r="B611" s="17" t="s">
        <v>71</v>
      </c>
      <c r="C611" s="731"/>
      <c r="D611" s="722"/>
      <c r="E611" s="721"/>
      <c r="F611" s="722"/>
      <c r="G611" s="721"/>
      <c r="H611" s="722"/>
      <c r="I611" s="721"/>
      <c r="J611" s="722"/>
      <c r="K611" s="732"/>
      <c r="L611" s="720"/>
      <c r="M611" s="731"/>
      <c r="N611" s="722"/>
      <c r="O611" s="732"/>
      <c r="P611" s="722"/>
      <c r="Q611" s="732"/>
      <c r="R611" s="722"/>
      <c r="S611" s="732"/>
      <c r="T611" s="722"/>
      <c r="U611" s="21"/>
      <c r="Z611" s="73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694"/>
      <c r="BC611" s="694"/>
      <c r="BD611" s="694"/>
      <c r="BE611" s="694"/>
      <c r="BF611" s="694"/>
      <c r="BG611" s="694"/>
      <c r="BH611" s="694"/>
      <c r="BI611" s="694"/>
      <c r="BJ611" s="694"/>
      <c r="BK611" s="783"/>
      <c r="BL611" s="783"/>
      <c r="BM611" s="783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33"/>
      <c r="B612" s="17" t="s">
        <v>73</v>
      </c>
      <c r="C612" s="714"/>
      <c r="D612" s="715"/>
      <c r="E612" s="716"/>
      <c r="F612" s="715"/>
      <c r="G612" s="716"/>
      <c r="H612" s="715"/>
      <c r="I612" s="716"/>
      <c r="J612" s="715"/>
      <c r="K612" s="735"/>
      <c r="L612" s="737"/>
      <c r="M612" s="714"/>
      <c r="N612" s="715"/>
      <c r="O612" s="735"/>
      <c r="P612" s="715"/>
      <c r="Q612" s="735"/>
      <c r="R612" s="715"/>
      <c r="S612" s="735"/>
      <c r="T612" s="715"/>
      <c r="U612" s="21"/>
      <c r="Z612" s="73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695"/>
      <c r="BC612" s="695"/>
      <c r="BD612" s="695"/>
      <c r="BE612" s="695"/>
      <c r="BF612" s="695"/>
      <c r="BG612" s="695"/>
      <c r="BH612" s="695"/>
      <c r="BI612" s="695"/>
      <c r="BJ612" s="695"/>
      <c r="BK612" s="784"/>
      <c r="BL612" s="784"/>
      <c r="BM612" s="784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33"/>
      <c r="B613" s="17" t="s">
        <v>60</v>
      </c>
      <c r="C613" s="714"/>
      <c r="D613" s="715"/>
      <c r="E613" s="716"/>
      <c r="F613" s="715"/>
      <c r="G613" s="716"/>
      <c r="H613" s="715"/>
      <c r="I613" s="716"/>
      <c r="J613" s="715"/>
      <c r="K613" s="735"/>
      <c r="L613" s="737"/>
      <c r="M613" s="714"/>
      <c r="N613" s="715"/>
      <c r="O613" s="735"/>
      <c r="P613" s="715"/>
      <c r="Q613" s="735"/>
      <c r="R613" s="715"/>
      <c r="S613" s="735"/>
      <c r="T613" s="715"/>
      <c r="U613" s="21"/>
      <c r="Z613" s="73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695"/>
      <c r="BC613" s="695"/>
      <c r="BD613" s="695"/>
      <c r="BE613" s="695"/>
      <c r="BF613" s="695"/>
      <c r="BG613" s="695"/>
      <c r="BH613" s="695"/>
      <c r="BI613" s="695"/>
      <c r="BJ613" s="695"/>
      <c r="BK613" s="784"/>
      <c r="BL613" s="784"/>
      <c r="BM613" s="784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34"/>
      <c r="B614" s="18" t="s">
        <v>62</v>
      </c>
      <c r="C614" s="752"/>
      <c r="D614" s="753"/>
      <c r="E614" s="754"/>
      <c r="F614" s="753"/>
      <c r="G614" s="754"/>
      <c r="H614" s="753"/>
      <c r="I614" s="754"/>
      <c r="J614" s="753"/>
      <c r="K614" s="755"/>
      <c r="L614" s="755"/>
      <c r="M614" s="752"/>
      <c r="N614" s="753"/>
      <c r="O614" s="755"/>
      <c r="P614" s="753"/>
      <c r="Q614" s="755"/>
      <c r="R614" s="753"/>
      <c r="S614" s="755"/>
      <c r="T614" s="753"/>
      <c r="U614" s="21"/>
      <c r="Z614" s="73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696"/>
      <c r="BC614" s="696"/>
      <c r="BD614" s="696"/>
      <c r="BE614" s="696"/>
      <c r="BF614" s="696"/>
      <c r="BG614" s="696"/>
      <c r="BH614" s="696"/>
      <c r="BI614" s="696"/>
      <c r="BJ614" s="696"/>
      <c r="BK614" s="785"/>
      <c r="BL614" s="785"/>
      <c r="BM614" s="785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33" t="s">
        <v>74</v>
      </c>
      <c r="B615" s="15" t="s">
        <v>55</v>
      </c>
      <c r="C615" s="748" t="str">
        <f>VLOOKUP($C602,'2025年度(1年後期)'!$B$5:$N$207,COLUMN('2025年度(1年後期)'!$G$5),0)&amp;""</f>
        <v>　</v>
      </c>
      <c r="D615" s="732"/>
      <c r="E615" s="749" t="str">
        <f>VLOOKUP($C602,'2025年度(2年後期)'!$B$5:$N$207,COLUMN('2025年度(2年後期)'!$G$5),0)&amp;""</f>
        <v/>
      </c>
      <c r="F615" s="732"/>
      <c r="G615" s="749" t="str">
        <f>VLOOKUP($C602,'2025年度(3年後期)'!$B$5:$N$207,COLUMN('2025年度(3年後期)'!$G$5),0)&amp;""</f>
        <v/>
      </c>
      <c r="H615" s="732"/>
      <c r="I615" s="749" t="str">
        <f>VLOOKUP($C602,'2025年度(4年後期)'!$B$5:$N$206,COLUMN('2025年度(4年後期)'!$G$5),0)&amp;""</f>
        <v/>
      </c>
      <c r="J615" s="732"/>
      <c r="K615" s="750" t="str">
        <f>VLOOKUP($C602,'2025年度(助産後期)'!$B$5:$N$207,COLUMN('2025年度(助産後期)'!$G$5),0)&amp;""</f>
        <v/>
      </c>
      <c r="L615" s="750"/>
      <c r="M615" s="748" t="str">
        <f>VLOOKUP($C602,'2025年度(M1後期)'!$B$5:$N$207,COLUMN('2025年度(M1後期)'!$G$5),0)&amp;""</f>
        <v/>
      </c>
      <c r="N615" s="732"/>
      <c r="O615" s="750" t="str">
        <f>VLOOKUP($C602,'2025年度(M2後期)'!$B$5:$N$207,COLUMN('2025年度(M2後期)'!$G$5),0)&amp;""</f>
        <v/>
      </c>
      <c r="P615" s="732"/>
      <c r="Q615" s="750" t="str">
        <f>VLOOKUP($C602,'2025年度(D1後期)'!$B$5:$N$207,COLUMN('2025年度(D1後期)'!$G$5),0)&amp;""</f>
        <v/>
      </c>
      <c r="R615" s="732"/>
      <c r="S615" s="750" t="str">
        <f>VLOOKUP($C602,'2025年度(D23後期)'!$B$5:$N$207,COLUMN('2025年度(D23後期)'!$G$5),0)&amp;""</f>
        <v/>
      </c>
      <c r="T615" s="732"/>
      <c r="Z615" s="733" t="str">
        <f>A615</f>
        <v>３時限（13：30～15：00）</v>
      </c>
      <c r="AA615" s="694"/>
      <c r="AB615" s="694"/>
      <c r="AC615" s="694"/>
      <c r="AD615" s="694"/>
      <c r="AE615" s="694"/>
      <c r="AF615" s="694"/>
      <c r="AG615" s="694"/>
      <c r="AH615" s="694"/>
      <c r="AI615" s="694"/>
      <c r="AJ615" s="694"/>
      <c r="AK615" s="694"/>
      <c r="AL615" s="694"/>
      <c r="AM615" s="694"/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694"/>
      <c r="BC615" s="694"/>
      <c r="BD615" s="694"/>
      <c r="BE615" s="694"/>
      <c r="BF615" s="694"/>
      <c r="BG615" s="694"/>
      <c r="BH615" s="694"/>
      <c r="BI615" s="694"/>
      <c r="BJ615" s="694"/>
      <c r="BK615" s="783"/>
      <c r="BL615" s="783"/>
      <c r="BM615" s="783"/>
      <c r="BN615" s="694"/>
      <c r="BO615" s="694"/>
      <c r="BP615" s="694"/>
      <c r="BQ615" s="694"/>
      <c r="BR615" s="694"/>
      <c r="BS615" s="694"/>
      <c r="BT615" s="694"/>
      <c r="BU615" s="694"/>
      <c r="BV615" s="694"/>
      <c r="BW615" s="694"/>
    </row>
    <row r="616" spans="1:75" ht="13.5" customHeight="1">
      <c r="A616" s="733"/>
      <c r="B616" s="15" t="s">
        <v>58</v>
      </c>
      <c r="C616" s="751" t="str">
        <f>IFERROR(VLOOKUP(C615,科目・教員!$A$2:$B$349,2,0),"")</f>
        <v/>
      </c>
      <c r="D616" s="735"/>
      <c r="E616" s="739" t="str">
        <f>IFERROR(VLOOKUP(E615,科目・教員!$A$2:$B$349,2,0),"")</f>
        <v/>
      </c>
      <c r="F616" s="735"/>
      <c r="G616" s="739" t="str">
        <f>IFERROR(VLOOKUP(G615,科目・教員!$A$2:$B$349,2,0),"")</f>
        <v/>
      </c>
      <c r="H616" s="735"/>
      <c r="I616" s="739" t="str">
        <f>IFERROR(VLOOKUP(I615,科目・教員!$A$2:$B$349,2,0),"")</f>
        <v/>
      </c>
      <c r="J616" s="735"/>
      <c r="K616" s="740" t="str">
        <f>IFERROR(VLOOKUP(K615,科目・教員!$A$2:$B$349,2,0),"")</f>
        <v/>
      </c>
      <c r="L616" s="740"/>
      <c r="M616" s="751" t="str">
        <f>IFERROR(VLOOKUP(M615,科目・教員!$A$2:$B$349,2,0),"")</f>
        <v/>
      </c>
      <c r="N616" s="735"/>
      <c r="O616" s="740" t="str">
        <f>IFERROR(VLOOKUP(O615,科目・教員!$A$2:$B$349,2,0),"")</f>
        <v/>
      </c>
      <c r="P616" s="735"/>
      <c r="Q616" s="740" t="str">
        <f>IFERROR(VLOOKUP(Q615,科目・教員!$A$2:$B$349,2,0),"")</f>
        <v/>
      </c>
      <c r="R616" s="735"/>
      <c r="S616" s="740" t="str">
        <f>IFERROR(VLOOKUP(S615,科目・教員!$A$2:$B$349,2,0),"")</f>
        <v/>
      </c>
      <c r="T616" s="735"/>
      <c r="Z616" s="73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695"/>
      <c r="BC616" s="695"/>
      <c r="BD616" s="695"/>
      <c r="BE616" s="695"/>
      <c r="BF616" s="695"/>
      <c r="BG616" s="695"/>
      <c r="BH616" s="695"/>
      <c r="BI616" s="695"/>
      <c r="BJ616" s="695"/>
      <c r="BK616" s="784"/>
      <c r="BL616" s="784"/>
      <c r="BM616" s="784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33"/>
      <c r="B617" s="15" t="s">
        <v>60</v>
      </c>
      <c r="C617" s="751" t="str">
        <f>VLOOKUP($C602,'2025年度(1年後期)'!$B$5:$N$207,COLUMN('2025年度(1年後期)'!$G$5)+1,0)&amp;""</f>
        <v>　</v>
      </c>
      <c r="D617" s="735"/>
      <c r="E617" s="739" t="str">
        <f>VLOOKUP($C602,'2025年度(2年後期)'!$B$5:$N$207,COLUMN('2025年度(2年後期)'!$G$5)+1,0)&amp;""</f>
        <v/>
      </c>
      <c r="F617" s="735"/>
      <c r="G617" s="739" t="str">
        <f>VLOOKUP($C602,'2025年度(3年後期)'!$B$5:$N$207,COLUMN('2025年度(3年後期)'!$G$5)+1,0)&amp;""</f>
        <v/>
      </c>
      <c r="H617" s="735"/>
      <c r="I617" s="739" t="str">
        <f>VLOOKUP($C602,'2025年度(4年後期)'!$B$5:$N$206,COLUMN('2025年度(4年後期)'!$G$5)+1,0)&amp;""</f>
        <v/>
      </c>
      <c r="J617" s="735"/>
      <c r="K617" s="740" t="str">
        <f>VLOOKUP($C602,'2025年度(助産後期)'!$B$5:$N$207,COLUMN('2025年度(助産後期)'!$G$5)+1,0)&amp;""</f>
        <v/>
      </c>
      <c r="L617" s="740"/>
      <c r="M617" s="751" t="str">
        <f>VLOOKUP($C602,'2025年度(M1後期)'!$B$5:$N$207,COLUMN('2025年度(M1後期)'!$G$5)+1,0)&amp;""</f>
        <v/>
      </c>
      <c r="N617" s="735"/>
      <c r="O617" s="740" t="str">
        <f>VLOOKUP($C602,'2025年度(M2後期)'!$B$5:$N$207,COLUMN('2025年度(M2後期)'!$G$5)+1,0)&amp;""</f>
        <v/>
      </c>
      <c r="P617" s="735"/>
      <c r="Q617" s="740" t="str">
        <f>VLOOKUP($C602,'2025年度(D1後期)'!$B$5:$N$207,COLUMN('2025年度(D1後期)'!$G$5)+1,0)&amp;""</f>
        <v/>
      </c>
      <c r="R617" s="735"/>
      <c r="S617" s="740" t="str">
        <f>VLOOKUP($C602,'2025年度(D23後期)'!$B$5:$N$207,COLUMN('2025年度(D23後期)'!$G$5)+1,0)&amp;""</f>
        <v/>
      </c>
      <c r="T617" s="735"/>
      <c r="Z617" s="73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695"/>
      <c r="BC617" s="695"/>
      <c r="BD617" s="695"/>
      <c r="BE617" s="695"/>
      <c r="BF617" s="695"/>
      <c r="BG617" s="695"/>
      <c r="BH617" s="695"/>
      <c r="BI617" s="695"/>
      <c r="BJ617" s="695"/>
      <c r="BK617" s="784"/>
      <c r="BL617" s="784"/>
      <c r="BM617" s="784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47"/>
      <c r="B618" s="16" t="s">
        <v>62</v>
      </c>
      <c r="C618" s="791"/>
      <c r="D618" s="793"/>
      <c r="E618" s="710"/>
      <c r="F618" s="736"/>
      <c r="G618" s="710"/>
      <c r="H618" s="736"/>
      <c r="I618" s="710"/>
      <c r="J618" s="736"/>
      <c r="K618" s="712"/>
      <c r="L618" s="712"/>
      <c r="M618" s="738"/>
      <c r="N618" s="736"/>
      <c r="O618" s="712"/>
      <c r="P618" s="736"/>
      <c r="Q618" s="712"/>
      <c r="R618" s="736"/>
      <c r="S618" s="712"/>
      <c r="T618" s="736"/>
      <c r="Z618" s="73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696"/>
      <c r="BC618" s="696"/>
      <c r="BD618" s="696"/>
      <c r="BE618" s="696"/>
      <c r="BF618" s="696"/>
      <c r="BG618" s="696"/>
      <c r="BH618" s="696"/>
      <c r="BI618" s="696"/>
      <c r="BJ618" s="696"/>
      <c r="BK618" s="785"/>
      <c r="BL618" s="785"/>
      <c r="BM618" s="785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33" t="s">
        <v>80</v>
      </c>
      <c r="B619" s="15" t="s">
        <v>55</v>
      </c>
      <c r="C619" s="748" t="str">
        <f>VLOOKUP($C602,'2025年度(1年後期)'!$B$5:$N$207,COLUMN('2025年度(1年後期)'!$I$5),0)&amp;""</f>
        <v>　</v>
      </c>
      <c r="D619" s="732"/>
      <c r="E619" s="749" t="str">
        <f>VLOOKUP($C602,'2025年度(2年後期)'!$B$5:$N$207,COLUMN('2025年度(2年後期)'!$I$5),0)&amp;""</f>
        <v/>
      </c>
      <c r="F619" s="732"/>
      <c r="G619" s="749" t="str">
        <f>VLOOKUP($C602,'2025年度(3年後期)'!$B$5:$N$207,COLUMN('2025年度(3年後期)'!$I$5),0)&amp;""</f>
        <v/>
      </c>
      <c r="H619" s="732"/>
      <c r="I619" s="749" t="str">
        <f>VLOOKUP($C602,'2025年度(4年後期)'!$B$5:$N$206,COLUMN('2025年度(4年後期)'!$I$5),0)&amp;""</f>
        <v/>
      </c>
      <c r="J619" s="732"/>
      <c r="K619" s="750" t="str">
        <f>VLOOKUP($C602,'2025年度(助産後期)'!$B$5:$N$207,COLUMN('2025年度(助産後期)'!$I$5),0)&amp;""</f>
        <v/>
      </c>
      <c r="L619" s="750"/>
      <c r="M619" s="748" t="str">
        <f>VLOOKUP($C602,'2025年度(M1後期)'!$B$5:$N$207,COLUMN('2025年度(M1後期)'!$I$5),0)&amp;""</f>
        <v/>
      </c>
      <c r="N619" s="732"/>
      <c r="O619" s="750" t="str">
        <f>VLOOKUP($C602,'2025年度(M2後期)'!$B$5:$N$207,COLUMN('2025年度(M2後期)'!$I$5),0)&amp;""</f>
        <v/>
      </c>
      <c r="P619" s="732"/>
      <c r="Q619" s="750" t="str">
        <f>VLOOKUP($C602,'2025年度(D1後期)'!$B$5:$N$207,COLUMN('2025年度(D1後期)'!$I$5),0)&amp;""</f>
        <v/>
      </c>
      <c r="R619" s="732"/>
      <c r="S619" s="750" t="str">
        <f>VLOOKUP($C602,'2025年度(D23後期)'!$B$5:$N$207,COLUMN('2025年度(D23後期)'!$I$5),0)&amp;""</f>
        <v/>
      </c>
      <c r="T619" s="732"/>
      <c r="U619" s="21"/>
      <c r="Z619" s="733" t="str">
        <f>A619</f>
        <v>４時限（15：10～16：40）</v>
      </c>
      <c r="AA619" s="694"/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4"/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694"/>
      <c r="BC619" s="694"/>
      <c r="BD619" s="694"/>
      <c r="BE619" s="694"/>
      <c r="BF619" s="694"/>
      <c r="BG619" s="694"/>
      <c r="BH619" s="694"/>
      <c r="BI619" s="694"/>
      <c r="BJ619" s="694"/>
      <c r="BK619" s="783"/>
      <c r="BL619" s="783"/>
      <c r="BM619" s="783"/>
      <c r="BN619" s="694"/>
      <c r="BO619" s="694"/>
      <c r="BP619" s="694"/>
      <c r="BQ619" s="694"/>
      <c r="BR619" s="694"/>
      <c r="BS619" s="694"/>
      <c r="BT619" s="694"/>
      <c r="BU619" s="694"/>
      <c r="BV619" s="694"/>
      <c r="BW619" s="694"/>
    </row>
    <row r="620" spans="1:75" ht="13.5" customHeight="1">
      <c r="A620" s="733"/>
      <c r="B620" s="15" t="s">
        <v>58</v>
      </c>
      <c r="C620" s="751" t="str">
        <f>IFERROR(VLOOKUP(C619,科目・教員!$A$2:$B$349,2,0),"")</f>
        <v/>
      </c>
      <c r="D620" s="735"/>
      <c r="E620" s="739" t="str">
        <f>IFERROR(VLOOKUP(E619,科目・教員!$A$2:$B$349,2,0),"")</f>
        <v/>
      </c>
      <c r="F620" s="735"/>
      <c r="G620" s="739" t="str">
        <f>IFERROR(VLOOKUP(G619,科目・教員!$A$2:$B$349,2,0),"")</f>
        <v/>
      </c>
      <c r="H620" s="735"/>
      <c r="I620" s="739" t="str">
        <f>IFERROR(VLOOKUP(I619,科目・教員!$A$2:$B$349,2,0),"")</f>
        <v/>
      </c>
      <c r="J620" s="735"/>
      <c r="K620" s="740" t="str">
        <f>IFERROR(VLOOKUP(K619,科目・教員!$A$2:$B$349,2,0),"")</f>
        <v/>
      </c>
      <c r="L620" s="740"/>
      <c r="M620" s="751" t="str">
        <f>IFERROR(VLOOKUP(M619,科目・教員!$A$2:$B$349,2,0),"")</f>
        <v/>
      </c>
      <c r="N620" s="735"/>
      <c r="O620" s="740" t="str">
        <f>IFERROR(VLOOKUP(O619,科目・教員!$A$2:$B$349,2,0),"")</f>
        <v/>
      </c>
      <c r="P620" s="735"/>
      <c r="Q620" s="740" t="str">
        <f>IFERROR(VLOOKUP(Q619,科目・教員!$A$2:$B$349,2,0),"")</f>
        <v/>
      </c>
      <c r="R620" s="735"/>
      <c r="S620" s="740" t="str">
        <f>IFERROR(VLOOKUP(S619,科目・教員!$A$2:$B$349,2,0),"")</f>
        <v/>
      </c>
      <c r="T620" s="735"/>
      <c r="U620" s="21"/>
      <c r="Z620" s="73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695"/>
      <c r="BC620" s="695"/>
      <c r="BD620" s="695"/>
      <c r="BE620" s="695"/>
      <c r="BF620" s="695"/>
      <c r="BG620" s="695"/>
      <c r="BH620" s="695"/>
      <c r="BI620" s="695"/>
      <c r="BJ620" s="695"/>
      <c r="BK620" s="784"/>
      <c r="BL620" s="784"/>
      <c r="BM620" s="784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33"/>
      <c r="B621" s="15" t="s">
        <v>60</v>
      </c>
      <c r="C621" s="751" t="str">
        <f>VLOOKUP($C602,'2025年度(1年後期)'!$B$5:$N$207,COLUMN('2025年度(1年後期)'!$I$5)+1,0)&amp;""</f>
        <v>　</v>
      </c>
      <c r="D621" s="735"/>
      <c r="E621" s="739" t="str">
        <f>VLOOKUP($C602,'2025年度(2年後期)'!$B$5:$N$207,COLUMN('2025年度(2年後期)'!$I$5)+1,0)&amp;""</f>
        <v/>
      </c>
      <c r="F621" s="735"/>
      <c r="G621" s="739" t="str">
        <f>VLOOKUP($C602,'2025年度(3年後期)'!$B$5:$N$207,COLUMN('2025年度(3年後期)'!$I$5)+1,0)&amp;""</f>
        <v/>
      </c>
      <c r="H621" s="735"/>
      <c r="I621" s="739" t="str">
        <f>VLOOKUP($C602,'2025年度(4年後期)'!$B$5:$N$206,COLUMN('2025年度(4年後期)'!$I$5)+1,0)&amp;""</f>
        <v/>
      </c>
      <c r="J621" s="735"/>
      <c r="K621" s="740" t="str">
        <f>VLOOKUP($C602,'2025年度(助産後期)'!$B$5:$N$207,COLUMN('2025年度(助産後期)'!$I$5)+1,0)&amp;""</f>
        <v/>
      </c>
      <c r="L621" s="740"/>
      <c r="M621" s="751" t="str">
        <f>VLOOKUP($C602,'2025年度(M1後期)'!$B$5:$N$207,COLUMN('2025年度(M1後期)'!$I$5)+1,0)&amp;""</f>
        <v/>
      </c>
      <c r="N621" s="735"/>
      <c r="O621" s="740" t="str">
        <f>VLOOKUP($C602,'2025年度(M2後期)'!$B$5:$N$207,COLUMN('2025年度(M2後期)'!$I$5)+1,0)&amp;""</f>
        <v/>
      </c>
      <c r="P621" s="735"/>
      <c r="Q621" s="740" t="str">
        <f>VLOOKUP($C602,'2025年度(D1後期)'!$B$5:$N$207,COLUMN('2025年度(D1後期)'!$I$5)+1,0)&amp;""</f>
        <v/>
      </c>
      <c r="R621" s="735"/>
      <c r="S621" s="740" t="str">
        <f>VLOOKUP($C602,'2025年度(D23後期)'!$B$5:$N$207,COLUMN('2025年度(D23後期)'!$I$5)+1,0)&amp;""</f>
        <v/>
      </c>
      <c r="T621" s="735"/>
      <c r="U621" s="21"/>
      <c r="Z621" s="73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695"/>
      <c r="BC621" s="695"/>
      <c r="BD621" s="695"/>
      <c r="BE621" s="695"/>
      <c r="BF621" s="695"/>
      <c r="BG621" s="695"/>
      <c r="BH621" s="695"/>
      <c r="BI621" s="695"/>
      <c r="BJ621" s="695"/>
      <c r="BK621" s="784"/>
      <c r="BL621" s="784"/>
      <c r="BM621" s="784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34"/>
      <c r="B622" s="16" t="s">
        <v>62</v>
      </c>
      <c r="C622" s="791"/>
      <c r="D622" s="793"/>
      <c r="E622" s="710"/>
      <c r="F622" s="736"/>
      <c r="G622" s="710"/>
      <c r="H622" s="736"/>
      <c r="I622" s="710"/>
      <c r="J622" s="736"/>
      <c r="K622" s="712"/>
      <c r="L622" s="712"/>
      <c r="M622" s="738"/>
      <c r="N622" s="736"/>
      <c r="O622" s="712"/>
      <c r="P622" s="736"/>
      <c r="Q622" s="712"/>
      <c r="R622" s="736"/>
      <c r="S622" s="712"/>
      <c r="T622" s="736"/>
      <c r="U622" s="21"/>
      <c r="Z622" s="73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696"/>
      <c r="BC622" s="696"/>
      <c r="BD622" s="696"/>
      <c r="BE622" s="696"/>
      <c r="BF622" s="696"/>
      <c r="BG622" s="696"/>
      <c r="BH622" s="696"/>
      <c r="BI622" s="696"/>
      <c r="BJ622" s="696"/>
      <c r="BK622" s="785"/>
      <c r="BL622" s="785"/>
      <c r="BM622" s="785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33" t="s">
        <v>87</v>
      </c>
      <c r="B623" s="15" t="s">
        <v>55</v>
      </c>
      <c r="C623" s="748" t="str">
        <f>VLOOKUP($C602,'2025年度(1年後期)'!$B$5:$N$207,COLUMN('2025年度(1年後期)'!$K$5),0)&amp;""</f>
        <v>　</v>
      </c>
      <c r="D623" s="732"/>
      <c r="E623" s="749" t="str">
        <f>VLOOKUP($C602,'2025年度(2年後期)'!$B$5:$N$207,COLUMN('2025年度(2年後期)'!$K$5),0)&amp;""</f>
        <v/>
      </c>
      <c r="F623" s="732"/>
      <c r="G623" s="749" t="str">
        <f>VLOOKUP($C602,'2025年度(3年後期)'!$B$5:$N$207,COLUMN('2025年度(3年後期)'!$K$5),0)&amp;""</f>
        <v/>
      </c>
      <c r="H623" s="732"/>
      <c r="I623" s="749" t="str">
        <f>VLOOKUP($C602,'2025年度(4年後期)'!$B$5:$N$206,COLUMN('2025年度(4年後期)'!$K$5),0)&amp;""</f>
        <v/>
      </c>
      <c r="J623" s="732"/>
      <c r="K623" s="750" t="str">
        <f>VLOOKUP($C602,'2025年度(助産後期)'!$B$5:$N$207,COLUMN('2025年度(助産後期)'!$K$5),0)&amp;""</f>
        <v/>
      </c>
      <c r="L623" s="750"/>
      <c r="M623" s="748" t="str">
        <f>VLOOKUP($C602,'2025年度(M1後期)'!$B$5:$N$207,COLUMN('2025年度(M1後期)'!$K$5),0)&amp;""</f>
        <v/>
      </c>
      <c r="N623" s="732"/>
      <c r="O623" s="750" t="str">
        <f>VLOOKUP($C602,'2025年度(M2後期)'!$B$5:$N$207,COLUMN('2025年度(M2後期)'!$K$5),0)&amp;""</f>
        <v/>
      </c>
      <c r="P623" s="732"/>
      <c r="Q623" s="750" t="str">
        <f>VLOOKUP($C602,'2025年度(D1後期)'!$B$5:$N$207,COLUMN('2025年度(D1後期)'!$K$5),0)&amp;""</f>
        <v/>
      </c>
      <c r="R623" s="732"/>
      <c r="S623" s="750" t="str">
        <f>VLOOKUP($C602,'2025年度(D23後期)'!$B$5:$N$207,COLUMN('2025年度(D23後期)'!$K$5),0)&amp;""</f>
        <v/>
      </c>
      <c r="T623" s="732"/>
      <c r="U623" s="21"/>
      <c r="Z623" s="73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/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694"/>
      <c r="BC623" s="694"/>
      <c r="BD623" s="694"/>
      <c r="BE623" s="694"/>
      <c r="BF623" s="694"/>
      <c r="BG623" s="694"/>
      <c r="BH623" s="694"/>
      <c r="BI623" s="694"/>
      <c r="BJ623" s="694"/>
      <c r="BK623" s="783"/>
      <c r="BL623" s="783"/>
      <c r="BM623" s="783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33"/>
      <c r="B624" s="15" t="s">
        <v>58</v>
      </c>
      <c r="C624" s="751" t="str">
        <f>IFERROR(VLOOKUP(C623,科目・教員!$A$2:$B$349,2,0),"")</f>
        <v/>
      </c>
      <c r="D624" s="735"/>
      <c r="E624" s="739" t="str">
        <f>IFERROR(VLOOKUP(E623,科目・教員!$A$2:$B$349,2,0),"")</f>
        <v/>
      </c>
      <c r="F624" s="735"/>
      <c r="G624" s="739" t="str">
        <f>IFERROR(VLOOKUP(G623,科目・教員!$A$2:$B$349,2,0),"")</f>
        <v/>
      </c>
      <c r="H624" s="735"/>
      <c r="I624" s="739" t="str">
        <f>IFERROR(VLOOKUP(I623,科目・教員!$A$2:$B$349,2,0),"")</f>
        <v/>
      </c>
      <c r="J624" s="735"/>
      <c r="K624" s="740" t="str">
        <f>IFERROR(VLOOKUP(K623,科目・教員!$A$2:$B$349,2,0),"")</f>
        <v/>
      </c>
      <c r="L624" s="740"/>
      <c r="M624" s="751" t="str">
        <f>IFERROR(VLOOKUP(M623,科目・教員!$A$2:$B$349,2,0),"")</f>
        <v/>
      </c>
      <c r="N624" s="735"/>
      <c r="O624" s="740" t="str">
        <f>IFERROR(VLOOKUP(O623,科目・教員!$A$2:$B$349,2,0),"")</f>
        <v/>
      </c>
      <c r="P624" s="735"/>
      <c r="Q624" s="740" t="str">
        <f>IFERROR(VLOOKUP(Q623,科目・教員!$A$2:$B$349,2,0),"")</f>
        <v/>
      </c>
      <c r="R624" s="735"/>
      <c r="S624" s="740" t="str">
        <f>IFERROR(VLOOKUP(S623,科目・教員!$A$2:$B$349,2,0),"")</f>
        <v/>
      </c>
      <c r="T624" s="735"/>
      <c r="U624" s="21"/>
      <c r="Z624" s="73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695"/>
      <c r="BC624" s="695"/>
      <c r="BD624" s="695"/>
      <c r="BE624" s="695"/>
      <c r="BF624" s="695"/>
      <c r="BG624" s="695"/>
      <c r="BH624" s="695"/>
      <c r="BI624" s="695"/>
      <c r="BJ624" s="695"/>
      <c r="BK624" s="784"/>
      <c r="BL624" s="784"/>
      <c r="BM624" s="784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33"/>
      <c r="B625" s="15" t="s">
        <v>60</v>
      </c>
      <c r="C625" s="751" t="str">
        <f>VLOOKUP($C602,'2025年度(1年後期)'!$B$5:$N$207,COLUMN('2025年度(1年後期)'!$K$5)+1,0)&amp;""</f>
        <v>　</v>
      </c>
      <c r="D625" s="735"/>
      <c r="E625" s="739" t="str">
        <f>VLOOKUP($C602,'2025年度(2年後期)'!$B$5:$N$207,COLUMN('2025年度(2年後期)'!$K$5)+1,0)&amp;""</f>
        <v/>
      </c>
      <c r="F625" s="735"/>
      <c r="G625" s="739" t="str">
        <f>VLOOKUP($C602,'2025年度(3年後期)'!$B$5:$N$207,COLUMN('2025年度(3年後期)'!$K$5)+1,0)&amp;""</f>
        <v/>
      </c>
      <c r="H625" s="735"/>
      <c r="I625" s="739" t="str">
        <f>VLOOKUP($C602,'2025年度(4年後期)'!$B$5:$N$206,COLUMN('2025年度(4年後期)'!$K$5)+1,0)&amp;""</f>
        <v/>
      </c>
      <c r="J625" s="735"/>
      <c r="K625" s="740" t="str">
        <f>VLOOKUP($C602,'2025年度(助産後期)'!$B$5:$N$207,COLUMN('2025年度(助産後期)'!$K$5)+1,0)&amp;""</f>
        <v/>
      </c>
      <c r="L625" s="740"/>
      <c r="M625" s="751" t="str">
        <f>VLOOKUP($C602,'2025年度(M1後期)'!$B$5:$N$207,COLUMN('2025年度(M1後期)'!$K$5)+1,0)&amp;""</f>
        <v/>
      </c>
      <c r="N625" s="735"/>
      <c r="O625" s="740" t="str">
        <f>VLOOKUP($C602,'2025年度(M1後期)'!$B$5:$N$207,COLUMN('2025年度(M1後期)'!$K$5)+1,0)&amp;""</f>
        <v/>
      </c>
      <c r="P625" s="735"/>
      <c r="Q625" s="740" t="str">
        <f>VLOOKUP($C602,'2025年度(D1後期)'!$B$5:$N$207,COLUMN('2025年度(D1後期)'!$K$5)+1,0)&amp;""</f>
        <v/>
      </c>
      <c r="R625" s="735"/>
      <c r="S625" s="740" t="str">
        <f>VLOOKUP($C602,'2025年度(D23後期)'!$B$5:$N$207,COLUMN('2025年度(D23後期)'!$K$5)+1,0)&amp;""</f>
        <v/>
      </c>
      <c r="T625" s="735"/>
      <c r="U625" s="21"/>
      <c r="Z625" s="73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695"/>
      <c r="BC625" s="695"/>
      <c r="BD625" s="695"/>
      <c r="BE625" s="695"/>
      <c r="BF625" s="695"/>
      <c r="BG625" s="695"/>
      <c r="BH625" s="695"/>
      <c r="BI625" s="695"/>
      <c r="BJ625" s="695"/>
      <c r="BK625" s="784"/>
      <c r="BL625" s="784"/>
      <c r="BM625" s="784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34"/>
      <c r="B626" s="16" t="s">
        <v>62</v>
      </c>
      <c r="C626" s="738"/>
      <c r="D626" s="736"/>
      <c r="E626" s="710"/>
      <c r="F626" s="736"/>
      <c r="G626" s="710"/>
      <c r="H626" s="736"/>
      <c r="I626" s="710"/>
      <c r="J626" s="736"/>
      <c r="K626" s="712"/>
      <c r="L626" s="712"/>
      <c r="M626" s="738"/>
      <c r="N626" s="736"/>
      <c r="O626" s="712"/>
      <c r="P626" s="736"/>
      <c r="Q626" s="712"/>
      <c r="R626" s="736"/>
      <c r="S626" s="712"/>
      <c r="T626" s="736"/>
      <c r="U626" s="22"/>
      <c r="V626" s="19"/>
      <c r="W626" s="19"/>
      <c r="X626" s="19"/>
      <c r="Y626" s="19"/>
      <c r="Z626" s="73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696"/>
      <c r="BC626" s="696"/>
      <c r="BD626" s="696"/>
      <c r="BE626" s="696"/>
      <c r="BF626" s="696"/>
      <c r="BG626" s="696"/>
      <c r="BH626" s="696"/>
      <c r="BI626" s="696"/>
      <c r="BJ626" s="696"/>
      <c r="BK626" s="785"/>
      <c r="BL626" s="785"/>
      <c r="BM626" s="785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23"/>
      <c r="B627" s="24"/>
      <c r="C627" s="788">
        <f>C602+1</f>
        <v>45956</v>
      </c>
      <c r="D627" s="788"/>
      <c r="E627" s="788"/>
      <c r="F627" s="788"/>
      <c r="G627" s="788"/>
      <c r="H627" s="788"/>
      <c r="I627" s="788"/>
      <c r="J627" s="788"/>
      <c r="K627" s="788"/>
      <c r="L627" s="788"/>
      <c r="M627" s="788"/>
      <c r="N627" s="788"/>
      <c r="O627" s="788"/>
      <c r="P627" s="788"/>
      <c r="Q627" s="788"/>
      <c r="R627" s="788"/>
      <c r="S627" s="788"/>
      <c r="T627" s="788"/>
      <c r="U627" s="703">
        <f>C627</f>
        <v>45956</v>
      </c>
      <c r="V627" s="704"/>
      <c r="W627" s="704"/>
      <c r="X627" s="704"/>
      <c r="Y627" s="704"/>
      <c r="Z627" s="70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3" t="s">
        <v>54</v>
      </c>
      <c r="B628" s="12" t="s">
        <v>55</v>
      </c>
      <c r="C628" s="731" t="str">
        <f>VLOOKUP($C627,'2025年度(1年後期)'!$B$5:$N$207,COLUMN('2025年度(1年後期)'!$C$5),0)&amp;""</f>
        <v>　</v>
      </c>
      <c r="D628" s="722"/>
      <c r="E628" s="721" t="str">
        <f>VLOOKUP($C627,'2025年度(2年後期)'!$B$5:$N$207,COLUMN('2025年度(2年後期)'!$C$5),0)&amp;""</f>
        <v/>
      </c>
      <c r="F628" s="722"/>
      <c r="G628" s="721" t="str">
        <f>VLOOKUP($C627,'2025年度(3年後期)'!$B$5:$N$207,COLUMN('2025年度(3年後期)'!$C$5),0)&amp;""</f>
        <v/>
      </c>
      <c r="H628" s="722"/>
      <c r="I628" s="721" t="str">
        <f>VLOOKUP($C627,'2025年度(4年後期)'!$B$5:$N$206,COLUMN('2025年度(4年後期)'!$C$5),0)&amp;""</f>
        <v/>
      </c>
      <c r="J628" s="722"/>
      <c r="K628" s="732" t="str">
        <f>VLOOKUP($C627,'2025年度(助産後期)'!$B$5:$N$207,COLUMN('2025年度(助産後期)'!$C$5),0)&amp;""</f>
        <v/>
      </c>
      <c r="L628" s="720"/>
      <c r="M628" s="719" t="str">
        <f>VLOOKUP($C627,'2025年度(M1後期)'!$B$5:$N$207,COLUMN('2025年度(M1後期)'!$C$5),0)&amp;""</f>
        <v/>
      </c>
      <c r="N628" s="720"/>
      <c r="O628" s="721" t="str">
        <f>VLOOKUP($C627,'2025年度(M2後期)'!$B$5:$N$207,COLUMN('2025年度(M2後期)'!$C$5),0)&amp;""</f>
        <v/>
      </c>
      <c r="P628" s="722"/>
      <c r="Q628" s="721" t="str">
        <f>VLOOKUP($C627,'2025年度(D1後期)'!$B$5:$N$207,COLUMN('2025年度(D1後期)'!$C$5),0)&amp;""</f>
        <v/>
      </c>
      <c r="R628" s="722"/>
      <c r="S628" s="732" t="str">
        <f>VLOOKUP($C627,'2025年度(D23後期)'!$B$5:$N$207,COLUMN('2025年度(D23後期)'!$C$5),0)&amp;""</f>
        <v/>
      </c>
      <c r="T628" s="722"/>
      <c r="U628" s="25"/>
      <c r="Z628" s="744" t="str">
        <f>A628</f>
        <v xml:space="preserve">１時限（09：20～10：50） </v>
      </c>
      <c r="AA628" s="694"/>
      <c r="AB628" s="694"/>
      <c r="AC628" s="694"/>
      <c r="AD628" s="694"/>
      <c r="AE628" s="694"/>
      <c r="AF628" s="694"/>
      <c r="AG628" s="694"/>
      <c r="AH628" s="694"/>
      <c r="AI628" s="694"/>
      <c r="AJ628" s="694"/>
      <c r="AK628" s="694"/>
      <c r="AL628" s="694"/>
      <c r="AM628" s="694"/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/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783"/>
      <c r="BL628" s="783"/>
      <c r="BM628" s="783"/>
      <c r="BN628" s="694"/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33"/>
      <c r="B629" s="15" t="s">
        <v>58</v>
      </c>
      <c r="C629" s="714" t="str">
        <f>IFERROR(VLOOKUP(C628,科目・教員!$A$2:$B$349,2,0),"")</f>
        <v/>
      </c>
      <c r="D629" s="715"/>
      <c r="E629" s="716" t="str">
        <f>IFERROR(VLOOKUP(E628,科目・教員!$A$2:$B$349,2,0),"")</f>
        <v/>
      </c>
      <c r="F629" s="715"/>
      <c r="G629" s="716" t="str">
        <f>IFERROR(VLOOKUP(G628,科目・教員!$A$2:$B$349,2,0),"")</f>
        <v/>
      </c>
      <c r="H629" s="715"/>
      <c r="I629" s="716" t="str">
        <f>IFERROR(VLOOKUP(I628,科目・教員!$A$2:$B$349,2,0),"")</f>
        <v/>
      </c>
      <c r="J629" s="715"/>
      <c r="K629" s="735" t="str">
        <f>IFERROR(VLOOKUP(K628,科目・教員!$A$2:$B$349,2,0),"")</f>
        <v/>
      </c>
      <c r="L629" s="737"/>
      <c r="M629" s="746" t="str">
        <f>IFERROR(VLOOKUP(M628,科目・教員!$A$2:$B$349,2,0),"")</f>
        <v/>
      </c>
      <c r="N629" s="715"/>
      <c r="O629" s="716" t="str">
        <f>IFERROR(VLOOKUP(O628,科目・教員!$A$2:$B$349,2,0),"")</f>
        <v/>
      </c>
      <c r="P629" s="715"/>
      <c r="Q629" s="716" t="str">
        <f>IFERROR(VLOOKUP(Q628,科目・教員!$A$2:$B$349,2,0),"")</f>
        <v/>
      </c>
      <c r="R629" s="715"/>
      <c r="S629" s="735" t="str">
        <f>IFERROR(VLOOKUP(S628,科目・教員!$A$2:$B$349,2,0),"")</f>
        <v/>
      </c>
      <c r="T629" s="715"/>
      <c r="U629" s="25"/>
      <c r="Z629" s="73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784"/>
      <c r="BL629" s="784"/>
      <c r="BM629" s="784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33"/>
      <c r="B630" s="15" t="s">
        <v>60</v>
      </c>
      <c r="C630" s="714" t="str">
        <f>VLOOKUP($C627,'2025年度(1年後期)'!$B$5:$N$207,COLUMN('2025年度(1年後期)'!$C$5)+1,0)&amp;""</f>
        <v>　</v>
      </c>
      <c r="D630" s="715"/>
      <c r="E630" s="716" t="str">
        <f>VLOOKUP($C627,'2025年度(2年後期)'!$B$5:$N$207,COLUMN('2025年度(2年後期)'!$C$5)+1,0)&amp;""</f>
        <v/>
      </c>
      <c r="F630" s="715"/>
      <c r="G630" s="716" t="str">
        <f>VLOOKUP($C627,'2025年度(3年後期)'!$B$5:$N$207,COLUMN('2025年度(3年後期)'!$C$5)+1,0)&amp;""</f>
        <v/>
      </c>
      <c r="H630" s="715"/>
      <c r="I630" s="716" t="str">
        <f>VLOOKUP($C627,'2025年度(4年後期)'!$B$5:$N$206,COLUMN('2025年度(4年後期)'!$C$5)+1,0)&amp;""</f>
        <v/>
      </c>
      <c r="J630" s="715"/>
      <c r="K630" s="735" t="str">
        <f>VLOOKUP($C627,'2025年度(助産後期)'!$B$5:$N$207,COLUMN('2025年度(助産後期)'!$C$5)+1,0)&amp;""</f>
        <v/>
      </c>
      <c r="L630" s="737"/>
      <c r="M630" s="746" t="str">
        <f>VLOOKUP($C627,'2025年度(M1後期)'!$B$5:$N$207,COLUMN('2025年度(M1後期)'!$C$5)+1,0)&amp;""</f>
        <v/>
      </c>
      <c r="N630" s="715"/>
      <c r="O630" s="716" t="str">
        <f>VLOOKUP($C627,'2025年度(M2後期)'!$B$5:$N$207,COLUMN('2025年度(M2後期)'!$C$5)+1,0)&amp;""</f>
        <v/>
      </c>
      <c r="P630" s="715"/>
      <c r="Q630" s="716" t="str">
        <f>VLOOKUP($C627,'2025年度(D1後期)'!$B$5:$N$207,COLUMN('2025年度(D1後期)'!$C$5)+1,0)&amp;""</f>
        <v/>
      </c>
      <c r="R630" s="715"/>
      <c r="S630" s="735" t="str">
        <f>VLOOKUP($C627,'2025年度(D23後期)'!$B$5:$N$207,COLUMN('2025年度(D23後期)'!$C$5)+1,0)&amp;""</f>
        <v/>
      </c>
      <c r="T630" s="715"/>
      <c r="U630" s="25"/>
      <c r="Z630" s="73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784"/>
      <c r="BL630" s="784"/>
      <c r="BM630" s="784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34"/>
      <c r="B631" s="16" t="s">
        <v>62</v>
      </c>
      <c r="C631" s="738"/>
      <c r="D631" s="711"/>
      <c r="E631" s="710"/>
      <c r="F631" s="711"/>
      <c r="G631" s="710"/>
      <c r="H631" s="711"/>
      <c r="I631" s="710"/>
      <c r="J631" s="711"/>
      <c r="K631" s="712"/>
      <c r="L631" s="713"/>
      <c r="M631" s="745"/>
      <c r="N631" s="711"/>
      <c r="O631" s="710"/>
      <c r="P631" s="711"/>
      <c r="Q631" s="710"/>
      <c r="R631" s="711"/>
      <c r="S631" s="712"/>
      <c r="T631" s="711"/>
      <c r="U631" s="25"/>
      <c r="Z631" s="73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785"/>
      <c r="BL631" s="785"/>
      <c r="BM631" s="785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33" t="s">
        <v>64</v>
      </c>
      <c r="B632" s="15" t="s">
        <v>55</v>
      </c>
      <c r="C632" s="731" t="str">
        <f>VLOOKUP($C627,'2025年度(1年後期)'!$B$5:$N$207,COLUMN('2025年度(1年後期)'!$E$5),0)&amp;""</f>
        <v>　</v>
      </c>
      <c r="D632" s="722"/>
      <c r="E632" s="721" t="str">
        <f>VLOOKUP($C627,'2025年度(2年後期)'!$B$5:$N$207,COLUMN('2025年度(2年後期)'!$E$5),0)&amp;""</f>
        <v/>
      </c>
      <c r="F632" s="722"/>
      <c r="G632" s="721" t="str">
        <f>VLOOKUP($C627,'2025年度(3年後期)'!$B$5:$N$207,COLUMN('2025年度(3年後期)'!$E$5),0)&amp;""</f>
        <v/>
      </c>
      <c r="H632" s="722"/>
      <c r="I632" s="721" t="str">
        <f>VLOOKUP($C627,'2025年度(4年後期)'!$B$5:$N$206,COLUMN('2025年度(4年後期)'!$E$5),0)&amp;""</f>
        <v/>
      </c>
      <c r="J632" s="722"/>
      <c r="K632" s="732" t="str">
        <f>VLOOKUP($C627,'2025年度(助産後期)'!$B$5:$N$207,COLUMN('2025年度(助産後期)'!$E$5),0)&amp;""</f>
        <v/>
      </c>
      <c r="L632" s="720"/>
      <c r="M632" s="731" t="str">
        <f>VLOOKUP($C627,'2025年度(M1後期)'!$B$5:$N$207,COLUMN('2025年度(M1後期)'!$E$5),0)&amp;""</f>
        <v/>
      </c>
      <c r="N632" s="722"/>
      <c r="O632" s="732" t="str">
        <f>VLOOKUP($C627,'2025年度(M2後期)'!$B$5:$N$207,COLUMN('2025年度(M2後期)'!$E$5),0)&amp;""</f>
        <v/>
      </c>
      <c r="P632" s="722"/>
      <c r="Q632" s="732" t="str">
        <f>VLOOKUP($C627,'2025年度(D1後期)'!$B$5:$N$207,COLUMN('2025年度(D1後期)'!$E$5),0)&amp;""</f>
        <v/>
      </c>
      <c r="R632" s="722"/>
      <c r="S632" s="732" t="str">
        <f>VLOOKUP($C627,'2025年度(D23後期)'!$B$5:$N$207,COLUMN('2025年度(D23後期)'!$E$5),0)&amp;""</f>
        <v/>
      </c>
      <c r="T632" s="722"/>
      <c r="U632" s="21"/>
      <c r="Z632" s="733" t="str">
        <f>A632</f>
        <v>２時限（11：00～12：30）</v>
      </c>
      <c r="AA632" s="694"/>
      <c r="AB632" s="694"/>
      <c r="AC632" s="694"/>
      <c r="AD632" s="694"/>
      <c r="AE632" s="694"/>
      <c r="AF632" s="694"/>
      <c r="AG632" s="694"/>
      <c r="AH632" s="694"/>
      <c r="AI632" s="694"/>
      <c r="AJ632" s="694"/>
      <c r="AK632" s="694"/>
      <c r="AL632" s="694"/>
      <c r="AM632" s="694"/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/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783"/>
      <c r="BL632" s="783"/>
      <c r="BM632" s="783"/>
      <c r="BN632" s="694"/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33"/>
      <c r="B633" s="15" t="s">
        <v>58</v>
      </c>
      <c r="C633" s="714" t="str">
        <f>IFERROR(VLOOKUP(C632,科目・教員!$A$2:$B$349,2,0),"")</f>
        <v/>
      </c>
      <c r="D633" s="715"/>
      <c r="E633" s="716" t="str">
        <f>IFERROR(VLOOKUP(E632,科目・教員!$A$2:$B$349,2,0),"")</f>
        <v/>
      </c>
      <c r="F633" s="715"/>
      <c r="G633" s="716" t="str">
        <f>IFERROR(VLOOKUP(G632,科目・教員!$A$2:$B$349,2,0),"")</f>
        <v/>
      </c>
      <c r="H633" s="715"/>
      <c r="I633" s="716" t="str">
        <f>IFERROR(VLOOKUP(I632,科目・教員!$A$2:$B$349,2,0),"")</f>
        <v/>
      </c>
      <c r="J633" s="715"/>
      <c r="K633" s="735" t="str">
        <f>IFERROR(VLOOKUP(K632,科目・教員!$A$2:$B$349,2,0),"")</f>
        <v/>
      </c>
      <c r="L633" s="737"/>
      <c r="M633" s="714" t="str">
        <f>IFERROR(VLOOKUP(M632,科目・教員!$A$2:$B$349,2,0),"")</f>
        <v/>
      </c>
      <c r="N633" s="715"/>
      <c r="O633" s="735" t="str">
        <f>IFERROR(VLOOKUP(O632,科目・教員!$A$2:$B$349,2,0),"")</f>
        <v/>
      </c>
      <c r="P633" s="715"/>
      <c r="Q633" s="735" t="str">
        <f>IFERROR(VLOOKUP(Q632,科目・教員!$A$2:$B$349,2,0),"")</f>
        <v/>
      </c>
      <c r="R633" s="715"/>
      <c r="S633" s="735" t="str">
        <f>IFERROR(VLOOKUP(S632,科目・教員!$A$2:$B$349,2,0),"")</f>
        <v/>
      </c>
      <c r="T633" s="715"/>
      <c r="U633" s="21"/>
      <c r="Z633" s="73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784"/>
      <c r="BL633" s="784"/>
      <c r="BM633" s="784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33"/>
      <c r="B634" s="15" t="s">
        <v>60</v>
      </c>
      <c r="C634" s="714" t="str">
        <f>VLOOKUP($C627,'2025年度(1年後期)'!$B$5:$N$207,COLUMN('2025年度(1年後期)'!$E$5)+1,0)&amp;""</f>
        <v>　</v>
      </c>
      <c r="D634" s="715"/>
      <c r="E634" s="716" t="str">
        <f>VLOOKUP($C627,'2025年度(2年後期)'!$B$5:$N$207,COLUMN('2025年度(2年後期)'!$E$5)+1,0)&amp;""</f>
        <v/>
      </c>
      <c r="F634" s="715"/>
      <c r="G634" s="716" t="str">
        <f>VLOOKUP($C627,'2025年度(3年後期)'!$B$5:$N$207,COLUMN('2025年度(3年後期)'!$E$5)+1,0)&amp;""</f>
        <v/>
      </c>
      <c r="H634" s="715"/>
      <c r="I634" s="716" t="str">
        <f>VLOOKUP($C627,'2025年度(4年後期)'!$B$5:$N$206,COLUMN('2025年度(4年後期)'!$E$5)+1,0)&amp;""</f>
        <v/>
      </c>
      <c r="J634" s="715"/>
      <c r="K634" s="735" t="str">
        <f>VLOOKUP($C627,'2025年度(助産後期)'!$B$5:$N$207,COLUMN('2025年度(助産後期)'!$E$5)+1,0)&amp;""</f>
        <v/>
      </c>
      <c r="L634" s="737"/>
      <c r="M634" s="714" t="str">
        <f>VLOOKUP($C627,'2025年度(M1後期)'!$B$5:$N$207,COLUMN('2025年度(M1後期)'!$E$5)+1,0)&amp;""</f>
        <v/>
      </c>
      <c r="N634" s="715"/>
      <c r="O634" s="735" t="str">
        <f>VLOOKUP($C627,'2025年度(M2後期)'!$B$5:$N$207,COLUMN('2025年度(M2後期)'!$E$5)+1,0)&amp;""</f>
        <v/>
      </c>
      <c r="P634" s="715"/>
      <c r="Q634" s="735" t="str">
        <f>VLOOKUP($C627,'2025年度(D1後期)'!$B$5:$N$207,COLUMN('2025年度(D1後期)'!$E$5)+1,0)&amp;""</f>
        <v/>
      </c>
      <c r="R634" s="715"/>
      <c r="S634" s="735" t="str">
        <f>VLOOKUP($C627,'2025年度(D23後期)'!$B$5:$N$207,COLUMN('2025年度(D23後期)'!$E$5)+1,0)&amp;""</f>
        <v/>
      </c>
      <c r="T634" s="715"/>
      <c r="U634" s="21"/>
      <c r="Z634" s="73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784"/>
      <c r="BL634" s="784"/>
      <c r="BM634" s="784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47"/>
      <c r="B635" s="16" t="s">
        <v>62</v>
      </c>
      <c r="C635" s="738"/>
      <c r="D635" s="736"/>
      <c r="E635" s="710"/>
      <c r="F635" s="736"/>
      <c r="G635" s="710"/>
      <c r="H635" s="736"/>
      <c r="I635" s="710"/>
      <c r="J635" s="736"/>
      <c r="K635" s="712"/>
      <c r="L635" s="712"/>
      <c r="M635" s="738"/>
      <c r="N635" s="736"/>
      <c r="O635" s="712"/>
      <c r="P635" s="736"/>
      <c r="Q635" s="712"/>
      <c r="R635" s="736"/>
      <c r="S635" s="712"/>
      <c r="T635" s="736"/>
      <c r="U635" s="21"/>
      <c r="Z635" s="73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785"/>
      <c r="BL635" s="785"/>
      <c r="BM635" s="785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44" t="s">
        <v>70</v>
      </c>
      <c r="B636" s="17" t="s">
        <v>71</v>
      </c>
      <c r="C636" s="731"/>
      <c r="D636" s="722"/>
      <c r="E636" s="721"/>
      <c r="F636" s="722"/>
      <c r="G636" s="721"/>
      <c r="H636" s="722"/>
      <c r="I636" s="721"/>
      <c r="J636" s="722"/>
      <c r="K636" s="732"/>
      <c r="L636" s="720"/>
      <c r="M636" s="731"/>
      <c r="N636" s="722"/>
      <c r="O636" s="732"/>
      <c r="P636" s="722"/>
      <c r="Q636" s="732"/>
      <c r="R636" s="722"/>
      <c r="S636" s="732"/>
      <c r="T636" s="722"/>
      <c r="U636" s="21"/>
      <c r="Z636" s="73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783"/>
      <c r="BL636" s="783"/>
      <c r="BM636" s="783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33"/>
      <c r="B637" s="17" t="s">
        <v>73</v>
      </c>
      <c r="C637" s="714"/>
      <c r="D637" s="715"/>
      <c r="E637" s="716"/>
      <c r="F637" s="715"/>
      <c r="G637" s="716"/>
      <c r="H637" s="715"/>
      <c r="I637" s="716"/>
      <c r="J637" s="715"/>
      <c r="K637" s="735"/>
      <c r="L637" s="737"/>
      <c r="M637" s="714"/>
      <c r="N637" s="715"/>
      <c r="O637" s="735"/>
      <c r="P637" s="715"/>
      <c r="Q637" s="735"/>
      <c r="R637" s="715"/>
      <c r="S637" s="735"/>
      <c r="T637" s="715"/>
      <c r="U637" s="21"/>
      <c r="Z637" s="73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784"/>
      <c r="BL637" s="784"/>
      <c r="BM637" s="784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33"/>
      <c r="B638" s="17" t="s">
        <v>60</v>
      </c>
      <c r="C638" s="714"/>
      <c r="D638" s="715"/>
      <c r="E638" s="716"/>
      <c r="F638" s="715"/>
      <c r="G638" s="716"/>
      <c r="H638" s="715"/>
      <c r="I638" s="716"/>
      <c r="J638" s="715"/>
      <c r="K638" s="735"/>
      <c r="L638" s="737"/>
      <c r="M638" s="714"/>
      <c r="N638" s="715"/>
      <c r="O638" s="735"/>
      <c r="P638" s="715"/>
      <c r="Q638" s="735"/>
      <c r="R638" s="715"/>
      <c r="S638" s="735"/>
      <c r="T638" s="715"/>
      <c r="U638" s="21"/>
      <c r="Z638" s="73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784"/>
      <c r="BL638" s="784"/>
      <c r="BM638" s="784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34"/>
      <c r="B639" s="18" t="s">
        <v>62</v>
      </c>
      <c r="C639" s="752"/>
      <c r="D639" s="753"/>
      <c r="E639" s="754"/>
      <c r="F639" s="753"/>
      <c r="G639" s="754"/>
      <c r="H639" s="753"/>
      <c r="I639" s="754"/>
      <c r="J639" s="753"/>
      <c r="K639" s="755"/>
      <c r="L639" s="755"/>
      <c r="M639" s="752"/>
      <c r="N639" s="753"/>
      <c r="O639" s="755"/>
      <c r="P639" s="753"/>
      <c r="Q639" s="755"/>
      <c r="R639" s="753"/>
      <c r="S639" s="755"/>
      <c r="T639" s="753"/>
      <c r="U639" s="21"/>
      <c r="Z639" s="73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785"/>
      <c r="BL639" s="785"/>
      <c r="BM639" s="785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33" t="s">
        <v>74</v>
      </c>
      <c r="B640" s="15" t="s">
        <v>55</v>
      </c>
      <c r="C640" s="748" t="str">
        <f>VLOOKUP($C627,'2025年度(1年後期)'!$B$5:$N$207,COLUMN('2025年度(1年後期)'!$G$5),0)&amp;""</f>
        <v>　</v>
      </c>
      <c r="D640" s="732"/>
      <c r="E640" s="749" t="str">
        <f>VLOOKUP($C627,'2025年度(2年後期)'!$B$5:$N$207,COLUMN('2025年度(2年後期)'!$G$5),0)&amp;""</f>
        <v/>
      </c>
      <c r="F640" s="732"/>
      <c r="G640" s="749" t="str">
        <f>VLOOKUP($C627,'2025年度(3年後期)'!$B$5:$N$207,COLUMN('2025年度(3年後期)'!$G$5),0)&amp;""</f>
        <v/>
      </c>
      <c r="H640" s="732"/>
      <c r="I640" s="749" t="str">
        <f>VLOOKUP($C627,'2025年度(4年後期)'!$B$5:$N$206,COLUMN('2025年度(4年後期)'!$G$5),0)&amp;""</f>
        <v/>
      </c>
      <c r="J640" s="732"/>
      <c r="K640" s="750" t="str">
        <f>VLOOKUP($C627,'2025年度(助産後期)'!$B$5:$N$207,COLUMN('2025年度(助産後期)'!$G$5),0)&amp;""</f>
        <v/>
      </c>
      <c r="L640" s="750"/>
      <c r="M640" s="748" t="str">
        <f>VLOOKUP($C627,'2025年度(M1後期)'!$B$5:$N$207,COLUMN('2025年度(M1後期)'!$G$5),0)&amp;""</f>
        <v/>
      </c>
      <c r="N640" s="732"/>
      <c r="O640" s="750" t="str">
        <f>VLOOKUP($C627,'2025年度(M2後期)'!$B$5:$N$207,COLUMN('2025年度(M2後期)'!$G$5),0)&amp;""</f>
        <v/>
      </c>
      <c r="P640" s="732"/>
      <c r="Q640" s="750" t="str">
        <f>VLOOKUP($C627,'2025年度(D1後期)'!$B$5:$N$207,COLUMN('2025年度(D1後期)'!$G$5),0)&amp;""</f>
        <v/>
      </c>
      <c r="R640" s="732"/>
      <c r="S640" s="750" t="str">
        <f>VLOOKUP($C627,'2025年度(D23後期)'!$B$5:$N$207,COLUMN('2025年度(D23後期)'!$G$5),0)&amp;""</f>
        <v/>
      </c>
      <c r="T640" s="732"/>
      <c r="U640" s="21"/>
      <c r="Z640" s="733" t="str">
        <f>A640</f>
        <v>３時限（13：30～15：00）</v>
      </c>
      <c r="AA640" s="694"/>
      <c r="AB640" s="694"/>
      <c r="AC640" s="694"/>
      <c r="AD640" s="694"/>
      <c r="AE640" s="694"/>
      <c r="AF640" s="694"/>
      <c r="AG640" s="694"/>
      <c r="AH640" s="694"/>
      <c r="AI640" s="694"/>
      <c r="AJ640" s="694"/>
      <c r="AK640" s="694"/>
      <c r="AL640" s="694"/>
      <c r="AM640" s="694"/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/>
      <c r="BJ640" s="694"/>
      <c r="BK640" s="783"/>
      <c r="BL640" s="783"/>
      <c r="BM640" s="783"/>
      <c r="BN640" s="694"/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33"/>
      <c r="B641" s="15" t="s">
        <v>58</v>
      </c>
      <c r="C641" s="751" t="str">
        <f>IFERROR(VLOOKUP(C640,科目・教員!$A$2:$B$349,2,0),"")</f>
        <v/>
      </c>
      <c r="D641" s="735"/>
      <c r="E641" s="739" t="str">
        <f>IFERROR(VLOOKUP(E640,科目・教員!$A$2:$B$349,2,0),"")</f>
        <v/>
      </c>
      <c r="F641" s="735"/>
      <c r="G641" s="739" t="str">
        <f>IFERROR(VLOOKUP(G640,科目・教員!$A$2:$B$349,2,0),"")</f>
        <v/>
      </c>
      <c r="H641" s="735"/>
      <c r="I641" s="739" t="str">
        <f>IFERROR(VLOOKUP(I640,科目・教員!$A$2:$B$349,2,0),"")</f>
        <v/>
      </c>
      <c r="J641" s="735"/>
      <c r="K641" s="740" t="str">
        <f>IFERROR(VLOOKUP(K640,科目・教員!$A$2:$B$349,2,0),"")</f>
        <v/>
      </c>
      <c r="L641" s="740"/>
      <c r="M641" s="751" t="str">
        <f>IFERROR(VLOOKUP(M640,科目・教員!$A$2:$B$349,2,0),"")</f>
        <v/>
      </c>
      <c r="N641" s="735"/>
      <c r="O641" s="740" t="str">
        <f>IFERROR(VLOOKUP(O640,科目・教員!$A$2:$B$349,2,0),"")</f>
        <v/>
      </c>
      <c r="P641" s="735"/>
      <c r="Q641" s="740" t="str">
        <f>IFERROR(VLOOKUP(Q640,科目・教員!$A$2:$B$349,2,0),"")</f>
        <v/>
      </c>
      <c r="R641" s="735"/>
      <c r="S641" s="740" t="str">
        <f>IFERROR(VLOOKUP(S640,科目・教員!$A$2:$B$349,2,0),"")</f>
        <v/>
      </c>
      <c r="T641" s="735"/>
      <c r="U641" s="21"/>
      <c r="Z641" s="73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784"/>
      <c r="BL641" s="784"/>
      <c r="BM641" s="784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33"/>
      <c r="B642" s="15" t="s">
        <v>60</v>
      </c>
      <c r="C642" s="751" t="str">
        <f>VLOOKUP($C627,'2025年度(1年後期)'!$B$5:$N$207,COLUMN('2025年度(1年後期)'!$G$5)+1,0)&amp;""</f>
        <v>　</v>
      </c>
      <c r="D642" s="735"/>
      <c r="E642" s="739" t="str">
        <f>VLOOKUP($C627,'2025年度(2年後期)'!$B$5:$N$207,COLUMN('2025年度(2年後期)'!$G$5)+1,0)&amp;""</f>
        <v/>
      </c>
      <c r="F642" s="735"/>
      <c r="G642" s="739" t="str">
        <f>VLOOKUP($C627,'2025年度(3年後期)'!$B$5:$N$207,COLUMN('2025年度(3年後期)'!$G$5)+1,0)&amp;""</f>
        <v/>
      </c>
      <c r="H642" s="735"/>
      <c r="I642" s="739" t="str">
        <f>VLOOKUP($C627,'2025年度(4年後期)'!$B$5:$N$206,COLUMN('2025年度(4年後期)'!$G$5)+1,0)&amp;""</f>
        <v/>
      </c>
      <c r="J642" s="735"/>
      <c r="K642" s="740" t="str">
        <f>VLOOKUP($C627,'2025年度(助産後期)'!$B$5:$N$207,COLUMN('2025年度(助産後期)'!$G$5)+1,0)&amp;""</f>
        <v/>
      </c>
      <c r="L642" s="740"/>
      <c r="M642" s="751" t="str">
        <f>VLOOKUP($C627,'2025年度(M1後期)'!$B$5:$N$207,COLUMN('2025年度(M1後期)'!$G$5)+1,0)&amp;""</f>
        <v/>
      </c>
      <c r="N642" s="735"/>
      <c r="O642" s="740" t="str">
        <f>VLOOKUP($C627,'2025年度(M2後期)'!$B$5:$N$207,COLUMN('2025年度(M2後期)'!$G$5)+1,0)&amp;""</f>
        <v/>
      </c>
      <c r="P642" s="735"/>
      <c r="Q642" s="740" t="str">
        <f>VLOOKUP($C627,'2025年度(D1後期)'!$B$5:$N$207,COLUMN('2025年度(D1後期)'!$G$5)+1,0)&amp;""</f>
        <v/>
      </c>
      <c r="R642" s="735"/>
      <c r="S642" s="740" t="str">
        <f>VLOOKUP($C627,'2025年度(D23後期)'!$B$5:$N$207,COLUMN('2025年度(D23後期)'!$G$5)+1,0)&amp;""</f>
        <v/>
      </c>
      <c r="T642" s="735"/>
      <c r="U642" s="21"/>
      <c r="Z642" s="73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784"/>
      <c r="BL642" s="784"/>
      <c r="BM642" s="784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47"/>
      <c r="B643" s="16" t="s">
        <v>62</v>
      </c>
      <c r="C643" s="738"/>
      <c r="D643" s="736"/>
      <c r="E643" s="710"/>
      <c r="F643" s="736"/>
      <c r="G643" s="710"/>
      <c r="H643" s="736"/>
      <c r="I643" s="710"/>
      <c r="J643" s="736"/>
      <c r="K643" s="712"/>
      <c r="L643" s="712"/>
      <c r="M643" s="738"/>
      <c r="N643" s="736"/>
      <c r="O643" s="712"/>
      <c r="P643" s="736"/>
      <c r="Q643" s="712"/>
      <c r="R643" s="736"/>
      <c r="S643" s="712"/>
      <c r="T643" s="736"/>
      <c r="U643" s="21"/>
      <c r="Z643" s="73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785"/>
      <c r="BL643" s="785"/>
      <c r="BM643" s="785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33" t="s">
        <v>80</v>
      </c>
      <c r="B644" s="15" t="s">
        <v>55</v>
      </c>
      <c r="C644" s="748" t="str">
        <f>VLOOKUP($C627,'2025年度(1年後期)'!$B$5:$N$207,COLUMN('2025年度(1年後期)'!$I$5),0)&amp;""</f>
        <v>　</v>
      </c>
      <c r="D644" s="732"/>
      <c r="E644" s="749" t="str">
        <f>VLOOKUP($C627,'2025年度(2年後期)'!$B$5:$N$207,COLUMN('2025年度(2年後期)'!$I$5),0)&amp;""</f>
        <v/>
      </c>
      <c r="F644" s="732"/>
      <c r="G644" s="749" t="str">
        <f>VLOOKUP($C627,'2025年度(3年後期)'!$B$5:$N$207,COLUMN('2025年度(3年後期)'!$I$5),0)&amp;""</f>
        <v/>
      </c>
      <c r="H644" s="732"/>
      <c r="I644" s="749" t="str">
        <f>VLOOKUP($C627,'2025年度(4年後期)'!$B$5:$N$206,COLUMN('2025年度(4年後期)'!$I$5),0)&amp;""</f>
        <v/>
      </c>
      <c r="J644" s="732"/>
      <c r="K644" s="750" t="str">
        <f>VLOOKUP($C627,'2025年度(助産後期)'!$B$5:$N$207,COLUMN('2025年度(助産後期)'!$I$5),0)&amp;""</f>
        <v/>
      </c>
      <c r="L644" s="750"/>
      <c r="M644" s="748" t="str">
        <f>VLOOKUP($C627,'2025年度(M1後期)'!$B$5:$N$207,COLUMN('2025年度(M1後期)'!$I$5),0)&amp;""</f>
        <v/>
      </c>
      <c r="N644" s="732"/>
      <c r="O644" s="750" t="str">
        <f>VLOOKUP($C627,'2025年度(M2後期)'!$B$5:$N$207,COLUMN('2025年度(M2後期)'!$I$5),0)&amp;""</f>
        <v/>
      </c>
      <c r="P644" s="732"/>
      <c r="Q644" s="750" t="str">
        <f>VLOOKUP($C627,'2025年度(D1後期)'!$B$5:$N$207,COLUMN('2025年度(D1後期)'!$I$5),0)&amp;""</f>
        <v/>
      </c>
      <c r="R644" s="732"/>
      <c r="S644" s="750" t="str">
        <f>VLOOKUP($C627,'2025年度(D23後期)'!$B$5:$N$207,COLUMN('2025年度(D23後期)'!$I$5),0)&amp;""</f>
        <v/>
      </c>
      <c r="T644" s="732"/>
      <c r="U644" s="21"/>
      <c r="Z644" s="733" t="str">
        <f>A644</f>
        <v>４時限（15：10～16：40）</v>
      </c>
      <c r="AA644" s="694"/>
      <c r="AB644" s="694"/>
      <c r="AC644" s="694"/>
      <c r="AD644" s="694"/>
      <c r="AE644" s="694"/>
      <c r="AF644" s="694"/>
      <c r="AG644" s="694"/>
      <c r="AH644" s="694"/>
      <c r="AI644" s="694"/>
      <c r="AJ644" s="694"/>
      <c r="AK644" s="694"/>
      <c r="AL644" s="694"/>
      <c r="AM644" s="694"/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783"/>
      <c r="BL644" s="783"/>
      <c r="BM644" s="783"/>
      <c r="BN644" s="694"/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33"/>
      <c r="B645" s="15" t="s">
        <v>58</v>
      </c>
      <c r="C645" s="751" t="str">
        <f>IFERROR(VLOOKUP(C644,科目・教員!$A$2:$B$349,2,0),"")</f>
        <v/>
      </c>
      <c r="D645" s="735"/>
      <c r="E645" s="739" t="str">
        <f>IFERROR(VLOOKUP(E644,科目・教員!$A$2:$B$349,2,0),"")</f>
        <v/>
      </c>
      <c r="F645" s="735"/>
      <c r="G645" s="739" t="str">
        <f>IFERROR(VLOOKUP(G644,科目・教員!$A$2:$B$349,2,0),"")</f>
        <v/>
      </c>
      <c r="H645" s="735"/>
      <c r="I645" s="739" t="str">
        <f>IFERROR(VLOOKUP(I644,科目・教員!$A$2:$B$349,2,0),"")</f>
        <v/>
      </c>
      <c r="J645" s="735"/>
      <c r="K645" s="740" t="str">
        <f>IFERROR(VLOOKUP(K644,科目・教員!$A$2:$B$349,2,0),"")</f>
        <v/>
      </c>
      <c r="L645" s="740"/>
      <c r="M645" s="751" t="str">
        <f>IFERROR(VLOOKUP(M644,科目・教員!$A$2:$B$349,2,0),"")</f>
        <v/>
      </c>
      <c r="N645" s="735"/>
      <c r="O645" s="740" t="str">
        <f>IFERROR(VLOOKUP(O644,科目・教員!$A$2:$B$349,2,0),"")</f>
        <v/>
      </c>
      <c r="P645" s="735"/>
      <c r="Q645" s="740" t="str">
        <f>IFERROR(VLOOKUP(Q644,科目・教員!$A$2:$B$349,2,0),"")</f>
        <v/>
      </c>
      <c r="R645" s="735"/>
      <c r="S645" s="740" t="str">
        <f>IFERROR(VLOOKUP(S644,科目・教員!$A$2:$B$349,2,0),"")</f>
        <v/>
      </c>
      <c r="T645" s="735"/>
      <c r="U645" s="21"/>
      <c r="Z645" s="73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784"/>
      <c r="BL645" s="784"/>
      <c r="BM645" s="784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33"/>
      <c r="B646" s="15" t="s">
        <v>60</v>
      </c>
      <c r="C646" s="751" t="str">
        <f>VLOOKUP($C627,'2025年度(1年後期)'!$B$5:$N$207,COLUMN('2025年度(1年後期)'!$I$5)+1,0)&amp;""</f>
        <v>　</v>
      </c>
      <c r="D646" s="735"/>
      <c r="E646" s="739" t="str">
        <f>VLOOKUP($C627,'2025年度(2年後期)'!$B$5:$N$207,COLUMN('2025年度(2年後期)'!$I$5)+1,0)&amp;""</f>
        <v/>
      </c>
      <c r="F646" s="735"/>
      <c r="G646" s="739" t="str">
        <f>VLOOKUP($C627,'2025年度(3年後期)'!$B$5:$N$207,COLUMN('2025年度(3年後期)'!$I$5)+1,0)&amp;""</f>
        <v/>
      </c>
      <c r="H646" s="735"/>
      <c r="I646" s="739" t="str">
        <f>VLOOKUP($C627,'2025年度(4年後期)'!$B$5:$N$206,COLUMN('2025年度(4年後期)'!$I$5)+1,0)&amp;""</f>
        <v/>
      </c>
      <c r="J646" s="735"/>
      <c r="K646" s="740" t="str">
        <f>VLOOKUP($C627,'2025年度(助産後期)'!$B$5:$N$207,COLUMN('2025年度(助産後期)'!$I$5)+1,0)&amp;""</f>
        <v/>
      </c>
      <c r="L646" s="740"/>
      <c r="M646" s="751" t="str">
        <f>VLOOKUP($C627,'2025年度(M1後期)'!$B$5:$N$207,COLUMN('2025年度(M1後期)'!$I$5)+1,0)&amp;""</f>
        <v/>
      </c>
      <c r="N646" s="735"/>
      <c r="O646" s="740" t="str">
        <f>VLOOKUP($C627,'2025年度(M2後期)'!$B$5:$N$207,COLUMN('2025年度(M2後期)'!$I$5)+1,0)&amp;""</f>
        <v/>
      </c>
      <c r="P646" s="735"/>
      <c r="Q646" s="740" t="str">
        <f>VLOOKUP($C627,'2025年度(D1後期)'!$B$5:$N$207,COLUMN('2025年度(D1後期)'!$I$5)+1,0)&amp;""</f>
        <v/>
      </c>
      <c r="R646" s="735"/>
      <c r="S646" s="740" t="str">
        <f>VLOOKUP($C627,'2025年度(D23後期)'!$B$5:$N$207,COLUMN('2025年度(D23後期)'!$I$5)+1,0)&amp;""</f>
        <v/>
      </c>
      <c r="T646" s="735"/>
      <c r="U646" s="21"/>
      <c r="Z646" s="73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784"/>
      <c r="BL646" s="784"/>
      <c r="BM646" s="784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34"/>
      <c r="B647" s="16" t="s">
        <v>62</v>
      </c>
      <c r="C647" s="738"/>
      <c r="D647" s="736"/>
      <c r="E647" s="710"/>
      <c r="F647" s="736"/>
      <c r="G647" s="710"/>
      <c r="H647" s="736"/>
      <c r="I647" s="710"/>
      <c r="J647" s="736"/>
      <c r="K647" s="712"/>
      <c r="L647" s="712"/>
      <c r="M647" s="738"/>
      <c r="N647" s="736"/>
      <c r="O647" s="712"/>
      <c r="P647" s="736"/>
      <c r="Q647" s="712"/>
      <c r="R647" s="736"/>
      <c r="S647" s="712"/>
      <c r="T647" s="736"/>
      <c r="U647" s="21"/>
      <c r="Z647" s="73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785"/>
      <c r="BL647" s="785"/>
      <c r="BM647" s="785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33" t="s">
        <v>87</v>
      </c>
      <c r="B648" s="15" t="s">
        <v>55</v>
      </c>
      <c r="C648" s="748" t="str">
        <f>VLOOKUP($C627,'2025年度(1年後期)'!$B$5:$N$207,COLUMN('2025年度(1年後期)'!$K$5),0)&amp;""</f>
        <v>　</v>
      </c>
      <c r="D648" s="732"/>
      <c r="E648" s="749" t="str">
        <f>VLOOKUP($C627,'2025年度(2年後期)'!$B$5:$N$207,COLUMN('2025年度(2年後期)'!$K$5),0)&amp;""</f>
        <v/>
      </c>
      <c r="F648" s="732"/>
      <c r="G648" s="749" t="str">
        <f>VLOOKUP($C627,'2025年度(3年後期)'!$B$5:$N$207,COLUMN('2025年度(3年後期)'!$K$5),0)&amp;""</f>
        <v/>
      </c>
      <c r="H648" s="732"/>
      <c r="I648" s="749" t="str">
        <f>VLOOKUP($C627,'2025年度(4年後期)'!$B$5:$N$206,COLUMN('2025年度(4年後期)'!$K$5),0)&amp;""</f>
        <v/>
      </c>
      <c r="J648" s="732"/>
      <c r="K648" s="750" t="str">
        <f>VLOOKUP($C627,'2025年度(助産後期)'!$B$5:$N$207,COLUMN('2025年度(助産後期)'!$K$5),0)&amp;""</f>
        <v/>
      </c>
      <c r="L648" s="750"/>
      <c r="M648" s="748" t="str">
        <f>VLOOKUP($C627,'2025年度(M1後期)'!$B$5:$N$207,COLUMN('2025年度(M1後期)'!$K$5),0)&amp;""</f>
        <v/>
      </c>
      <c r="N648" s="732"/>
      <c r="O648" s="750" t="str">
        <f>VLOOKUP($C627,'2025年度(M2後期)'!$B$5:$N$207,COLUMN('2025年度(M2後期)'!$K$5),0)&amp;""</f>
        <v/>
      </c>
      <c r="P648" s="732"/>
      <c r="Q648" s="750" t="str">
        <f>VLOOKUP($C627,'2025年度(D1後期)'!$B$5:$N$207,COLUMN('2025年度(D1後期)'!$K$5),0)&amp;""</f>
        <v/>
      </c>
      <c r="R648" s="732"/>
      <c r="S648" s="750" t="str">
        <f>VLOOKUP($C627,'2025年度(D23後期)'!$B$5:$N$207,COLUMN('2025年度(D23後期)'!$K$5),0)&amp;""</f>
        <v/>
      </c>
      <c r="T648" s="732"/>
      <c r="U648" s="21"/>
      <c r="Z648" s="73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/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/>
      <c r="BK648" s="783"/>
      <c r="BL648" s="783"/>
      <c r="BM648" s="783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33"/>
      <c r="B649" s="15" t="s">
        <v>58</v>
      </c>
      <c r="C649" s="751" t="str">
        <f>IFERROR(VLOOKUP(C648,科目・教員!$A$2:$B$349,2,0),"")</f>
        <v/>
      </c>
      <c r="D649" s="735"/>
      <c r="E649" s="739" t="str">
        <f>IFERROR(VLOOKUP(E648,科目・教員!$A$2:$B$349,2,0),"")</f>
        <v/>
      </c>
      <c r="F649" s="735"/>
      <c r="G649" s="739" t="str">
        <f>IFERROR(VLOOKUP(G648,科目・教員!$A$2:$B$349,2,0),"")</f>
        <v/>
      </c>
      <c r="H649" s="735"/>
      <c r="I649" s="739" t="str">
        <f>IFERROR(VLOOKUP(I648,科目・教員!$A$2:$B$349,2,0),"")</f>
        <v/>
      </c>
      <c r="J649" s="735"/>
      <c r="K649" s="740" t="str">
        <f>IFERROR(VLOOKUP(K648,科目・教員!$A$2:$B$349,2,0),"")</f>
        <v/>
      </c>
      <c r="L649" s="740"/>
      <c r="M649" s="751" t="str">
        <f>IFERROR(VLOOKUP(M648,科目・教員!$A$2:$B$349,2,0),"")</f>
        <v/>
      </c>
      <c r="N649" s="735"/>
      <c r="O649" s="740" t="str">
        <f>IFERROR(VLOOKUP(O648,科目・教員!$A$2:$B$349,2,0),"")</f>
        <v/>
      </c>
      <c r="P649" s="735"/>
      <c r="Q649" s="740" t="str">
        <f>IFERROR(VLOOKUP(Q648,科目・教員!$A$2:$B$349,2,0),"")</f>
        <v/>
      </c>
      <c r="R649" s="735"/>
      <c r="S649" s="740" t="str">
        <f>IFERROR(VLOOKUP(S648,科目・教員!$A$2:$B$349,2,0),"")</f>
        <v/>
      </c>
      <c r="T649" s="735"/>
      <c r="U649" s="21"/>
      <c r="Z649" s="73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784"/>
      <c r="BL649" s="784"/>
      <c r="BM649" s="784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33"/>
      <c r="B650" s="15" t="s">
        <v>60</v>
      </c>
      <c r="C650" s="751" t="str">
        <f>VLOOKUP($C627,'2025年度(1年後期)'!$B$5:$N$207,COLUMN('2025年度(1年後期)'!$K$5)+1,0)&amp;""</f>
        <v>　</v>
      </c>
      <c r="D650" s="735"/>
      <c r="E650" s="739" t="str">
        <f>VLOOKUP($C627,'2025年度(2年後期)'!$B$5:$N$207,COLUMN('2025年度(2年後期)'!$K$5)+1,0)&amp;""</f>
        <v/>
      </c>
      <c r="F650" s="735"/>
      <c r="G650" s="739" t="str">
        <f>VLOOKUP($C627,'2025年度(3年後期)'!$B$5:$N$207,COLUMN('2025年度(3年後期)'!$K$5)+1,0)&amp;""</f>
        <v/>
      </c>
      <c r="H650" s="735"/>
      <c r="I650" s="739" t="str">
        <f>VLOOKUP($C627,'2025年度(4年後期)'!$B$5:$N$206,COLUMN('2025年度(4年後期)'!$K$5)+1,0)&amp;""</f>
        <v/>
      </c>
      <c r="J650" s="735"/>
      <c r="K650" s="740" t="str">
        <f>VLOOKUP($C627,'2025年度(助産後期)'!$B$5:$N$207,COLUMN('2025年度(助産後期)'!$K$5)+1,0)&amp;""</f>
        <v/>
      </c>
      <c r="L650" s="740"/>
      <c r="M650" s="751" t="str">
        <f>VLOOKUP($C627,'2025年度(M1後期)'!$B$5:$N$207,COLUMN('2025年度(M1後期)'!$K$5)+1,0)&amp;""</f>
        <v/>
      </c>
      <c r="N650" s="735"/>
      <c r="O650" s="740" t="str">
        <f>VLOOKUP($C627,'2025年度(M1後期)'!$B$5:$N$207,COLUMN('2025年度(M1後期)'!$K$5)+1,0)&amp;""</f>
        <v/>
      </c>
      <c r="P650" s="735"/>
      <c r="Q650" s="740" t="str">
        <f>VLOOKUP($C627,'2025年度(D1後期)'!$B$5:$N$207,COLUMN('2025年度(D1後期)'!$K$5)+1,0)&amp;""</f>
        <v/>
      </c>
      <c r="R650" s="735"/>
      <c r="S650" s="740" t="str">
        <f>VLOOKUP($C627,'2025年度(D23後期)'!$B$5:$N$207,COLUMN('2025年度(D23後期)'!$K$5)+1,0)&amp;""</f>
        <v/>
      </c>
      <c r="T650" s="735"/>
      <c r="U650" s="21"/>
      <c r="Z650" s="73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784"/>
      <c r="BL650" s="784"/>
      <c r="BM650" s="784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34"/>
      <c r="B651" s="16" t="s">
        <v>62</v>
      </c>
      <c r="C651" s="738"/>
      <c r="D651" s="736"/>
      <c r="E651" s="710"/>
      <c r="F651" s="736"/>
      <c r="G651" s="710"/>
      <c r="H651" s="736"/>
      <c r="I651" s="710"/>
      <c r="J651" s="736"/>
      <c r="K651" s="712"/>
      <c r="L651" s="712"/>
      <c r="M651" s="738"/>
      <c r="N651" s="736"/>
      <c r="O651" s="712"/>
      <c r="P651" s="736"/>
      <c r="Q651" s="712"/>
      <c r="R651" s="736"/>
      <c r="S651" s="712"/>
      <c r="T651" s="736"/>
      <c r="U651" s="22"/>
      <c r="V651" s="19"/>
      <c r="W651" s="19"/>
      <c r="X651" s="19"/>
      <c r="Y651" s="19"/>
      <c r="Z651" s="73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785"/>
      <c r="BL651" s="785"/>
      <c r="BM651" s="785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5"/>
      <c r="B652" s="6"/>
      <c r="C652" s="717">
        <f>C627+1</f>
        <v>45957</v>
      </c>
      <c r="D652" s="717"/>
      <c r="E652" s="717"/>
      <c r="F652" s="717"/>
      <c r="G652" s="717"/>
      <c r="H652" s="717"/>
      <c r="I652" s="717"/>
      <c r="J652" s="717"/>
      <c r="K652" s="717"/>
      <c r="L652" s="717"/>
      <c r="M652" s="717"/>
      <c r="N652" s="717"/>
      <c r="O652" s="717"/>
      <c r="P652" s="717"/>
      <c r="Q652" s="717"/>
      <c r="R652" s="717"/>
      <c r="S652" s="717"/>
      <c r="T652" s="717"/>
      <c r="U652" s="697">
        <f>C652</f>
        <v>45957</v>
      </c>
      <c r="V652" s="698"/>
      <c r="W652" s="698"/>
      <c r="X652" s="698"/>
      <c r="Y652" s="698"/>
      <c r="Z652" s="69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3" t="s">
        <v>54</v>
      </c>
      <c r="B653" s="12" t="s">
        <v>55</v>
      </c>
      <c r="C653" s="789" t="str">
        <f>VLOOKUP($C652,'2025年度(1年後期)'!$B$5:$N$207,COLUMN('2025年度(1年後期)'!$C$5),0)&amp;""</f>
        <v>心と発達</v>
      </c>
      <c r="D653" s="757"/>
      <c r="E653" s="721" t="str">
        <f>VLOOKUP($C652,'2025年度(2年後期)'!$B$5:$N$207,COLUMN('2025年度(2年後期)'!$C$5),0)&amp;""</f>
        <v>母性看護援助論Ⅰ</v>
      </c>
      <c r="F653" s="722"/>
      <c r="G653" s="721" t="str">
        <f>VLOOKUP($C652,'2025年度(3年後期)'!$B$5:$N$207,COLUMN('2025年度(3年後期)'!$C$5),0)&amp;""</f>
        <v>領域別実習</v>
      </c>
      <c r="H653" s="722"/>
      <c r="I653" s="721" t="str">
        <f>VLOOKUP($C652,'2025年度(4年後期)'!$B$5:$N$206,COLUMN('2025年度(4年後期)'!$C$5),0)&amp;""</f>
        <v>卒業研究Ⅱ</v>
      </c>
      <c r="J653" s="722"/>
      <c r="K653" s="732" t="str">
        <f>VLOOKUP($C652,'2025年度(助産後期)'!$B$5:$N$207,COLUMN('2025年度(助産後期)'!$C$5),0)&amp;""</f>
        <v>助産学実習Ⅰ</v>
      </c>
      <c r="L653" s="720"/>
      <c r="M653" s="719" t="str">
        <f>VLOOKUP($C652,'2025年度(M1後期)'!$B$5:$N$207,COLUMN('2025年度(M1後期)'!$C$5),0)&amp;""</f>
        <v>政策医療看護倫理</v>
      </c>
      <c r="N653" s="720"/>
      <c r="O653" s="721" t="str">
        <f>VLOOKUP($C652,'2025年度(M2後期)'!$B$5:$N$207,COLUMN('2025年度(M2後期)'!$C$5),0)&amp;""</f>
        <v>特別研究</v>
      </c>
      <c r="P653" s="722"/>
      <c r="Q653" s="721" t="str">
        <f>VLOOKUP($C652,'2025年度(D1後期)'!$B$5:$N$207,COLUMN('2025年度(D1後期)'!$C$5),0)&amp;""</f>
        <v/>
      </c>
      <c r="R653" s="722"/>
      <c r="S653" s="732" t="str">
        <f>VLOOKUP($C652,'2025年度(D23後期)'!$B$5:$N$207,COLUMN('2025年度(D23後期)'!$C$5),0)&amp;""</f>
        <v>特別研究</v>
      </c>
      <c r="T653" s="722"/>
      <c r="U653" s="637" t="s">
        <v>99</v>
      </c>
      <c r="V653" s="648" t="s">
        <v>161</v>
      </c>
      <c r="Z653" s="744" t="str">
        <f>A653</f>
        <v xml:space="preserve">１時限（09：20～10：50） </v>
      </c>
      <c r="AA653" s="694" t="s">
        <v>162</v>
      </c>
      <c r="AB653" s="694"/>
      <c r="AC653" s="694"/>
      <c r="AD653" s="694"/>
      <c r="AE653" s="694"/>
      <c r="AF653" s="694"/>
      <c r="AG653" s="694" t="s">
        <v>184</v>
      </c>
      <c r="AH653" s="694" t="s">
        <v>307</v>
      </c>
      <c r="AI653" s="694"/>
      <c r="AJ653" s="694"/>
      <c r="AK653" s="694"/>
      <c r="AL653" s="694"/>
      <c r="AM653" s="694" t="s">
        <v>164</v>
      </c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 t="s">
        <v>246</v>
      </c>
      <c r="AX653" s="694" t="s">
        <v>246</v>
      </c>
      <c r="AY653" s="694" t="s">
        <v>246</v>
      </c>
      <c r="AZ653" s="694"/>
      <c r="BA653" s="694" t="s">
        <v>166</v>
      </c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783"/>
      <c r="BL653" s="783"/>
      <c r="BM653" s="783"/>
      <c r="BN653" s="694"/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33"/>
      <c r="B654" s="15" t="s">
        <v>58</v>
      </c>
      <c r="C654" s="790" t="str">
        <f>IFERROR(VLOOKUP(C653,科目・教員!$A$2:$B$349,2,0),"")</f>
        <v>松本　聡子</v>
      </c>
      <c r="D654" s="759"/>
      <c r="E654" s="716" t="str">
        <f>IFERROR(VLOOKUP(E653,科目・教員!$A$2:$B$349,2,0),"")</f>
        <v>日置　智華子</v>
      </c>
      <c r="F654" s="715"/>
      <c r="G654" s="716" t="str">
        <f>IFERROR(VLOOKUP(G653,科目・教員!$A$2:$B$349,2,0),"")</f>
        <v/>
      </c>
      <c r="H654" s="715"/>
      <c r="I654" s="716" t="str">
        <f>IFERROR(VLOOKUP(I653,科目・教員!$A$2:$B$349,2,0),"")</f>
        <v>各担当教員</v>
      </c>
      <c r="J654" s="715"/>
      <c r="K654" s="735" t="str">
        <f>IFERROR(VLOOKUP(K653,科目・教員!$A$2:$B$349,2,0),"")</f>
        <v>池田　真弓</v>
      </c>
      <c r="L654" s="737"/>
      <c r="M654" s="746" t="str">
        <f>IFERROR(VLOOKUP(M653,科目・教員!$A$2:$B$349,2,0),"")</f>
        <v>来生　奈巳子</v>
      </c>
      <c r="N654" s="715"/>
      <c r="O654" s="716" t="str">
        <f>IFERROR(VLOOKUP(O653,科目・教員!$A$2:$B$349,2,0),"")</f>
        <v/>
      </c>
      <c r="P654" s="715"/>
      <c r="Q654" s="716" t="str">
        <f>IFERROR(VLOOKUP(Q653,科目・教員!$A$2:$B$349,2,0),"")</f>
        <v/>
      </c>
      <c r="R654" s="715"/>
      <c r="S654" s="735" t="str">
        <f>IFERROR(VLOOKUP(S653,科目・教員!$A$2:$B$349,2,0),"")</f>
        <v/>
      </c>
      <c r="T654" s="715"/>
      <c r="U654" s="637" t="s">
        <v>308</v>
      </c>
      <c r="V654" s="649" t="s">
        <v>169</v>
      </c>
      <c r="Z654" s="73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784"/>
      <c r="BL654" s="784"/>
      <c r="BM654" s="784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33"/>
      <c r="B655" s="15" t="s">
        <v>60</v>
      </c>
      <c r="C655" s="790" t="str">
        <f>VLOOKUP($C652,'2025年度(1年後期)'!$B$5:$N$207,COLUMN('2025年度(1年後期)'!$C$5)+1,0)&amp;""</f>
        <v>101</v>
      </c>
      <c r="D655" s="759"/>
      <c r="E655" s="716" t="str">
        <f>VLOOKUP($C652,'2025年度(2年後期)'!$B$5:$N$207,COLUMN('2025年度(2年後期)'!$C$5)+1,0)&amp;""</f>
        <v>201</v>
      </c>
      <c r="F655" s="715"/>
      <c r="G655" s="716" t="str">
        <f>VLOOKUP($C652,'2025年度(3年後期)'!$B$5:$N$207,COLUMN('2025年度(3年後期)'!$C$5)+1,0)&amp;""</f>
        <v>成人：301，302，303</v>
      </c>
      <c r="H655" s="715"/>
      <c r="I655" s="716" t="str">
        <f>VLOOKUP($C652,'2025年度(4年後期)'!$B$5:$N$206,COLUMN('2025年度(4年後期)'!$C$5)+1,0)&amp;""</f>
        <v/>
      </c>
      <c r="J655" s="715"/>
      <c r="K655" s="735" t="str">
        <f>VLOOKUP($C652,'2025年度(助産後期)'!$B$5:$N$207,COLUMN('2025年度(助産後期)'!$C$5)+1,0)&amp;""</f>
        <v/>
      </c>
      <c r="L655" s="737"/>
      <c r="M655" s="746" t="str">
        <f>VLOOKUP($C652,'2025年度(M1後期)'!$B$5:$N$207,COLUMN('2025年度(M1後期)'!$C$5)+1,0)&amp;""</f>
        <v>臨床講義室1</v>
      </c>
      <c r="N655" s="715"/>
      <c r="O655" s="716" t="str">
        <f>VLOOKUP($C652,'2025年度(M2後期)'!$B$5:$N$207,COLUMN('2025年度(M2後期)'!$C$5)+1,0)&amp;""</f>
        <v/>
      </c>
      <c r="P655" s="715"/>
      <c r="Q655" s="716" t="str">
        <f>VLOOKUP($C652,'2025年度(D1後期)'!$B$5:$N$207,COLUMN('2025年度(D1後期)'!$C$5)+1,0)&amp;""</f>
        <v/>
      </c>
      <c r="R655" s="715"/>
      <c r="S655" s="735" t="str">
        <f>VLOOKUP($C652,'2025年度(D23後期)'!$B$5:$N$207,COLUMN('2025年度(D23後期)'!$C$5)+1,0)&amp;""</f>
        <v/>
      </c>
      <c r="T655" s="715"/>
      <c r="U655" s="637" t="s">
        <v>309</v>
      </c>
      <c r="V655" s="649" t="s">
        <v>171</v>
      </c>
      <c r="Z655" s="73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784"/>
      <c r="BL655" s="784"/>
      <c r="BM655" s="784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34"/>
      <c r="B656" s="16" t="s">
        <v>62</v>
      </c>
      <c r="C656" s="760" t="s">
        <v>116</v>
      </c>
      <c r="D656" s="787"/>
      <c r="E656" s="710"/>
      <c r="F656" s="711"/>
      <c r="G656" s="710"/>
      <c r="H656" s="711"/>
      <c r="I656" s="710"/>
      <c r="J656" s="711"/>
      <c r="K656" s="712"/>
      <c r="L656" s="713"/>
      <c r="M656" s="745"/>
      <c r="N656" s="711"/>
      <c r="O656" s="710"/>
      <c r="P656" s="711"/>
      <c r="Q656" s="710"/>
      <c r="R656" s="711"/>
      <c r="S656" s="712"/>
      <c r="T656" s="711"/>
      <c r="U656" s="637" t="s">
        <v>307</v>
      </c>
      <c r="V656" s="649" t="s">
        <v>172</v>
      </c>
      <c r="Z656" s="73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785"/>
      <c r="BL656" s="785"/>
      <c r="BM656" s="785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33" t="s">
        <v>64</v>
      </c>
      <c r="B657" s="15" t="s">
        <v>55</v>
      </c>
      <c r="C657" s="731" t="str">
        <f>VLOOKUP($C652,'2025年度(1年後期)'!$B$5:$N$207,COLUMN('2025年度(1年後期)'!$E$5),0)&amp;""</f>
        <v>微生物と人間</v>
      </c>
      <c r="D657" s="722"/>
      <c r="E657" s="721" t="str">
        <f>VLOOKUP($C652,'2025年度(2年後期)'!$B$5:$N$207,COLUMN('2025年度(2年後期)'!$E$5),0)&amp;""</f>
        <v>薬物療法と看護</v>
      </c>
      <c r="F657" s="722"/>
      <c r="G657" s="721" t="str">
        <f>VLOOKUP($C652,'2025年度(3年後期)'!$B$5:$N$207,COLUMN('2025年度(3年後期)'!$E$5),0)&amp;""</f>
        <v>領域別実習</v>
      </c>
      <c r="H657" s="722"/>
      <c r="I657" s="721" t="str">
        <f>VLOOKUP($C652,'2025年度(4年後期)'!$B$5:$N$206,COLUMN('2025年度(4年後期)'!$E$5),0)&amp;""</f>
        <v>卒業研究Ⅱ</v>
      </c>
      <c r="J657" s="722"/>
      <c r="K657" s="732" t="str">
        <f>VLOOKUP($C652,'2025年度(助産後期)'!$B$5:$N$207,COLUMN('2025年度(助産後期)'!$E$5),0)&amp;""</f>
        <v>助産学実習Ⅰ</v>
      </c>
      <c r="L657" s="720"/>
      <c r="M657" s="731" t="str">
        <f>VLOOKUP($C652,'2025年度(M1後期)'!$B$5:$N$207,COLUMN('2025年度(M1後期)'!$E$5),0)&amp;""</f>
        <v>政策医療看護倫理</v>
      </c>
      <c r="N657" s="722"/>
      <c r="O657" s="732" t="str">
        <f>VLOOKUP($C652,'2025年度(M2後期)'!$B$5:$N$207,COLUMN('2025年度(M2後期)'!$E$5),0)&amp;""</f>
        <v>特別研究</v>
      </c>
      <c r="P657" s="722"/>
      <c r="Q657" s="732" t="str">
        <f>VLOOKUP($C652,'2025年度(D1後期)'!$B$5:$N$207,COLUMN('2025年度(D1後期)'!$E$5),0)&amp;""</f>
        <v/>
      </c>
      <c r="R657" s="722"/>
      <c r="S657" s="732" t="str">
        <f>VLOOKUP($C652,'2025年度(D23後期)'!$B$5:$N$207,COLUMN('2025年度(D23後期)'!$E$5),0)&amp;""</f>
        <v>特別研究</v>
      </c>
      <c r="T657" s="722"/>
      <c r="U657" s="638" t="s">
        <v>216</v>
      </c>
      <c r="Z657" s="733" t="str">
        <f>A657</f>
        <v>２時限（11：00～12：30）</v>
      </c>
      <c r="AA657" s="694" t="s">
        <v>146</v>
      </c>
      <c r="AB657" s="694"/>
      <c r="AC657" s="694"/>
      <c r="AD657" s="694"/>
      <c r="AE657" s="694"/>
      <c r="AF657" s="694"/>
      <c r="AG657" s="694" t="s">
        <v>244</v>
      </c>
      <c r="AH657" s="694" t="s">
        <v>307</v>
      </c>
      <c r="AI657" s="694"/>
      <c r="AJ657" s="694"/>
      <c r="AK657" s="694"/>
      <c r="AL657" s="694"/>
      <c r="AM657" s="694" t="s">
        <v>164</v>
      </c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 t="s">
        <v>246</v>
      </c>
      <c r="AX657" s="694" t="s">
        <v>246</v>
      </c>
      <c r="AY657" s="694" t="s">
        <v>246</v>
      </c>
      <c r="AZ657" s="694"/>
      <c r="BA657" s="694" t="s">
        <v>166</v>
      </c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783"/>
      <c r="BL657" s="783"/>
      <c r="BM657" s="783"/>
      <c r="BN657" s="694"/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33"/>
      <c r="B658" s="15" t="s">
        <v>58</v>
      </c>
      <c r="C658" s="714" t="str">
        <f>IFERROR(VLOOKUP(C657,科目・教員!$A$2:$B$349,2,0),"")</f>
        <v>森　那美子</v>
      </c>
      <c r="D658" s="715"/>
      <c r="E658" s="716" t="str">
        <f>IFERROR(VLOOKUP(E657,科目・教員!$A$2:$B$349,2,0),"")</f>
        <v>本間　典子</v>
      </c>
      <c r="F658" s="715"/>
      <c r="G658" s="716" t="str">
        <f>IFERROR(VLOOKUP(G657,科目・教員!$A$2:$B$349,2,0),"")</f>
        <v/>
      </c>
      <c r="H658" s="715"/>
      <c r="I658" s="716" t="str">
        <f>IFERROR(VLOOKUP(I657,科目・教員!$A$2:$B$349,2,0),"")</f>
        <v>各担当教員</v>
      </c>
      <c r="J658" s="715"/>
      <c r="K658" s="735" t="str">
        <f>IFERROR(VLOOKUP(K657,科目・教員!$A$2:$B$349,2,0),"")</f>
        <v>池田　真弓</v>
      </c>
      <c r="L658" s="737"/>
      <c r="M658" s="714" t="str">
        <f>IFERROR(VLOOKUP(M657,科目・教員!$A$2:$B$349,2,0),"")</f>
        <v>来生　奈巳子</v>
      </c>
      <c r="N658" s="715"/>
      <c r="O658" s="735" t="str">
        <f>IFERROR(VLOOKUP(O657,科目・教員!$A$2:$B$349,2,0),"")</f>
        <v/>
      </c>
      <c r="P658" s="715"/>
      <c r="Q658" s="735" t="str">
        <f>IFERROR(VLOOKUP(Q657,科目・教員!$A$2:$B$349,2,0),"")</f>
        <v/>
      </c>
      <c r="R658" s="715"/>
      <c r="S658" s="735" t="str">
        <f>IFERROR(VLOOKUP(S657,科目・教員!$A$2:$B$349,2,0),"")</f>
        <v/>
      </c>
      <c r="T658" s="715"/>
      <c r="U658" s="21"/>
      <c r="Z658" s="73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784"/>
      <c r="BL658" s="784"/>
      <c r="BM658" s="784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33"/>
      <c r="B659" s="15" t="s">
        <v>60</v>
      </c>
      <c r="C659" s="714" t="str">
        <f>VLOOKUP($C652,'2025年度(1年後期)'!$B$5:$N$207,COLUMN('2025年度(1年後期)'!$E$5)+1,0)&amp;""</f>
        <v>101</v>
      </c>
      <c r="D659" s="715"/>
      <c r="E659" s="716" t="str">
        <f>VLOOKUP($C652,'2025年度(2年後期)'!$B$5:$N$207,COLUMN('2025年度(2年後期)'!$E$5)+1,0)&amp;""</f>
        <v>201</v>
      </c>
      <c r="F659" s="715"/>
      <c r="G659" s="716" t="str">
        <f>VLOOKUP($C652,'2025年度(3年後期)'!$B$5:$N$207,COLUMN('2025年度(3年後期)'!$E$5)+1,0)&amp;""</f>
        <v>成人：301，302，303</v>
      </c>
      <c r="H659" s="715"/>
      <c r="I659" s="716" t="str">
        <f>VLOOKUP($C652,'2025年度(4年後期)'!$B$5:$N$206,COLUMN('2025年度(4年後期)'!$E$5)+1,0)&amp;""</f>
        <v/>
      </c>
      <c r="J659" s="715"/>
      <c r="K659" s="735" t="str">
        <f>VLOOKUP($C652,'2025年度(助産後期)'!$B$5:$N$207,COLUMN('2025年度(助産後期)'!$E$5)+1,0)&amp;""</f>
        <v/>
      </c>
      <c r="L659" s="737"/>
      <c r="M659" s="714" t="str">
        <f>VLOOKUP($C652,'2025年度(M1後期)'!$B$5:$N$207,COLUMN('2025年度(M1後期)'!$E$5)+1,0)&amp;""</f>
        <v>臨床講義室1</v>
      </c>
      <c r="N659" s="715"/>
      <c r="O659" s="735" t="str">
        <f>VLOOKUP($C652,'2025年度(M2後期)'!$B$5:$N$207,COLUMN('2025年度(M2後期)'!$E$5)+1,0)&amp;""</f>
        <v/>
      </c>
      <c r="P659" s="715"/>
      <c r="Q659" s="735" t="str">
        <f>VLOOKUP($C652,'2025年度(D1後期)'!$B$5:$N$207,COLUMN('2025年度(D1後期)'!$E$5)+1,0)&amp;""</f>
        <v/>
      </c>
      <c r="R659" s="715"/>
      <c r="S659" s="735" t="str">
        <f>VLOOKUP($C652,'2025年度(D23後期)'!$B$5:$N$207,COLUMN('2025年度(D23後期)'!$E$5)+1,0)&amp;""</f>
        <v/>
      </c>
      <c r="T659" s="715"/>
      <c r="U659" s="21"/>
      <c r="Z659" s="73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784"/>
      <c r="BL659" s="784"/>
      <c r="BM659" s="784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47"/>
      <c r="B660" s="16" t="s">
        <v>62</v>
      </c>
      <c r="C660" s="738"/>
      <c r="D660" s="736"/>
      <c r="E660" s="710"/>
      <c r="F660" s="736"/>
      <c r="G660" s="710"/>
      <c r="H660" s="736"/>
      <c r="I660" s="710"/>
      <c r="J660" s="736"/>
      <c r="K660" s="712"/>
      <c r="L660" s="712"/>
      <c r="M660" s="738"/>
      <c r="N660" s="736"/>
      <c r="O660" s="712"/>
      <c r="P660" s="736"/>
      <c r="Q660" s="712"/>
      <c r="R660" s="736"/>
      <c r="S660" s="712"/>
      <c r="T660" s="736"/>
      <c r="U660" s="21"/>
      <c r="Z660" s="73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785"/>
      <c r="BL660" s="785"/>
      <c r="BM660" s="785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44" t="s">
        <v>70</v>
      </c>
      <c r="B661" s="17" t="s">
        <v>71</v>
      </c>
      <c r="C661" s="764" t="s">
        <v>310</v>
      </c>
      <c r="D661" s="765"/>
      <c r="E661" s="721"/>
      <c r="F661" s="722"/>
      <c r="G661" s="721"/>
      <c r="H661" s="722"/>
      <c r="I661" s="764" t="s">
        <v>310</v>
      </c>
      <c r="J661" s="765"/>
      <c r="K661" s="732"/>
      <c r="L661" s="720"/>
      <c r="M661" s="731"/>
      <c r="N661" s="722"/>
      <c r="O661" s="732"/>
      <c r="P661" s="722"/>
      <c r="Q661" s="732"/>
      <c r="R661" s="722"/>
      <c r="S661" s="732"/>
      <c r="T661" s="722"/>
      <c r="U661" s="21"/>
      <c r="Z661" s="73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783"/>
      <c r="BL661" s="783"/>
      <c r="BM661" s="783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33"/>
      <c r="B662" s="17" t="s">
        <v>73</v>
      </c>
      <c r="C662" s="774"/>
      <c r="D662" s="775"/>
      <c r="E662" s="716"/>
      <c r="F662" s="715"/>
      <c r="G662" s="716"/>
      <c r="H662" s="715"/>
      <c r="I662" s="774"/>
      <c r="J662" s="775"/>
      <c r="K662" s="735"/>
      <c r="L662" s="737"/>
      <c r="M662" s="714"/>
      <c r="N662" s="715"/>
      <c r="O662" s="735"/>
      <c r="P662" s="715"/>
      <c r="Q662" s="735"/>
      <c r="R662" s="715"/>
      <c r="S662" s="735"/>
      <c r="T662" s="715"/>
      <c r="U662" s="21"/>
      <c r="Z662" s="73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784"/>
      <c r="BL662" s="784"/>
      <c r="BM662" s="784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33"/>
      <c r="B663" s="17" t="s">
        <v>60</v>
      </c>
      <c r="C663" s="774" t="s">
        <v>128</v>
      </c>
      <c r="D663" s="775"/>
      <c r="E663" s="716"/>
      <c r="F663" s="715"/>
      <c r="G663" s="716"/>
      <c r="H663" s="715"/>
      <c r="I663" s="774" t="s">
        <v>128</v>
      </c>
      <c r="J663" s="775"/>
      <c r="K663" s="735"/>
      <c r="L663" s="737"/>
      <c r="M663" s="714"/>
      <c r="N663" s="715"/>
      <c r="O663" s="735"/>
      <c r="P663" s="715"/>
      <c r="Q663" s="735"/>
      <c r="R663" s="715"/>
      <c r="S663" s="735"/>
      <c r="T663" s="715"/>
      <c r="U663" s="21"/>
      <c r="Z663" s="73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784"/>
      <c r="BL663" s="784"/>
      <c r="BM663" s="784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34"/>
      <c r="B664" s="18" t="s">
        <v>62</v>
      </c>
      <c r="C664" s="769"/>
      <c r="D664" s="770"/>
      <c r="E664" s="754"/>
      <c r="F664" s="753"/>
      <c r="G664" s="754"/>
      <c r="H664" s="753"/>
      <c r="I664" s="769"/>
      <c r="J664" s="770"/>
      <c r="K664" s="755"/>
      <c r="L664" s="755"/>
      <c r="M664" s="752"/>
      <c r="N664" s="753"/>
      <c r="O664" s="755"/>
      <c r="P664" s="753"/>
      <c r="Q664" s="755"/>
      <c r="R664" s="753"/>
      <c r="S664" s="755"/>
      <c r="T664" s="753"/>
      <c r="U664" s="21"/>
      <c r="Z664" s="73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785"/>
      <c r="BL664" s="785"/>
      <c r="BM664" s="785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33" t="s">
        <v>74</v>
      </c>
      <c r="B665" s="15" t="s">
        <v>55</v>
      </c>
      <c r="C665" s="748" t="str">
        <f>VLOOKUP($C652,'2025年度(1年後期)'!$B$5:$N$207,COLUMN('2025年度(1年後期)'!$G$5),0)&amp;""</f>
        <v>B型肝炎③
14:00～15:00</v>
      </c>
      <c r="D665" s="732"/>
      <c r="E665" s="749" t="str">
        <f>VLOOKUP($C652,'2025年度(2年後期)'!$B$5:$N$207,COLUMN('2025年度(2年後期)'!$G$5),0)&amp;""</f>
        <v>小児看護学概論</v>
      </c>
      <c r="F665" s="732"/>
      <c r="G665" s="749" t="str">
        <f>VLOOKUP($C652,'2025年度(3年後期)'!$B$5:$N$207,COLUMN('2025年度(3年後期)'!$G$5),0)&amp;""</f>
        <v>領域別実習</v>
      </c>
      <c r="H665" s="732"/>
      <c r="I665" s="749" t="str">
        <f>VLOOKUP($C652,'2025年度(4年後期)'!$B$5:$N$206,COLUMN('2025年度(4年後期)'!$G$5),0)&amp;""</f>
        <v/>
      </c>
      <c r="J665" s="732"/>
      <c r="K665" s="750" t="str">
        <f>VLOOKUP($C652,'2025年度(助産後期)'!$B$5:$N$207,COLUMN('2025年度(助産後期)'!$G$5),0)&amp;""</f>
        <v>助産学実習Ⅰ</v>
      </c>
      <c r="L665" s="750"/>
      <c r="M665" s="748" t="str">
        <f>VLOOKUP($C652,'2025年度(M1後期)'!$B$5:$N$207,COLUMN('2025年度(M1後期)'!$G$5),0)&amp;""</f>
        <v>看護理論</v>
      </c>
      <c r="N665" s="732"/>
      <c r="O665" s="750" t="str">
        <f>VLOOKUP($C652,'2025年度(M2後期)'!$B$5:$N$207,COLUMN('2025年度(M2後期)'!$G$5),0)&amp;""</f>
        <v>特別研究</v>
      </c>
      <c r="P665" s="732"/>
      <c r="Q665" s="750" t="str">
        <f>VLOOKUP($C652,'2025年度(D1後期)'!$B$5:$N$207,COLUMN('2025年度(D1後期)'!$G$5),0)&amp;""</f>
        <v/>
      </c>
      <c r="R665" s="732"/>
      <c r="S665" s="750" t="str">
        <f>VLOOKUP($C652,'2025年度(D23後期)'!$B$5:$N$207,COLUMN('2025年度(D23後期)'!$G$5),0)&amp;""</f>
        <v>特別研究</v>
      </c>
      <c r="T665" s="732"/>
      <c r="U665" s="658" t="s">
        <v>129</v>
      </c>
      <c r="Z665" s="733" t="str">
        <f>A665</f>
        <v>３時限（13：30～15：00）</v>
      </c>
      <c r="AA665" s="694"/>
      <c r="AB665" s="694"/>
      <c r="AC665" s="694"/>
      <c r="AD665" s="694"/>
      <c r="AE665" s="694"/>
      <c r="AF665" s="694"/>
      <c r="AG665" s="694" t="s">
        <v>189</v>
      </c>
      <c r="AH665" s="694"/>
      <c r="AI665" s="694"/>
      <c r="AJ665" s="694"/>
      <c r="AK665" s="694"/>
      <c r="AL665" s="694"/>
      <c r="AM665" s="694" t="s">
        <v>164</v>
      </c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 t="s">
        <v>246</v>
      </c>
      <c r="AX665" s="694" t="s">
        <v>246</v>
      </c>
      <c r="AY665" s="694" t="s">
        <v>246</v>
      </c>
      <c r="AZ665" s="694"/>
      <c r="BA665" s="694" t="s">
        <v>176</v>
      </c>
      <c r="BB665" s="694"/>
      <c r="BC665" s="694"/>
      <c r="BD665" s="694"/>
      <c r="BE665" s="694"/>
      <c r="BF665" s="694"/>
      <c r="BG665" s="694"/>
      <c r="BH665" s="694"/>
      <c r="BI665" s="694"/>
      <c r="BJ665" s="694" t="s">
        <v>124</v>
      </c>
      <c r="BK665" s="783"/>
      <c r="BL665" s="783"/>
      <c r="BM665" s="783"/>
      <c r="BN665" s="694"/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33"/>
      <c r="B666" s="15" t="s">
        <v>58</v>
      </c>
      <c r="C666" s="751" t="str">
        <f>IFERROR(VLOOKUP(C665,科目・教員!$A$2:$B$349,2,0),"")</f>
        <v/>
      </c>
      <c r="D666" s="735"/>
      <c r="E666" s="739" t="str">
        <f>IFERROR(VLOOKUP(E665,科目・教員!$A$2:$B$349,2,0),"")</f>
        <v>来生　奈巳子</v>
      </c>
      <c r="F666" s="735"/>
      <c r="G666" s="739" t="str">
        <f>IFERROR(VLOOKUP(G665,科目・教員!$A$2:$B$349,2,0),"")</f>
        <v/>
      </c>
      <c r="H666" s="735"/>
      <c r="I666" s="739" t="str">
        <f>IFERROR(VLOOKUP(I665,科目・教員!$A$2:$B$349,2,0),"")</f>
        <v/>
      </c>
      <c r="J666" s="735"/>
      <c r="K666" s="740" t="str">
        <f>IFERROR(VLOOKUP(K665,科目・教員!$A$2:$B$349,2,0),"")</f>
        <v>池田　真弓</v>
      </c>
      <c r="L666" s="740"/>
      <c r="M666" s="751" t="str">
        <f>IFERROR(VLOOKUP(M665,科目・教員!$A$2:$B$349,2,0),"")</f>
        <v>亀岡　智美</v>
      </c>
      <c r="N666" s="735"/>
      <c r="O666" s="740" t="str">
        <f>IFERROR(VLOOKUP(O665,科目・教員!$A$2:$B$349,2,0),"")</f>
        <v/>
      </c>
      <c r="P666" s="735"/>
      <c r="Q666" s="740" t="str">
        <f>IFERROR(VLOOKUP(Q665,科目・教員!$A$2:$B$349,2,0),"")</f>
        <v/>
      </c>
      <c r="R666" s="735"/>
      <c r="S666" s="740" t="str">
        <f>IFERROR(VLOOKUP(S665,科目・教員!$A$2:$B$349,2,0),"")</f>
        <v/>
      </c>
      <c r="T666" s="735"/>
      <c r="U666" s="658" t="s">
        <v>125</v>
      </c>
      <c r="Z666" s="73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784"/>
      <c r="BL666" s="784"/>
      <c r="BM666" s="784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33"/>
      <c r="B667" s="15" t="s">
        <v>60</v>
      </c>
      <c r="C667" s="751" t="str">
        <f>VLOOKUP($C652,'2025年度(1年後期)'!$B$5:$N$207,COLUMN('2025年度(1年後期)'!$G$5)+1,0)&amp;""</f>
        <v>　</v>
      </c>
      <c r="D667" s="735"/>
      <c r="E667" s="739" t="str">
        <f>VLOOKUP($C652,'2025年度(2年後期)'!$B$5:$N$207,COLUMN('2025年度(2年後期)'!$G$5)+1,0)&amp;""</f>
        <v>201</v>
      </c>
      <c r="F667" s="735"/>
      <c r="G667" s="739" t="str">
        <f>VLOOKUP($C652,'2025年度(3年後期)'!$B$5:$N$207,COLUMN('2025年度(3年後期)'!$G$5)+1,0)&amp;""</f>
        <v>成人：301，302，303</v>
      </c>
      <c r="H667" s="735"/>
      <c r="I667" s="739" t="str">
        <f>VLOOKUP($C652,'2025年度(4年後期)'!$B$5:$N$206,COLUMN('2025年度(4年後期)'!$G$5)+1,0)&amp;""</f>
        <v/>
      </c>
      <c r="J667" s="735"/>
      <c r="K667" s="740" t="str">
        <f>VLOOKUP($C652,'2025年度(助産後期)'!$B$5:$N$207,COLUMN('2025年度(助産後期)'!$G$5)+1,0)&amp;""</f>
        <v/>
      </c>
      <c r="L667" s="740"/>
      <c r="M667" s="751" t="str">
        <f>VLOOKUP($C652,'2025年度(M1後期)'!$B$5:$N$207,COLUMN('2025年度(M1後期)'!$G$5)+1,0)&amp;""</f>
        <v>臨床講義室1</v>
      </c>
      <c r="N667" s="735"/>
      <c r="O667" s="740" t="str">
        <f>VLOOKUP($C652,'2025年度(M2後期)'!$B$5:$N$207,COLUMN('2025年度(M2後期)'!$G$5)+1,0)&amp;""</f>
        <v/>
      </c>
      <c r="P667" s="735"/>
      <c r="Q667" s="740" t="str">
        <f>VLOOKUP($C652,'2025年度(D1後期)'!$B$5:$N$207,COLUMN('2025年度(D1後期)'!$G$5)+1,0)&amp;""</f>
        <v/>
      </c>
      <c r="R667" s="735"/>
      <c r="S667" s="740" t="str">
        <f>VLOOKUP($C652,'2025年度(D23後期)'!$B$5:$N$207,COLUMN('2025年度(D23後期)'!$G$5)+1,0)&amp;""</f>
        <v/>
      </c>
      <c r="T667" s="735"/>
      <c r="U667" s="658" t="s">
        <v>124</v>
      </c>
      <c r="Z667" s="73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784"/>
      <c r="BL667" s="784"/>
      <c r="BM667" s="784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47"/>
      <c r="B668" s="16" t="s">
        <v>62</v>
      </c>
      <c r="C668" s="781"/>
      <c r="D668" s="782"/>
      <c r="E668" s="710"/>
      <c r="F668" s="736"/>
      <c r="G668" s="710"/>
      <c r="H668" s="736"/>
      <c r="I668" s="807"/>
      <c r="J668" s="782"/>
      <c r="K668" s="712"/>
      <c r="L668" s="712"/>
      <c r="M668" s="738"/>
      <c r="N668" s="736"/>
      <c r="O668" s="712"/>
      <c r="P668" s="736"/>
      <c r="Q668" s="712"/>
      <c r="R668" s="736"/>
      <c r="S668" s="712"/>
      <c r="T668" s="736"/>
      <c r="U668" s="658" t="s">
        <v>69</v>
      </c>
      <c r="Z668" s="73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785"/>
      <c r="BL668" s="785"/>
      <c r="BM668" s="785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33" t="s">
        <v>80</v>
      </c>
      <c r="B669" s="15" t="s">
        <v>55</v>
      </c>
      <c r="C669" s="748" t="str">
        <f>VLOOKUP($C652,'2025年度(1年後期)'!$B$5:$N$207,COLUMN('2025年度(1年後期)'!$I$5),0)&amp;""</f>
        <v/>
      </c>
      <c r="D669" s="732"/>
      <c r="E669" s="749" t="str">
        <f>VLOOKUP($C652,'2025年度(2年後期)'!$B$5:$N$207,COLUMN('2025年度(2年後期)'!$I$5),0)&amp;""</f>
        <v>小児看護援助論Ⅰ</v>
      </c>
      <c r="F669" s="732"/>
      <c r="G669" s="749" t="str">
        <f>VLOOKUP($C652,'2025年度(3年後期)'!$B$5:$N$207,COLUMN('2025年度(3年後期)'!$I$5),0)&amp;""</f>
        <v>領域別実習</v>
      </c>
      <c r="H669" s="732"/>
      <c r="I669" s="749" t="str">
        <f>VLOOKUP($C652,'2025年度(4年後期)'!$B$5:$N$206,COLUMN('2025年度(4年後期)'!$I$5),0)&amp;""</f>
        <v/>
      </c>
      <c r="J669" s="732"/>
      <c r="K669" s="750" t="str">
        <f>VLOOKUP($C652,'2025年度(助産後期)'!$B$5:$N$207,COLUMN('2025年度(助産後期)'!$I$5),0)&amp;""</f>
        <v>助産学実習Ⅰ</v>
      </c>
      <c r="L669" s="750"/>
      <c r="M669" s="748" t="str">
        <f>VLOOKUP($C652,'2025年度(M1後期)'!$B$5:$N$207,COLUMN('2025年度(M1後期)'!$I$5),0)&amp;""</f>
        <v>看護理論</v>
      </c>
      <c r="N669" s="732"/>
      <c r="O669" s="750" t="str">
        <f>VLOOKUP($C652,'2025年度(M2後期)'!$B$5:$N$207,COLUMN('2025年度(M2後期)'!$I$5),0)&amp;""</f>
        <v>特別研究</v>
      </c>
      <c r="P669" s="732"/>
      <c r="Q669" s="750" t="str">
        <f>VLOOKUP($C652,'2025年度(D1後期)'!$B$5:$N$207,COLUMN('2025年度(D1後期)'!$I$5),0)&amp;""</f>
        <v/>
      </c>
      <c r="R669" s="732"/>
      <c r="S669" s="750" t="str">
        <f>VLOOKUP($C652,'2025年度(D23後期)'!$B$5:$N$207,COLUMN('2025年度(D23後期)'!$I$5),0)&amp;""</f>
        <v>特別研究</v>
      </c>
      <c r="T669" s="732"/>
      <c r="U669" s="21"/>
      <c r="Z669" s="733" t="str">
        <f>A669</f>
        <v>４時限（15：10～16：40）</v>
      </c>
      <c r="AA669" s="694"/>
      <c r="AB669" s="694"/>
      <c r="AC669" s="694"/>
      <c r="AD669" s="694"/>
      <c r="AE669" s="694"/>
      <c r="AF669" s="694"/>
      <c r="AG669" s="694" t="s">
        <v>311</v>
      </c>
      <c r="AH669" s="694"/>
      <c r="AI669" s="694"/>
      <c r="AJ669" s="694"/>
      <c r="AK669" s="694"/>
      <c r="AL669" s="694"/>
      <c r="AM669" s="694" t="s">
        <v>164</v>
      </c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 t="s">
        <v>246</v>
      </c>
      <c r="AX669" s="694" t="s">
        <v>246</v>
      </c>
      <c r="AY669" s="694" t="s">
        <v>246</v>
      </c>
      <c r="AZ669" s="694"/>
      <c r="BA669" s="694" t="s">
        <v>176</v>
      </c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783"/>
      <c r="BL669" s="783"/>
      <c r="BM669" s="783"/>
      <c r="BN669" s="694"/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33"/>
      <c r="B670" s="15" t="s">
        <v>58</v>
      </c>
      <c r="C670" s="751" t="str">
        <f>IFERROR(VLOOKUP(C669,科目・教員!$A$2:$B$349,2,0),"")</f>
        <v/>
      </c>
      <c r="D670" s="735"/>
      <c r="E670" s="739" t="str">
        <f>IFERROR(VLOOKUP(E669,科目・教員!$A$2:$B$349,2,0),"")</f>
        <v>遠藤　数江</v>
      </c>
      <c r="F670" s="735"/>
      <c r="G670" s="739" t="str">
        <f>IFERROR(VLOOKUP(G669,科目・教員!$A$2:$B$349,2,0),"")</f>
        <v/>
      </c>
      <c r="H670" s="735"/>
      <c r="I670" s="739" t="str">
        <f>IFERROR(VLOOKUP(I669,科目・教員!$A$2:$B$349,2,0),"")</f>
        <v/>
      </c>
      <c r="J670" s="735"/>
      <c r="K670" s="740" t="str">
        <f>IFERROR(VLOOKUP(K669,科目・教員!$A$2:$B$349,2,0),"")</f>
        <v>池田　真弓</v>
      </c>
      <c r="L670" s="740"/>
      <c r="M670" s="751" t="str">
        <f>IFERROR(VLOOKUP(M669,科目・教員!$A$2:$B$349,2,0),"")</f>
        <v>亀岡　智美</v>
      </c>
      <c r="N670" s="735"/>
      <c r="O670" s="740" t="str">
        <f>IFERROR(VLOOKUP(O669,科目・教員!$A$2:$B$349,2,0),"")</f>
        <v/>
      </c>
      <c r="P670" s="735"/>
      <c r="Q670" s="740" t="str">
        <f>IFERROR(VLOOKUP(Q669,科目・教員!$A$2:$B$349,2,0),"")</f>
        <v/>
      </c>
      <c r="R670" s="735"/>
      <c r="S670" s="740" t="str">
        <f>IFERROR(VLOOKUP(S669,科目・教員!$A$2:$B$349,2,0),"")</f>
        <v/>
      </c>
      <c r="T670" s="735"/>
      <c r="U670" s="21"/>
      <c r="Z670" s="73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784"/>
      <c r="BL670" s="784"/>
      <c r="BM670" s="784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33"/>
      <c r="B671" s="15" t="s">
        <v>60</v>
      </c>
      <c r="C671" s="751" t="str">
        <f>VLOOKUP($C652,'2025年度(1年後期)'!$B$5:$N$207,COLUMN('2025年度(1年後期)'!$I$5)+1,0)&amp;""</f>
        <v>　</v>
      </c>
      <c r="D671" s="735"/>
      <c r="E671" s="739" t="str">
        <f>VLOOKUP($C652,'2025年度(2年後期)'!$B$5:$N$207,COLUMN('2025年度(2年後期)'!$I$5)+1,0)&amp;""</f>
        <v>201</v>
      </c>
      <c r="F671" s="735"/>
      <c r="G671" s="739" t="str">
        <f>VLOOKUP($C652,'2025年度(3年後期)'!$B$5:$N$207,COLUMN('2025年度(3年後期)'!$I$5)+1,0)&amp;""</f>
        <v>成人：301，302，303</v>
      </c>
      <c r="H671" s="735"/>
      <c r="I671" s="739" t="str">
        <f>VLOOKUP($C652,'2025年度(4年後期)'!$B$5:$N$206,COLUMN('2025年度(4年後期)'!$I$5)+1,0)&amp;""</f>
        <v/>
      </c>
      <c r="J671" s="735"/>
      <c r="K671" s="740" t="str">
        <f>VLOOKUP($C652,'2025年度(助産後期)'!$B$5:$N$207,COLUMN('2025年度(助産後期)'!$I$5)+1,0)&amp;""</f>
        <v/>
      </c>
      <c r="L671" s="740"/>
      <c r="M671" s="751" t="str">
        <f>VLOOKUP($C652,'2025年度(M1後期)'!$B$5:$N$207,COLUMN('2025年度(M1後期)'!$I$5)+1,0)&amp;""</f>
        <v>臨床講義室1</v>
      </c>
      <c r="N671" s="735"/>
      <c r="O671" s="740" t="str">
        <f>VLOOKUP($C652,'2025年度(M2後期)'!$B$5:$N$207,COLUMN('2025年度(M2後期)'!$I$5)+1,0)&amp;""</f>
        <v/>
      </c>
      <c r="P671" s="735"/>
      <c r="Q671" s="740" t="str">
        <f>VLOOKUP($C652,'2025年度(D1後期)'!$B$5:$N$207,COLUMN('2025年度(D1後期)'!$I$5)+1,0)&amp;""</f>
        <v/>
      </c>
      <c r="R671" s="735"/>
      <c r="S671" s="740" t="str">
        <f>VLOOKUP($C652,'2025年度(D23後期)'!$B$5:$N$207,COLUMN('2025年度(D23後期)'!$I$5)+1,0)&amp;""</f>
        <v/>
      </c>
      <c r="T671" s="735"/>
      <c r="U671" s="21"/>
      <c r="Z671" s="73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784"/>
      <c r="BL671" s="784"/>
      <c r="BM671" s="784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34"/>
      <c r="B672" s="16" t="s">
        <v>62</v>
      </c>
      <c r="C672" s="781"/>
      <c r="D672" s="782"/>
      <c r="E672" s="710"/>
      <c r="F672" s="736"/>
      <c r="G672" s="710"/>
      <c r="H672" s="736"/>
      <c r="I672" s="710"/>
      <c r="J672" s="736"/>
      <c r="K672" s="712"/>
      <c r="L672" s="712"/>
      <c r="M672" s="738"/>
      <c r="N672" s="736"/>
      <c r="O672" s="712"/>
      <c r="P672" s="736"/>
      <c r="Q672" s="712"/>
      <c r="R672" s="736"/>
      <c r="S672" s="712"/>
      <c r="T672" s="736"/>
      <c r="U672" s="21"/>
      <c r="Z672" s="73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785"/>
      <c r="BL672" s="785"/>
      <c r="BM672" s="785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33" t="s">
        <v>87</v>
      </c>
      <c r="B673" s="15" t="s">
        <v>55</v>
      </c>
      <c r="C673" s="748" t="str">
        <f>VLOOKUP($C652,'2025年度(1年後期)'!$B$5:$N$207,COLUMN('2025年度(1年後期)'!$K$5),0)&amp;""</f>
        <v>　</v>
      </c>
      <c r="D673" s="732"/>
      <c r="E673" s="749" t="str">
        <f>VLOOKUP($C652,'2025年度(2年後期)'!$B$5:$N$207,COLUMN('2025年度(2年後期)'!$K$5),0)&amp;""</f>
        <v/>
      </c>
      <c r="F673" s="732"/>
      <c r="G673" s="749" t="str">
        <f>VLOOKUP($C652,'2025年度(3年後期)'!$B$5:$N$207,COLUMN('2025年度(3年後期)'!$K$5),0)&amp;""</f>
        <v/>
      </c>
      <c r="H673" s="732"/>
      <c r="I673" s="749" t="str">
        <f>VLOOKUP($C652,'2025年度(4年後期)'!$B$5:$N$206,COLUMN('2025年度(4年後期)'!$K$5),0)&amp;""</f>
        <v/>
      </c>
      <c r="J673" s="732"/>
      <c r="K673" s="750" t="str">
        <f>VLOOKUP($C652,'2025年度(助産後期)'!$B$5:$N$207,COLUMN('2025年度(助産後期)'!$K$5),0)&amp;""</f>
        <v>助産学実習Ⅰ</v>
      </c>
      <c r="L673" s="750"/>
      <c r="M673" s="748" t="str">
        <f>VLOOKUP($C652,'2025年度(M1後期)'!$B$5:$N$207,COLUMN('2025年度(M1後期)'!$K$5),0)&amp;""</f>
        <v/>
      </c>
      <c r="N673" s="732"/>
      <c r="O673" s="750" t="str">
        <f>VLOOKUP($C652,'2025年度(M2後期)'!$B$5:$N$207,COLUMN('2025年度(M2後期)'!$K$5),0)&amp;""</f>
        <v/>
      </c>
      <c r="P673" s="732"/>
      <c r="Q673" s="750" t="str">
        <f>VLOOKUP($C652,'2025年度(D1後期)'!$B$5:$N$207,COLUMN('2025年度(D1後期)'!$K$5),0)&amp;""</f>
        <v/>
      </c>
      <c r="R673" s="732"/>
      <c r="S673" s="750" t="str">
        <f>VLOOKUP($C652,'2025年度(D23後期)'!$B$5:$N$207,COLUMN('2025年度(D23後期)'!$K$5),0)&amp;""</f>
        <v/>
      </c>
      <c r="T673" s="732"/>
      <c r="U673" s="21"/>
      <c r="Z673" s="733" t="str">
        <f>A673</f>
        <v>５時限（16：50～18：20）</v>
      </c>
      <c r="AA673" s="694"/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 t="s">
        <v>164</v>
      </c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/>
      <c r="BK673" s="783"/>
      <c r="BL673" s="783"/>
      <c r="BM673" s="783"/>
      <c r="BN673" s="694"/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33"/>
      <c r="B674" s="15" t="s">
        <v>58</v>
      </c>
      <c r="C674" s="751" t="str">
        <f>IFERROR(VLOOKUP(C673,科目・教員!$A$2:$B$349,2,0),"")</f>
        <v/>
      </c>
      <c r="D674" s="735"/>
      <c r="E674" s="739" t="str">
        <f>IFERROR(VLOOKUP(E673,科目・教員!$A$2:$B$349,2,0),"")</f>
        <v/>
      </c>
      <c r="F674" s="735"/>
      <c r="G674" s="739" t="str">
        <f>IFERROR(VLOOKUP(G673,科目・教員!$A$2:$B$349,2,0),"")</f>
        <v/>
      </c>
      <c r="H674" s="735"/>
      <c r="I674" s="739" t="str">
        <f>IFERROR(VLOOKUP(I673,科目・教員!$A$2:$B$349,2,0),"")</f>
        <v/>
      </c>
      <c r="J674" s="735"/>
      <c r="K674" s="740" t="str">
        <f>IFERROR(VLOOKUP(K673,科目・教員!$A$2:$B$349,2,0),"")</f>
        <v>池田　真弓</v>
      </c>
      <c r="L674" s="740"/>
      <c r="M674" s="751" t="str">
        <f>IFERROR(VLOOKUP(M673,科目・教員!$A$2:$B$349,2,0),"")</f>
        <v/>
      </c>
      <c r="N674" s="735"/>
      <c r="O674" s="740" t="str">
        <f>IFERROR(VLOOKUP(O673,科目・教員!$A$2:$B$349,2,0),"")</f>
        <v/>
      </c>
      <c r="P674" s="735"/>
      <c r="Q674" s="740" t="str">
        <f>IFERROR(VLOOKUP(Q673,科目・教員!$A$2:$B$349,2,0),"")</f>
        <v/>
      </c>
      <c r="R674" s="735"/>
      <c r="S674" s="740" t="str">
        <f>IFERROR(VLOOKUP(S673,科目・教員!$A$2:$B$349,2,0),"")</f>
        <v/>
      </c>
      <c r="T674" s="735"/>
      <c r="U674" s="21"/>
      <c r="Z674" s="73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784"/>
      <c r="BL674" s="784"/>
      <c r="BM674" s="784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33"/>
      <c r="B675" s="15" t="s">
        <v>60</v>
      </c>
      <c r="C675" s="751" t="str">
        <f>VLOOKUP($C652,'2025年度(1年後期)'!$B$5:$N$207,COLUMN('2025年度(1年後期)'!$K$5)+1,0)&amp;""</f>
        <v>　</v>
      </c>
      <c r="D675" s="735"/>
      <c r="E675" s="739" t="str">
        <f>VLOOKUP($C652,'2025年度(2年後期)'!$B$5:$N$207,COLUMN('2025年度(2年後期)'!$K$5)+1,0)&amp;""</f>
        <v/>
      </c>
      <c r="F675" s="735"/>
      <c r="G675" s="739" t="str">
        <f>VLOOKUP($C652,'2025年度(3年後期)'!$B$5:$N$207,COLUMN('2025年度(3年後期)'!$K$5)+1,0)&amp;""</f>
        <v/>
      </c>
      <c r="H675" s="735"/>
      <c r="I675" s="739" t="str">
        <f>VLOOKUP($C652,'2025年度(4年後期)'!$B$5:$N$206,COLUMN('2025年度(4年後期)'!$K$5)+1,0)&amp;""</f>
        <v/>
      </c>
      <c r="J675" s="735"/>
      <c r="K675" s="740" t="str">
        <f>VLOOKUP($C652,'2025年度(助産後期)'!$B$5:$N$207,COLUMN('2025年度(助産後期)'!$K$5)+1,0)&amp;""</f>
        <v/>
      </c>
      <c r="L675" s="740"/>
      <c r="M675" s="751" t="str">
        <f>VLOOKUP($C652,'2025年度(M1後期)'!$B$5:$N$207,COLUMN('2025年度(M1後期)'!$K$5)+1,0)&amp;""</f>
        <v/>
      </c>
      <c r="N675" s="735"/>
      <c r="O675" s="740" t="str">
        <f>VLOOKUP($C652,'2025年度(M1後期)'!$B$5:$N$207,COLUMN('2025年度(M1後期)'!$K$5)+1,0)&amp;""</f>
        <v/>
      </c>
      <c r="P675" s="735"/>
      <c r="Q675" s="740" t="str">
        <f>VLOOKUP($C652,'2025年度(D1後期)'!$B$5:$N$207,COLUMN('2025年度(D1後期)'!$K$5)+1,0)&amp;""</f>
        <v/>
      </c>
      <c r="R675" s="735"/>
      <c r="S675" s="740" t="str">
        <f>VLOOKUP($C652,'2025年度(D23後期)'!$B$5:$N$207,COLUMN('2025年度(D23後期)'!$K$5)+1,0)&amp;""</f>
        <v/>
      </c>
      <c r="T675" s="735"/>
      <c r="U675" s="21"/>
      <c r="Z675" s="73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784"/>
      <c r="BL675" s="784"/>
      <c r="BM675" s="784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34"/>
      <c r="B676" s="16" t="s">
        <v>62</v>
      </c>
      <c r="C676" s="738"/>
      <c r="D676" s="736"/>
      <c r="E676" s="710"/>
      <c r="F676" s="736"/>
      <c r="G676" s="710"/>
      <c r="H676" s="736"/>
      <c r="I676" s="710"/>
      <c r="J676" s="736"/>
      <c r="K676" s="712"/>
      <c r="L676" s="712"/>
      <c r="M676" s="738"/>
      <c r="N676" s="736"/>
      <c r="O676" s="712"/>
      <c r="P676" s="736"/>
      <c r="Q676" s="712"/>
      <c r="R676" s="736"/>
      <c r="S676" s="712"/>
      <c r="T676" s="736"/>
      <c r="U676" s="22"/>
      <c r="V676" s="19"/>
      <c r="W676" s="19"/>
      <c r="X676" s="19"/>
      <c r="Y676" s="19"/>
      <c r="Z676" s="73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785"/>
      <c r="BL676" s="785"/>
      <c r="BM676" s="785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5"/>
      <c r="B677" s="6"/>
      <c r="C677" s="717">
        <f>C652+1</f>
        <v>45958</v>
      </c>
      <c r="D677" s="717"/>
      <c r="E677" s="717"/>
      <c r="F677" s="717"/>
      <c r="G677" s="717"/>
      <c r="H677" s="717"/>
      <c r="I677" s="717"/>
      <c r="J677" s="717"/>
      <c r="K677" s="717"/>
      <c r="L677" s="717"/>
      <c r="M677" s="717"/>
      <c r="N677" s="717"/>
      <c r="O677" s="717"/>
      <c r="P677" s="717"/>
      <c r="Q677" s="717"/>
      <c r="R677" s="717"/>
      <c r="S677" s="717"/>
      <c r="T677" s="717"/>
      <c r="U677" s="697">
        <f>C677</f>
        <v>45958</v>
      </c>
      <c r="V677" s="698"/>
      <c r="W677" s="698"/>
      <c r="X677" s="698"/>
      <c r="Y677" s="698"/>
      <c r="Z677" s="69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3" t="s">
        <v>54</v>
      </c>
      <c r="B678" s="12" t="s">
        <v>55</v>
      </c>
      <c r="C678" s="731" t="str">
        <f>VLOOKUP($C677,'2025年度(1年後期)'!$B$5:$N$207,COLUMN('2025年度(1年後期)'!$C$5),0)&amp;""</f>
        <v>人体の構造と機能Ⅳ</v>
      </c>
      <c r="D678" s="722"/>
      <c r="E678" s="721" t="str">
        <f>VLOOKUP($C677,'2025年度(2年後期)'!$B$5:$N$207,COLUMN('2025年度(2年後期)'!$C$5),0)&amp;""</f>
        <v/>
      </c>
      <c r="F678" s="722"/>
      <c r="G678" s="721" t="str">
        <f>VLOOKUP($C677,'2025年度(3年後期)'!$B$5:$N$207,COLUMN('2025年度(3年後期)'!$C$5),0)&amp;""</f>
        <v>領域別実習</v>
      </c>
      <c r="H678" s="722"/>
      <c r="I678" s="721" t="str">
        <f>VLOOKUP($C677,'2025年度(4年後期)'!$B$5:$N$206,COLUMN('2025年度(4年後期)'!$C$5),0)&amp;""</f>
        <v>卒業研究Ⅱ</v>
      </c>
      <c r="J678" s="722"/>
      <c r="K678" s="732" t="str">
        <f>VLOOKUP($C677,'2025年度(助産後期)'!$B$5:$N$207,COLUMN('2025年度(助産後期)'!$C$5),0)&amp;""</f>
        <v>助産学実習Ⅰ</v>
      </c>
      <c r="L678" s="720"/>
      <c r="M678" s="719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20"/>
      <c r="O678" s="721" t="str">
        <f>VLOOKUP($C677,'2025年度(M2後期)'!$B$5:$N$207,COLUMN('2025年度(M2後期)'!$C$5),0)&amp;""</f>
        <v>特別研究</v>
      </c>
      <c r="P678" s="722"/>
      <c r="Q678" s="721" t="str">
        <f>VLOOKUP($C677,'2025年度(D1後期)'!$B$5:$N$207,COLUMN('2025年度(D1後期)'!$C$5),0)&amp;""</f>
        <v>成育看護学演習Ｂ
感染管理看護学演習Ｂ
成人看護学演習Ｂ</v>
      </c>
      <c r="R678" s="722"/>
      <c r="S678" s="732" t="str">
        <f>VLOOKUP($C677,'2025年度(D23後期)'!$B$5:$N$207,COLUMN('2025年度(D23後期)'!$C$5),0)&amp;""</f>
        <v>特別研究</v>
      </c>
      <c r="T678" s="722"/>
      <c r="U678" s="648" t="s">
        <v>161</v>
      </c>
      <c r="V678" s="635" t="s">
        <v>99</v>
      </c>
      <c r="W678" s="662" t="s">
        <v>100</v>
      </c>
      <c r="X678" s="597" t="s">
        <v>207</v>
      </c>
      <c r="Z678" s="744" t="str">
        <f>A678</f>
        <v xml:space="preserve">１時限（09：20～10：50） </v>
      </c>
      <c r="AA678" s="694" t="s">
        <v>103</v>
      </c>
      <c r="AB678" s="694"/>
      <c r="AC678" s="694"/>
      <c r="AD678" s="694"/>
      <c r="AE678" s="694"/>
      <c r="AF678" s="694"/>
      <c r="AG678" s="694"/>
      <c r="AH678" s="694"/>
      <c r="AI678" s="694"/>
      <c r="AJ678" s="694"/>
      <c r="AK678" s="694"/>
      <c r="AL678" s="694"/>
      <c r="AM678" s="694" t="s">
        <v>164</v>
      </c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/>
      <c r="AX678" s="694"/>
      <c r="AY678" s="694"/>
      <c r="AZ678" s="694"/>
      <c r="BA678" s="694" t="s">
        <v>266</v>
      </c>
      <c r="BB678" s="694"/>
      <c r="BC678" s="694"/>
      <c r="BD678" s="694"/>
      <c r="BE678" s="694"/>
      <c r="BF678" s="694"/>
      <c r="BG678" s="694"/>
      <c r="BH678" s="694"/>
      <c r="BI678" s="694"/>
      <c r="BJ678" s="694" t="s">
        <v>186</v>
      </c>
      <c r="BK678" s="783"/>
      <c r="BL678" s="783" t="s">
        <v>225</v>
      </c>
      <c r="BM678" s="783" t="s">
        <v>179</v>
      </c>
      <c r="BN678" s="694"/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33"/>
      <c r="B679" s="15" t="s">
        <v>58</v>
      </c>
      <c r="C679" s="714" t="str">
        <f>IFERROR(VLOOKUP(C678,科目・教員!$A$2:$B$349,2,0),"")</f>
        <v>本間　典子</v>
      </c>
      <c r="D679" s="715"/>
      <c r="E679" s="716" t="str">
        <f>IFERROR(VLOOKUP(E678,科目・教員!$A$2:$B$349,2,0),"")</f>
        <v/>
      </c>
      <c r="F679" s="715"/>
      <c r="G679" s="716" t="str">
        <f>IFERROR(VLOOKUP(G678,科目・教員!$A$2:$B$349,2,0),"")</f>
        <v/>
      </c>
      <c r="H679" s="715"/>
      <c r="I679" s="716" t="str">
        <f>IFERROR(VLOOKUP(I678,科目・教員!$A$2:$B$349,2,0),"")</f>
        <v>各担当教員</v>
      </c>
      <c r="J679" s="715"/>
      <c r="K679" s="735" t="str">
        <f>IFERROR(VLOOKUP(K678,科目・教員!$A$2:$B$349,2,0),"")</f>
        <v>池田　真弓</v>
      </c>
      <c r="L679" s="737"/>
      <c r="M679" s="746" t="str">
        <f>IFERROR(VLOOKUP(M678,科目・教員!$A$2:$B$349,2,0),"")</f>
        <v/>
      </c>
      <c r="N679" s="715"/>
      <c r="O679" s="716" t="str">
        <f>IFERROR(VLOOKUP(O678,科目・教員!$A$2:$B$349,2,0),"")</f>
        <v/>
      </c>
      <c r="P679" s="715"/>
      <c r="Q679" s="716" t="str">
        <f>IFERROR(VLOOKUP(Q678,科目・教員!$A$2:$B$349,2,0),"")</f>
        <v/>
      </c>
      <c r="R679" s="715"/>
      <c r="S679" s="735" t="str">
        <f>IFERROR(VLOOKUP(S678,科目・教員!$A$2:$B$349,2,0),"")</f>
        <v/>
      </c>
      <c r="T679" s="715"/>
      <c r="U679" s="649" t="s">
        <v>169</v>
      </c>
      <c r="V679" s="635" t="s">
        <v>187</v>
      </c>
      <c r="W679" s="662" t="s">
        <v>180</v>
      </c>
      <c r="X679" s="597" t="s">
        <v>225</v>
      </c>
      <c r="Z679" s="733"/>
      <c r="AA679" s="695"/>
      <c r="AB679" s="695"/>
      <c r="AC679" s="695"/>
      <c r="AD679" s="695"/>
      <c r="AE679" s="695"/>
      <c r="AF679" s="695"/>
      <c r="AG679" s="695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784"/>
      <c r="BL679" s="784"/>
      <c r="BM679" s="784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33"/>
      <c r="B680" s="15" t="s">
        <v>60</v>
      </c>
      <c r="C680" s="714" t="str">
        <f>VLOOKUP($C677,'2025年度(1年後期)'!$B$5:$N$207,COLUMN('2025年度(1年後期)'!$C$5)+1,0)&amp;""</f>
        <v>101</v>
      </c>
      <c r="D680" s="715"/>
      <c r="E680" s="716" t="str">
        <f>VLOOKUP($C677,'2025年度(2年後期)'!$B$5:$N$207,COLUMN('2025年度(2年後期)'!$C$5)+1,0)&amp;""</f>
        <v/>
      </c>
      <c r="F680" s="715"/>
      <c r="G680" s="716" t="str">
        <f>VLOOKUP($C677,'2025年度(3年後期)'!$B$5:$N$207,COLUMN('2025年度(3年後期)'!$C$5)+1,0)&amp;""</f>
        <v/>
      </c>
      <c r="H680" s="715"/>
      <c r="I680" s="716" t="str">
        <f>VLOOKUP($C677,'2025年度(4年後期)'!$B$5:$N$206,COLUMN('2025年度(4年後期)'!$C$5)+1,0)&amp;""</f>
        <v/>
      </c>
      <c r="J680" s="715"/>
      <c r="K680" s="735" t="str">
        <f>VLOOKUP($C677,'2025年度(助産後期)'!$B$5:$N$207,COLUMN('2025年度(助産後期)'!$C$5)+1,0)&amp;""</f>
        <v/>
      </c>
      <c r="L680" s="737"/>
      <c r="M680" s="746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15"/>
      <c r="O680" s="716" t="str">
        <f>VLOOKUP($C677,'2025年度(M2後期)'!$B$5:$N$207,COLUMN('2025年度(M2後期)'!$C$5)+1,0)&amp;""</f>
        <v/>
      </c>
      <c r="P680" s="715"/>
      <c r="Q680" s="716" t="str">
        <f>VLOOKUP($C677,'2025年度(D1後期)'!$B$5:$N$207,COLUMN('2025年度(D1後期)'!$C$5)+1,0)&amp;""</f>
        <v>成育:別途指定
感染:別途指定
成人:別途指定</v>
      </c>
      <c r="R680" s="715"/>
      <c r="S680" s="735" t="str">
        <f>VLOOKUP($C677,'2025年度(D23後期)'!$B$5:$N$207,COLUMN('2025年度(D23後期)'!$C$5)+1,0)&amp;""</f>
        <v/>
      </c>
      <c r="T680" s="715"/>
      <c r="U680" s="649" t="s">
        <v>171</v>
      </c>
      <c r="V680" s="635" t="s">
        <v>186</v>
      </c>
      <c r="W680" s="662" t="s">
        <v>181</v>
      </c>
      <c r="X680" s="597" t="s">
        <v>239</v>
      </c>
      <c r="Z680" s="733"/>
      <c r="AA680" s="695"/>
      <c r="AB680" s="695"/>
      <c r="AC680" s="695"/>
      <c r="AD680" s="695"/>
      <c r="AE680" s="695"/>
      <c r="AF680" s="695"/>
      <c r="AG680" s="695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784"/>
      <c r="BL680" s="784"/>
      <c r="BM680" s="784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34"/>
      <c r="B681" s="16" t="s">
        <v>62</v>
      </c>
      <c r="C681" s="738"/>
      <c r="D681" s="711"/>
      <c r="E681" s="710"/>
      <c r="F681" s="711"/>
      <c r="G681" s="710"/>
      <c r="H681" s="711"/>
      <c r="I681" s="710"/>
      <c r="J681" s="711"/>
      <c r="K681" s="712"/>
      <c r="L681" s="713"/>
      <c r="M681" s="745"/>
      <c r="N681" s="711"/>
      <c r="O681" s="710"/>
      <c r="P681" s="711"/>
      <c r="Q681" s="710"/>
      <c r="R681" s="711"/>
      <c r="S681" s="712"/>
      <c r="T681" s="711"/>
      <c r="U681" s="649" t="s">
        <v>172</v>
      </c>
      <c r="V681" s="635" t="s">
        <v>69</v>
      </c>
      <c r="W681" s="662" t="s">
        <v>179</v>
      </c>
      <c r="X681" s="597" t="s">
        <v>42</v>
      </c>
      <c r="Z681" s="734"/>
      <c r="AA681" s="696"/>
      <c r="AB681" s="696"/>
      <c r="AC681" s="696"/>
      <c r="AD681" s="696"/>
      <c r="AE681" s="696"/>
      <c r="AF681" s="696"/>
      <c r="AG681" s="696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785"/>
      <c r="BL681" s="785"/>
      <c r="BM681" s="785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33" t="s">
        <v>64</v>
      </c>
      <c r="B682" s="15" t="s">
        <v>55</v>
      </c>
      <c r="C682" s="789" t="str">
        <f>VLOOKUP($C677,'2025年度(1年後期)'!$B$5:$N$207,COLUMN('2025年度(1年後期)'!$E$5),0)&amp;""</f>
        <v>日本人論</v>
      </c>
      <c r="D682" s="757"/>
      <c r="E682" s="721" t="str">
        <f>VLOOKUP($C677,'2025年度(2年後期)'!$B$5:$N$207,COLUMN('2025年度(2年後期)'!$E$5),0)&amp;""</f>
        <v>老年看護学概論</v>
      </c>
      <c r="F682" s="722"/>
      <c r="G682" s="721" t="str">
        <f>VLOOKUP($C677,'2025年度(3年後期)'!$B$5:$N$207,COLUMN('2025年度(3年後期)'!$E$5),0)&amp;""</f>
        <v>領域別実習</v>
      </c>
      <c r="H682" s="722"/>
      <c r="I682" s="721" t="str">
        <f>VLOOKUP($C677,'2025年度(4年後期)'!$B$5:$N$206,COLUMN('2025年度(4年後期)'!$E$5),0)&amp;""</f>
        <v>卒業研究Ⅱ</v>
      </c>
      <c r="J682" s="722"/>
      <c r="K682" s="732" t="str">
        <f>VLOOKUP($C677,'2025年度(助産後期)'!$B$5:$N$207,COLUMN('2025年度(助産後期)'!$E$5),0)&amp;""</f>
        <v>助産学実習Ⅰ</v>
      </c>
      <c r="L682" s="720"/>
      <c r="M682" s="731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22"/>
      <c r="O682" s="732" t="str">
        <f>VLOOKUP($C677,'2025年度(M2後期)'!$B$5:$N$207,COLUMN('2025年度(M2後期)'!$E$5),0)&amp;""</f>
        <v>特別研究</v>
      </c>
      <c r="P682" s="722"/>
      <c r="Q682" s="732" t="str">
        <f>VLOOKUP($C677,'2025年度(D1後期)'!$B$5:$N$207,COLUMN('2025年度(D1後期)'!$E$5),0)&amp;""</f>
        <v>成育看護学演習Ｂ
感染管理看護学演習Ｂ
成人看護学演習Ｂ</v>
      </c>
      <c r="R682" s="722"/>
      <c r="S682" s="732" t="str">
        <f>VLOOKUP($C677,'2025年度(D23後期)'!$B$5:$N$207,COLUMN('2025年度(D23後期)'!$E$5),0)&amp;""</f>
        <v>特別研究</v>
      </c>
      <c r="T682" s="722"/>
      <c r="U682" s="600" t="s">
        <v>65</v>
      </c>
      <c r="Z682" s="733" t="str">
        <f>A682</f>
        <v>２時限（11：00～12：30）</v>
      </c>
      <c r="AA682" s="694" t="s">
        <v>294</v>
      </c>
      <c r="AB682" s="694"/>
      <c r="AC682" s="694"/>
      <c r="AD682" s="694"/>
      <c r="AE682" s="694"/>
      <c r="AF682" s="694"/>
      <c r="AG682" s="694" t="s">
        <v>200</v>
      </c>
      <c r="AH682" s="694"/>
      <c r="AI682" s="694"/>
      <c r="AJ682" s="694"/>
      <c r="AK682" s="694"/>
      <c r="AL682" s="694"/>
      <c r="AM682" s="694" t="s">
        <v>164</v>
      </c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/>
      <c r="AX682" s="694"/>
      <c r="AY682" s="694" t="s">
        <v>165</v>
      </c>
      <c r="AZ682" s="694"/>
      <c r="BA682" s="694" t="s">
        <v>266</v>
      </c>
      <c r="BB682" s="694"/>
      <c r="BC682" s="694"/>
      <c r="BD682" s="694"/>
      <c r="BE682" s="694"/>
      <c r="BF682" s="694"/>
      <c r="BG682" s="694"/>
      <c r="BH682" s="694"/>
      <c r="BI682" s="694"/>
      <c r="BJ682" s="694" t="s">
        <v>186</v>
      </c>
      <c r="BK682" s="783"/>
      <c r="BL682" s="783" t="s">
        <v>225</v>
      </c>
      <c r="BM682" s="783"/>
      <c r="BN682" s="694"/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33"/>
      <c r="B683" s="15" t="s">
        <v>58</v>
      </c>
      <c r="C683" s="790" t="str">
        <f>IFERROR(VLOOKUP(C682,科目・教員!$A$2:$B$349,2,0),"")</f>
        <v>川出　龍一</v>
      </c>
      <c r="D683" s="759"/>
      <c r="E683" s="716" t="str">
        <f>IFERROR(VLOOKUP(E682,科目・教員!$A$2:$B$349,2,0),"")</f>
        <v>綿貫　成明</v>
      </c>
      <c r="F683" s="715"/>
      <c r="G683" s="716" t="str">
        <f>IFERROR(VLOOKUP(G682,科目・教員!$A$2:$B$349,2,0),"")</f>
        <v/>
      </c>
      <c r="H683" s="715"/>
      <c r="I683" s="716" t="str">
        <f>IFERROR(VLOOKUP(I682,科目・教員!$A$2:$B$349,2,0),"")</f>
        <v>各担当教員</v>
      </c>
      <c r="J683" s="715"/>
      <c r="K683" s="735" t="str">
        <f>IFERROR(VLOOKUP(K682,科目・教員!$A$2:$B$349,2,0),"")</f>
        <v>池田　真弓</v>
      </c>
      <c r="L683" s="737"/>
      <c r="M683" s="714" t="str">
        <f>IFERROR(VLOOKUP(M682,科目・教員!$A$2:$B$349,2,0),"")</f>
        <v/>
      </c>
      <c r="N683" s="715"/>
      <c r="O683" s="735" t="str">
        <f>IFERROR(VLOOKUP(O682,科目・教員!$A$2:$B$349,2,0),"")</f>
        <v/>
      </c>
      <c r="P683" s="715"/>
      <c r="Q683" s="735" t="str">
        <f>IFERROR(VLOOKUP(Q682,科目・教員!$A$2:$B$349,2,0),"")</f>
        <v/>
      </c>
      <c r="R683" s="715"/>
      <c r="S683" s="735" t="str">
        <f>IFERROR(VLOOKUP(S682,科目・教員!$A$2:$B$349,2,0),"")</f>
        <v/>
      </c>
      <c r="T683" s="715"/>
      <c r="U683" s="600" t="s">
        <v>59</v>
      </c>
      <c r="Z683" s="733"/>
      <c r="AA683" s="695"/>
      <c r="AB683" s="695"/>
      <c r="AC683" s="695"/>
      <c r="AD683" s="695"/>
      <c r="AE683" s="695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784"/>
      <c r="BL683" s="784"/>
      <c r="BM683" s="784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33"/>
      <c r="B684" s="15" t="s">
        <v>60</v>
      </c>
      <c r="C684" s="790" t="str">
        <f>VLOOKUP($C677,'2025年度(1年後期)'!$B$5:$N$207,COLUMN('2025年度(1年後期)'!$E$5)+1,0)&amp;""</f>
        <v>101</v>
      </c>
      <c r="D684" s="759"/>
      <c r="E684" s="716" t="str">
        <f>VLOOKUP($C677,'2025年度(2年後期)'!$B$5:$N$207,COLUMN('2025年度(2年後期)'!$E$5)+1,0)&amp;""</f>
        <v>201</v>
      </c>
      <c r="F684" s="715"/>
      <c r="G684" s="716" t="str">
        <f>VLOOKUP($C677,'2025年度(3年後期)'!$B$5:$N$207,COLUMN('2025年度(3年後期)'!$E$5)+1,0)&amp;""</f>
        <v/>
      </c>
      <c r="H684" s="715"/>
      <c r="I684" s="716" t="str">
        <f>VLOOKUP($C677,'2025年度(4年後期)'!$B$5:$N$206,COLUMN('2025年度(4年後期)'!$E$5)+1,0)&amp;""</f>
        <v/>
      </c>
      <c r="J684" s="715"/>
      <c r="K684" s="735" t="str">
        <f>VLOOKUP($C677,'2025年度(助産後期)'!$B$5:$N$207,COLUMN('2025年度(助産後期)'!$E$5)+1,0)&amp;""</f>
        <v/>
      </c>
      <c r="L684" s="737"/>
      <c r="M684" s="714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15"/>
      <c r="O684" s="735" t="str">
        <f>VLOOKUP($C677,'2025年度(M2後期)'!$B$5:$N$207,COLUMN('2025年度(M2後期)'!$E$5)+1,0)&amp;""</f>
        <v/>
      </c>
      <c r="P684" s="715"/>
      <c r="Q684" s="735" t="str">
        <f>VLOOKUP($C677,'2025年度(D1後期)'!$B$5:$N$207,COLUMN('2025年度(D1後期)'!$E$5)+1,0)&amp;""</f>
        <v>成育:別途指定
感染:別途指定
成人:別途指定</v>
      </c>
      <c r="R684" s="715"/>
      <c r="S684" s="735" t="str">
        <f>VLOOKUP($C677,'2025年度(D23後期)'!$B$5:$N$207,COLUMN('2025年度(D23後期)'!$E$5)+1,0)&amp;""</f>
        <v/>
      </c>
      <c r="T684" s="715"/>
      <c r="U684" s="600" t="s">
        <v>112</v>
      </c>
      <c r="Z684" s="733"/>
      <c r="AA684" s="695"/>
      <c r="AB684" s="695"/>
      <c r="AC684" s="695"/>
      <c r="AD684" s="695"/>
      <c r="AE684" s="695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784"/>
      <c r="BL684" s="784"/>
      <c r="BM684" s="784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47"/>
      <c r="B685" s="16" t="s">
        <v>62</v>
      </c>
      <c r="C685" s="760" t="s">
        <v>116</v>
      </c>
      <c r="D685" s="761"/>
      <c r="E685" s="710"/>
      <c r="F685" s="736"/>
      <c r="G685" s="710"/>
      <c r="H685" s="736"/>
      <c r="I685" s="710"/>
      <c r="J685" s="736"/>
      <c r="K685" s="712"/>
      <c r="L685" s="712"/>
      <c r="M685" s="738"/>
      <c r="N685" s="736"/>
      <c r="O685" s="712"/>
      <c r="P685" s="736"/>
      <c r="Q685" s="712"/>
      <c r="R685" s="736"/>
      <c r="S685" s="712"/>
      <c r="T685" s="736"/>
      <c r="U685" s="600" t="s">
        <v>120</v>
      </c>
      <c r="Z685" s="734"/>
      <c r="AA685" s="696"/>
      <c r="AB685" s="696"/>
      <c r="AC685" s="696"/>
      <c r="AD685" s="696"/>
      <c r="AE685" s="696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785"/>
      <c r="BL685" s="785"/>
      <c r="BM685" s="785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44" t="s">
        <v>70</v>
      </c>
      <c r="B686" s="17" t="s">
        <v>71</v>
      </c>
      <c r="C686" s="731"/>
      <c r="D686" s="722"/>
      <c r="E686" s="721"/>
      <c r="F686" s="722"/>
      <c r="G686" s="721"/>
      <c r="H686" s="722"/>
      <c r="I686" s="721"/>
      <c r="J686" s="722"/>
      <c r="K686" s="732"/>
      <c r="L686" s="720"/>
      <c r="M686" s="731"/>
      <c r="N686" s="722"/>
      <c r="O686" s="732"/>
      <c r="P686" s="722"/>
      <c r="Q686" s="732"/>
      <c r="R686" s="722"/>
      <c r="S686" s="732"/>
      <c r="T686" s="722"/>
      <c r="U686" s="21"/>
      <c r="Z686" s="733" t="str">
        <f>A686</f>
        <v>昼休み（12：30～13：30）</v>
      </c>
      <c r="AA686" s="694"/>
      <c r="AB686" s="694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783"/>
      <c r="BL686" s="783"/>
      <c r="BM686" s="783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33"/>
      <c r="B687" s="17" t="s">
        <v>73</v>
      </c>
      <c r="C687" s="714"/>
      <c r="D687" s="715"/>
      <c r="E687" s="716"/>
      <c r="F687" s="715"/>
      <c r="G687" s="716"/>
      <c r="H687" s="715"/>
      <c r="I687" s="716"/>
      <c r="J687" s="715"/>
      <c r="K687" s="735"/>
      <c r="L687" s="737"/>
      <c r="M687" s="714"/>
      <c r="N687" s="715"/>
      <c r="O687" s="735"/>
      <c r="P687" s="715"/>
      <c r="Q687" s="735"/>
      <c r="R687" s="715"/>
      <c r="S687" s="735"/>
      <c r="T687" s="715"/>
      <c r="U687" s="21"/>
      <c r="Z687" s="733"/>
      <c r="AA687" s="695"/>
      <c r="AB687" s="695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784"/>
      <c r="BL687" s="784"/>
      <c r="BM687" s="784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33"/>
      <c r="B688" s="17" t="s">
        <v>60</v>
      </c>
      <c r="C688" s="714"/>
      <c r="D688" s="715"/>
      <c r="E688" s="716"/>
      <c r="F688" s="715"/>
      <c r="G688" s="716"/>
      <c r="H688" s="715"/>
      <c r="I688" s="716"/>
      <c r="J688" s="715"/>
      <c r="K688" s="735"/>
      <c r="L688" s="737"/>
      <c r="M688" s="714"/>
      <c r="N688" s="715"/>
      <c r="O688" s="735"/>
      <c r="P688" s="715"/>
      <c r="Q688" s="735"/>
      <c r="R688" s="715"/>
      <c r="S688" s="735"/>
      <c r="T688" s="715"/>
      <c r="U688" s="21"/>
      <c r="Z688" s="733"/>
      <c r="AA688" s="695"/>
      <c r="AB688" s="695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784"/>
      <c r="BL688" s="784"/>
      <c r="BM688" s="784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34"/>
      <c r="B689" s="18" t="s">
        <v>62</v>
      </c>
      <c r="C689" s="752"/>
      <c r="D689" s="753"/>
      <c r="E689" s="754"/>
      <c r="F689" s="753"/>
      <c r="G689" s="754"/>
      <c r="H689" s="753"/>
      <c r="I689" s="754"/>
      <c r="J689" s="753"/>
      <c r="K689" s="755"/>
      <c r="L689" s="755"/>
      <c r="M689" s="752"/>
      <c r="N689" s="753"/>
      <c r="O689" s="755"/>
      <c r="P689" s="753"/>
      <c r="Q689" s="755"/>
      <c r="R689" s="753"/>
      <c r="S689" s="755"/>
      <c r="T689" s="753"/>
      <c r="U689" s="21"/>
      <c r="Z689" s="734"/>
      <c r="AA689" s="696"/>
      <c r="AB689" s="696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785"/>
      <c r="BL689" s="785"/>
      <c r="BM689" s="785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33" t="s">
        <v>74</v>
      </c>
      <c r="B690" s="15" t="s">
        <v>55</v>
      </c>
      <c r="C690" s="748" t="str">
        <f>VLOOKUP($C677,'2025年度(1年後期)'!$B$5:$N$207,COLUMN('2025年度(1年後期)'!$G$5),0)&amp;""</f>
        <v>生命倫理</v>
      </c>
      <c r="D690" s="732"/>
      <c r="E690" s="749" t="str">
        <f>VLOOKUP($C677,'2025年度(2年後期)'!$B$5:$N$207,COLUMN('2025年度(2年後期)'!$G$5),0)&amp;""</f>
        <v>地域生活とヘルスプロモーション</v>
      </c>
      <c r="F690" s="732"/>
      <c r="G690" s="749" t="str">
        <f>VLOOKUP($C677,'2025年度(3年後期)'!$B$5:$N$207,COLUMN('2025年度(3年後期)'!$G$5),0)&amp;""</f>
        <v>領域別実習</v>
      </c>
      <c r="H690" s="732"/>
      <c r="I690" s="749" t="str">
        <f>VLOOKUP($C677,'2025年度(4年後期)'!$B$5:$N$206,COLUMN('2025年度(4年後期)'!$G$5),0)&amp;""</f>
        <v/>
      </c>
      <c r="J690" s="732"/>
      <c r="K690" s="750" t="str">
        <f>VLOOKUP($C677,'2025年度(助産後期)'!$B$5:$N$207,COLUMN('2025年度(助産後期)'!$G$5),0)&amp;""</f>
        <v>助産学実習Ⅰ</v>
      </c>
      <c r="L690" s="750"/>
      <c r="M690" s="748" t="str">
        <f>VLOOKUP($C677,'2025年度(M1後期)'!$B$5:$N$207,COLUMN('2025年度(M1後期)'!$G$5),0)&amp;""</f>
        <v>がん看護学演習Ａ－Ⅱ
成育看護学演習Ａ－Ⅰ
感染症学特論
感染症学演習</v>
      </c>
      <c r="N690" s="732"/>
      <c r="O690" s="750" t="str">
        <f>VLOOKUP($C677,'2025年度(M2後期)'!$B$5:$N$207,COLUMN('2025年度(M2後期)'!$G$5),0)&amp;""</f>
        <v>特別研究</v>
      </c>
      <c r="P690" s="732"/>
      <c r="Q690" s="750" t="str">
        <f>VLOOKUP($C677,'2025年度(D1後期)'!$B$5:$N$207,COLUMN('2025年度(D1後期)'!$G$5),0)&amp;""</f>
        <v>量的看護学研究法</v>
      </c>
      <c r="R690" s="732"/>
      <c r="S690" s="750" t="str">
        <f>VLOOKUP($C677,'2025年度(D23後期)'!$B$5:$N$207,COLUMN('2025年度(D23後期)'!$G$5),0)&amp;""</f>
        <v>特別研究</v>
      </c>
      <c r="T690" s="732"/>
      <c r="U690" s="583" t="s">
        <v>312</v>
      </c>
      <c r="V690" s="662" t="s">
        <v>129</v>
      </c>
      <c r="Z690" s="733" t="str">
        <f>A690</f>
        <v>３時限（13：30～15：00）</v>
      </c>
      <c r="AA690" s="694" t="s">
        <v>267</v>
      </c>
      <c r="AB690" s="694"/>
      <c r="AC690" s="694"/>
      <c r="AD690" s="694"/>
      <c r="AE690" s="694"/>
      <c r="AF690" s="694"/>
      <c r="AG690" s="694" t="s">
        <v>195</v>
      </c>
      <c r="AH690" s="694" t="s">
        <v>313</v>
      </c>
      <c r="AI690" s="694"/>
      <c r="AJ690" s="694"/>
      <c r="AK690" s="694"/>
      <c r="AL690" s="694"/>
      <c r="AM690" s="694" t="s">
        <v>164</v>
      </c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 t="s">
        <v>197</v>
      </c>
      <c r="BB690" s="694"/>
      <c r="BC690" s="694"/>
      <c r="BD690" s="694"/>
      <c r="BE690" s="694"/>
      <c r="BF690" s="694"/>
      <c r="BG690" s="694"/>
      <c r="BH690" s="694"/>
      <c r="BI690" s="694" t="s">
        <v>224</v>
      </c>
      <c r="BJ690" s="694"/>
      <c r="BK690" s="783"/>
      <c r="BL690" s="783" t="s">
        <v>225</v>
      </c>
      <c r="BM690" s="783"/>
      <c r="BN690" s="694"/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33"/>
      <c r="B691" s="15" t="s">
        <v>58</v>
      </c>
      <c r="C691" s="751" t="str">
        <f>IFERROR(VLOOKUP(C690,科目・教員!$A$2:$B$349,2,0),"")</f>
        <v>小島　優子</v>
      </c>
      <c r="D691" s="735"/>
      <c r="E691" s="739" t="str">
        <f>IFERROR(VLOOKUP(E690,科目・教員!$A$2:$B$349,2,0),"")</f>
        <v>藤田　淳子</v>
      </c>
      <c r="F691" s="735"/>
      <c r="G691" s="739" t="str">
        <f>IFERROR(VLOOKUP(G690,科目・教員!$A$2:$B$349,2,0),"")</f>
        <v/>
      </c>
      <c r="H691" s="735"/>
      <c r="I691" s="739" t="str">
        <f>IFERROR(VLOOKUP(I690,科目・教員!$A$2:$B$349,2,0),"")</f>
        <v/>
      </c>
      <c r="J691" s="735"/>
      <c r="K691" s="740" t="str">
        <f>IFERROR(VLOOKUP(K690,科目・教員!$A$2:$B$349,2,0),"")</f>
        <v>池田　真弓</v>
      </c>
      <c r="L691" s="740"/>
      <c r="M691" s="751" t="str">
        <f>IFERROR(VLOOKUP(M690,科目・教員!$A$2:$B$349,2,0),"")</f>
        <v/>
      </c>
      <c r="N691" s="735"/>
      <c r="O691" s="740" t="str">
        <f>IFERROR(VLOOKUP(O690,科目・教員!$A$2:$B$349,2,0),"")</f>
        <v/>
      </c>
      <c r="P691" s="735"/>
      <c r="Q691" s="740" t="str">
        <f>IFERROR(VLOOKUP(Q690,科目・教員!$A$2:$B$349,2,0),"")</f>
        <v>柏木　公一</v>
      </c>
      <c r="R691" s="735"/>
      <c r="S691" s="740" t="str">
        <f>IFERROR(VLOOKUP(S690,科目・教員!$A$2:$B$349,2,0),"")</f>
        <v/>
      </c>
      <c r="T691" s="735"/>
      <c r="U691" s="583" t="s">
        <v>300</v>
      </c>
      <c r="V691" s="662" t="s">
        <v>225</v>
      </c>
      <c r="Z691" s="733"/>
      <c r="AA691" s="695"/>
      <c r="AB691" s="695"/>
      <c r="AC691" s="695"/>
      <c r="AD691" s="695"/>
      <c r="AE691" s="695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784"/>
      <c r="BL691" s="784"/>
      <c r="BM691" s="784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33"/>
      <c r="B692" s="15" t="s">
        <v>60</v>
      </c>
      <c r="C692" s="751" t="str">
        <f>VLOOKUP($C677,'2025年度(1年後期)'!$B$5:$N$207,COLUMN('2025年度(1年後期)'!$G$5)+1,0)&amp;""</f>
        <v>101</v>
      </c>
      <c r="D692" s="735"/>
      <c r="E692" s="739" t="str">
        <f>VLOOKUP($C677,'2025年度(2年後期)'!$B$5:$N$207,COLUMN('2025年度(2年後期)'!$G$5)+1,0)&amp;""</f>
        <v>201</v>
      </c>
      <c r="F692" s="735"/>
      <c r="G692" s="739" t="str">
        <f>VLOOKUP($C677,'2025年度(3年後期)'!$B$5:$N$207,COLUMN('2025年度(3年後期)'!$G$5)+1,0)&amp;""</f>
        <v/>
      </c>
      <c r="H692" s="735"/>
      <c r="I692" s="739" t="str">
        <f>VLOOKUP($C677,'2025年度(4年後期)'!$B$5:$N$206,COLUMN('2025年度(4年後期)'!$G$5)+1,0)&amp;""</f>
        <v/>
      </c>
      <c r="J692" s="735"/>
      <c r="K692" s="740" t="str">
        <f>VLOOKUP($C677,'2025年度(助産後期)'!$B$5:$N$207,COLUMN('2025年度(助産後期)'!$G$5)+1,0)&amp;""</f>
        <v/>
      </c>
      <c r="L692" s="740"/>
      <c r="M692" s="751" t="str">
        <f>VLOOKUP($C677,'2025年度(M1後期)'!$B$5:$N$207,COLUMN('2025年度(M1後期)'!$G$5)+1,0)&amp;""</f>
        <v>がん:別途指定
成育:別途指定
感染特論:別途指定
感染演習:別途指定</v>
      </c>
      <c r="N692" s="735"/>
      <c r="O692" s="740" t="str">
        <f>VLOOKUP($C677,'2025年度(M2後期)'!$B$5:$N$207,COLUMN('2025年度(M2後期)'!$G$5)+1,0)&amp;""</f>
        <v/>
      </c>
      <c r="P692" s="735"/>
      <c r="Q692" s="740" t="str">
        <f>VLOOKUP($C677,'2025年度(D1後期)'!$B$5:$N$207,COLUMN('2025年度(D1後期)'!$G$5)+1,0)&amp;""</f>
        <v>臨床講義室1</v>
      </c>
      <c r="R692" s="735"/>
      <c r="S692" s="740" t="str">
        <f>VLOOKUP($C677,'2025年度(D23後期)'!$B$5:$N$207,COLUMN('2025年度(D23後期)'!$G$5)+1,0)&amp;""</f>
        <v/>
      </c>
      <c r="T692" s="735"/>
      <c r="U692" s="583" t="s">
        <v>216</v>
      </c>
      <c r="V692" s="662" t="s">
        <v>86</v>
      </c>
      <c r="Z692" s="733"/>
      <c r="AA692" s="695"/>
      <c r="AB692" s="695"/>
      <c r="AC692" s="695"/>
      <c r="AD692" s="695"/>
      <c r="AE692" s="695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784"/>
      <c r="BL692" s="784"/>
      <c r="BM692" s="784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47"/>
      <c r="B693" s="16" t="s">
        <v>62</v>
      </c>
      <c r="C693" s="738"/>
      <c r="D693" s="736"/>
      <c r="E693" s="710"/>
      <c r="F693" s="736"/>
      <c r="G693" s="710"/>
      <c r="H693" s="736"/>
      <c r="I693" s="710"/>
      <c r="J693" s="736"/>
      <c r="K693" s="712"/>
      <c r="L693" s="712"/>
      <c r="M693" s="738"/>
      <c r="N693" s="736"/>
      <c r="O693" s="712"/>
      <c r="P693" s="736"/>
      <c r="Q693" s="712"/>
      <c r="R693" s="736"/>
      <c r="S693" s="712"/>
      <c r="T693" s="736"/>
      <c r="U693" s="583"/>
      <c r="V693" s="662" t="s">
        <v>224</v>
      </c>
      <c r="Z693" s="734"/>
      <c r="AA693" s="696"/>
      <c r="AB693" s="696"/>
      <c r="AC693" s="696"/>
      <c r="AD693" s="696"/>
      <c r="AE693" s="696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785"/>
      <c r="BL693" s="785"/>
      <c r="BM693" s="785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33" t="s">
        <v>80</v>
      </c>
      <c r="B694" s="15" t="s">
        <v>55</v>
      </c>
      <c r="C694" s="748" t="str">
        <f>VLOOKUP($C677,'2025年度(1年後期)'!$B$5:$N$207,COLUMN('2025年度(1年後期)'!$I$5),0)&amp;""</f>
        <v>インフルエンザ②
15:00～16:10</v>
      </c>
      <c r="D694" s="732"/>
      <c r="E694" s="749" t="str">
        <f>VLOOKUP($C677,'2025年度(2年後期)'!$B$5:$N$207,COLUMN('2025年度(2年後期)'!$I$5),0)&amp;""</f>
        <v>インフルエンザ②
15:00～16:10</v>
      </c>
      <c r="F694" s="732"/>
      <c r="G694" s="749" t="str">
        <f>VLOOKUP($C677,'2025年度(3年後期)'!$B$5:$N$207,COLUMN('2025年度(3年後期)'!$I$5),0)&amp;""</f>
        <v>領域別実習
(インフルエンザ②)</v>
      </c>
      <c r="H694" s="732"/>
      <c r="I694" s="749" t="str">
        <f>VLOOKUP($C677,'2025年度(4年後期)'!$B$5:$N$206,COLUMN('2025年度(4年後期)'!$I$5),0)&amp;""</f>
        <v>インフルエンザ②
15:00～16:10</v>
      </c>
      <c r="J694" s="732"/>
      <c r="K694" s="750" t="str">
        <f>VLOOKUP($C677,'2025年度(助産後期)'!$B$5:$N$207,COLUMN('2025年度(助産後期)'!$I$5),0)&amp;""</f>
        <v>助産学実習Ⅰ</v>
      </c>
      <c r="L694" s="750"/>
      <c r="M694" s="748" t="str">
        <f>VLOOKUP($C677,'2025年度(M1後期)'!$B$5:$N$207,COLUMN('2025年度(M1後期)'!$I$5),0)&amp;""</f>
        <v>がん看護学演習Ａ－Ⅱ
成育看護学演習Ａ－Ⅰ
感染症学特論
感染症学演習</v>
      </c>
      <c r="N694" s="732"/>
      <c r="O694" s="750" t="str">
        <f>VLOOKUP($C677,'2025年度(M2後期)'!$B$5:$N$207,COLUMN('2025年度(M2後期)'!$I$5),0)&amp;""</f>
        <v>特別研究</v>
      </c>
      <c r="P694" s="732"/>
      <c r="Q694" s="750" t="str">
        <f>VLOOKUP($C677,'2025年度(D1後期)'!$B$5:$N$207,COLUMN('2025年度(D1後期)'!$I$5),0)&amp;""</f>
        <v>量的看護学研究法</v>
      </c>
      <c r="R694" s="732"/>
      <c r="S694" s="750" t="str">
        <f>VLOOKUP($C677,'2025年度(D23後期)'!$B$5:$N$207,COLUMN('2025年度(D23後期)'!$I$5),0)&amp;""</f>
        <v>特別研究</v>
      </c>
      <c r="T694" s="732"/>
      <c r="U694" s="562"/>
      <c r="Z694" s="733" t="str">
        <f>A694</f>
        <v>４時限（15：10～16：40）</v>
      </c>
      <c r="AA694" s="694"/>
      <c r="AB694" s="694"/>
      <c r="AC694" s="694"/>
      <c r="AD694" s="694"/>
      <c r="AE694" s="694"/>
      <c r="AF694" s="694"/>
      <c r="AG694" s="694"/>
      <c r="AH694" s="694" t="s">
        <v>313</v>
      </c>
      <c r="AI694" s="694"/>
      <c r="AJ694" s="694"/>
      <c r="AK694" s="694"/>
      <c r="AL694" s="694"/>
      <c r="AM694" s="694" t="s">
        <v>164</v>
      </c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/>
      <c r="AX694" s="694"/>
      <c r="AY694" s="694"/>
      <c r="AZ694" s="694"/>
      <c r="BA694" s="694" t="s">
        <v>197</v>
      </c>
      <c r="BB694" s="694"/>
      <c r="BC694" s="694"/>
      <c r="BD694" s="694"/>
      <c r="BE694" s="694"/>
      <c r="BF694" s="694"/>
      <c r="BG694" s="694"/>
      <c r="BH694" s="694"/>
      <c r="BI694" s="694"/>
      <c r="BJ694" s="694" t="s">
        <v>314</v>
      </c>
      <c r="BK694" s="783"/>
      <c r="BL694" s="783" t="s">
        <v>225</v>
      </c>
      <c r="BM694" s="783"/>
      <c r="BN694" s="694"/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33"/>
      <c r="B695" s="15" t="s">
        <v>58</v>
      </c>
      <c r="C695" s="751" t="str">
        <f>IFERROR(VLOOKUP(C694,科目・教員!$A$2:$B$349,2,0),"")</f>
        <v/>
      </c>
      <c r="D695" s="735"/>
      <c r="E695" s="739" t="str">
        <f>IFERROR(VLOOKUP(E694,科目・教員!$A$2:$B$349,2,0),"")</f>
        <v/>
      </c>
      <c r="F695" s="735"/>
      <c r="G695" s="739" t="str">
        <f>IFERROR(VLOOKUP(G694,科目・教員!$A$2:$B$349,2,0),"")</f>
        <v/>
      </c>
      <c r="H695" s="735"/>
      <c r="I695" s="739" t="str">
        <f>IFERROR(VLOOKUP(I694,科目・教員!$A$2:$B$349,2,0),"")</f>
        <v/>
      </c>
      <c r="J695" s="735"/>
      <c r="K695" s="740" t="str">
        <f>IFERROR(VLOOKUP(K694,科目・教員!$A$2:$B$349,2,0),"")</f>
        <v>池田　真弓</v>
      </c>
      <c r="L695" s="740"/>
      <c r="M695" s="751" t="str">
        <f>IFERROR(VLOOKUP(M694,科目・教員!$A$2:$B$349,2,0),"")</f>
        <v/>
      </c>
      <c r="N695" s="735"/>
      <c r="O695" s="740" t="str">
        <f>IFERROR(VLOOKUP(O694,科目・教員!$A$2:$B$349,2,0),"")</f>
        <v/>
      </c>
      <c r="P695" s="735"/>
      <c r="Q695" s="740" t="str">
        <f>IFERROR(VLOOKUP(Q694,科目・教員!$A$2:$B$349,2,0),"")</f>
        <v>柏木　公一</v>
      </c>
      <c r="R695" s="735"/>
      <c r="S695" s="740" t="str">
        <f>IFERROR(VLOOKUP(S694,科目・教員!$A$2:$B$349,2,0),"")</f>
        <v/>
      </c>
      <c r="T695" s="735"/>
      <c r="U695" s="562"/>
      <c r="Z695" s="733"/>
      <c r="AA695" s="695"/>
      <c r="AB695" s="695"/>
      <c r="AC695" s="695"/>
      <c r="AD695" s="695"/>
      <c r="AE695" s="695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784"/>
      <c r="BL695" s="784"/>
      <c r="BM695" s="784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33"/>
      <c r="B696" s="15" t="s">
        <v>60</v>
      </c>
      <c r="C696" s="751" t="str">
        <f>VLOOKUP($C677,'2025年度(1年後期)'!$B$5:$N$207,COLUMN('2025年度(1年後期)'!$I$5)+1,0)&amp;""</f>
        <v>　</v>
      </c>
      <c r="D696" s="735"/>
      <c r="E696" s="739" t="str">
        <f>VLOOKUP($C677,'2025年度(2年後期)'!$B$5:$N$207,COLUMN('2025年度(2年後期)'!$I$5)+1,0)&amp;""</f>
        <v/>
      </c>
      <c r="F696" s="735"/>
      <c r="G696" s="739" t="str">
        <f>VLOOKUP($C677,'2025年度(3年後期)'!$B$5:$N$207,COLUMN('2025年度(3年後期)'!$I$5)+1,0)&amp;""</f>
        <v/>
      </c>
      <c r="H696" s="735"/>
      <c r="I696" s="739" t="str">
        <f>VLOOKUP($C677,'2025年度(4年後期)'!$B$5:$N$206,COLUMN('2025年度(4年後期)'!$I$5)+1,0)&amp;""</f>
        <v/>
      </c>
      <c r="J696" s="735"/>
      <c r="K696" s="740" t="str">
        <f>VLOOKUP($C677,'2025年度(助産後期)'!$B$5:$N$207,COLUMN('2025年度(助産後期)'!$I$5)+1,0)&amp;""</f>
        <v/>
      </c>
      <c r="L696" s="740"/>
      <c r="M696" s="751" t="str">
        <f>VLOOKUP($C677,'2025年度(M1後期)'!$B$5:$N$207,COLUMN('2025年度(M1後期)'!$I$5)+1,0)&amp;""</f>
        <v>がん:別途指定
成育:別途指定
感染特論:別途指定
感染演習:別途指定</v>
      </c>
      <c r="N696" s="735"/>
      <c r="O696" s="740" t="str">
        <f>VLOOKUP($C677,'2025年度(M2後期)'!$B$5:$N$207,COLUMN('2025年度(M2後期)'!$I$5)+1,0)&amp;""</f>
        <v/>
      </c>
      <c r="P696" s="735"/>
      <c r="Q696" s="740" t="str">
        <f>VLOOKUP($C677,'2025年度(D1後期)'!$B$5:$N$207,COLUMN('2025年度(D1後期)'!$I$5)+1,0)&amp;""</f>
        <v>臨床講義室1</v>
      </c>
      <c r="R696" s="735"/>
      <c r="S696" s="740" t="str">
        <f>VLOOKUP($C677,'2025年度(D23後期)'!$B$5:$N$207,COLUMN('2025年度(D23後期)'!$I$5)+1,0)&amp;""</f>
        <v/>
      </c>
      <c r="T696" s="735"/>
      <c r="U696" s="21"/>
      <c r="V696" s="635" t="s">
        <v>315</v>
      </c>
      <c r="Z696" s="733"/>
      <c r="AA696" s="695"/>
      <c r="AB696" s="695"/>
      <c r="AC696" s="695"/>
      <c r="AD696" s="695"/>
      <c r="AE696" s="695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784"/>
      <c r="BL696" s="784"/>
      <c r="BM696" s="784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34"/>
      <c r="B697" s="16" t="s">
        <v>62</v>
      </c>
      <c r="C697" s="791"/>
      <c r="D697" s="793"/>
      <c r="E697" s="710"/>
      <c r="F697" s="736"/>
      <c r="G697" s="710"/>
      <c r="H697" s="736"/>
      <c r="I697" s="710"/>
      <c r="J697" s="736"/>
      <c r="K697" s="712"/>
      <c r="L697" s="712"/>
      <c r="M697" s="738"/>
      <c r="N697" s="736"/>
      <c r="O697" s="712"/>
      <c r="P697" s="736"/>
      <c r="Q697" s="712"/>
      <c r="R697" s="736"/>
      <c r="S697" s="712"/>
      <c r="T697" s="736"/>
      <c r="U697" s="21"/>
      <c r="V697" s="635" t="s">
        <v>68</v>
      </c>
      <c r="Z697" s="734"/>
      <c r="AA697" s="696"/>
      <c r="AB697" s="696"/>
      <c r="AC697" s="696"/>
      <c r="AD697" s="696"/>
      <c r="AE697" s="696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785"/>
      <c r="BL697" s="785"/>
      <c r="BM697" s="785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33" t="s">
        <v>87</v>
      </c>
      <c r="B698" s="15" t="s">
        <v>55</v>
      </c>
      <c r="C698" s="748" t="str">
        <f>VLOOKUP($C677,'2025年度(1年後期)'!$B$5:$N$207,COLUMN('2025年度(1年後期)'!$K$5),0)&amp;""</f>
        <v>　</v>
      </c>
      <c r="D698" s="732"/>
      <c r="E698" s="749" t="str">
        <f>VLOOKUP($C677,'2025年度(2年後期)'!$B$5:$N$207,COLUMN('2025年度(2年後期)'!$K$5),0)&amp;""</f>
        <v/>
      </c>
      <c r="F698" s="732"/>
      <c r="G698" s="749" t="str">
        <f>VLOOKUP($C677,'2025年度(3年後期)'!$B$5:$N$207,COLUMN('2025年度(3年後期)'!$K$5),0)&amp;""</f>
        <v/>
      </c>
      <c r="H698" s="732"/>
      <c r="I698" s="749" t="str">
        <f>VLOOKUP($C677,'2025年度(4年後期)'!$B$5:$N$206,COLUMN('2025年度(4年後期)'!$K$5),0)&amp;""</f>
        <v/>
      </c>
      <c r="J698" s="732"/>
      <c r="K698" s="750" t="str">
        <f>VLOOKUP($C677,'2025年度(助産後期)'!$B$5:$N$207,COLUMN('2025年度(助産後期)'!$K$5),0)&amp;""</f>
        <v>助産学実習Ⅰ</v>
      </c>
      <c r="L698" s="750"/>
      <c r="M698" s="748" t="str">
        <f>VLOOKUP($C677,'2025年度(M1後期)'!$B$5:$N$207,COLUMN('2025年度(M1後期)'!$K$5),0)&amp;""</f>
        <v>感染症学特論
感染症学演習</v>
      </c>
      <c r="N698" s="732"/>
      <c r="O698" s="750" t="str">
        <f>VLOOKUP($C677,'2025年度(M2後期)'!$B$5:$N$207,COLUMN('2025年度(M2後期)'!$K$5),0)&amp;""</f>
        <v/>
      </c>
      <c r="P698" s="732"/>
      <c r="Q698" s="750" t="str">
        <f>VLOOKUP($C677,'2025年度(D1後期)'!$B$5:$N$207,COLUMN('2025年度(D1後期)'!$K$5),0)&amp;""</f>
        <v/>
      </c>
      <c r="R698" s="732"/>
      <c r="S698" s="750" t="str">
        <f>VLOOKUP($C677,'2025年度(D23後期)'!$B$5:$N$207,COLUMN('2025年度(D23後期)'!$K$5),0)&amp;""</f>
        <v/>
      </c>
      <c r="T698" s="732"/>
      <c r="U698" s="21"/>
      <c r="V698" s="635" t="s">
        <v>314</v>
      </c>
      <c r="Z698" s="733" t="str">
        <f>A698</f>
        <v>５時限（16：50～18：20）</v>
      </c>
      <c r="AA698" s="694"/>
      <c r="AB698" s="694"/>
      <c r="AC698" s="694"/>
      <c r="AD698" s="694"/>
      <c r="AE698" s="694"/>
      <c r="AF698" s="694"/>
      <c r="AG698" s="694"/>
      <c r="AH698" s="694"/>
      <c r="AI698" s="694"/>
      <c r="AJ698" s="694"/>
      <c r="AK698" s="694"/>
      <c r="AL698" s="694"/>
      <c r="AM698" s="694" t="s">
        <v>164</v>
      </c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 t="s">
        <v>314</v>
      </c>
      <c r="BK698" s="783"/>
      <c r="BL698" s="783" t="s">
        <v>225</v>
      </c>
      <c r="BM698" s="783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33"/>
      <c r="B699" s="15" t="s">
        <v>58</v>
      </c>
      <c r="C699" s="751" t="str">
        <f>IFERROR(VLOOKUP(C698,科目・教員!$A$2:$B$349,2,0),"")</f>
        <v/>
      </c>
      <c r="D699" s="735"/>
      <c r="E699" s="739" t="str">
        <f>IFERROR(VLOOKUP(E698,科目・教員!$A$2:$B$349,2,0),"")</f>
        <v/>
      </c>
      <c r="F699" s="735"/>
      <c r="G699" s="739" t="str">
        <f>IFERROR(VLOOKUP(G698,科目・教員!$A$2:$B$349,2,0),"")</f>
        <v/>
      </c>
      <c r="H699" s="735"/>
      <c r="I699" s="739" t="str">
        <f>IFERROR(VLOOKUP(I698,科目・教員!$A$2:$B$349,2,0),"")</f>
        <v/>
      </c>
      <c r="J699" s="735"/>
      <c r="K699" s="740" t="str">
        <f>IFERROR(VLOOKUP(K698,科目・教員!$A$2:$B$349,2,0),"")</f>
        <v>池田　真弓</v>
      </c>
      <c r="L699" s="740"/>
      <c r="M699" s="751" t="str">
        <f>IFERROR(VLOOKUP(M698,科目・教員!$A$2:$B$349,2,0),"")</f>
        <v/>
      </c>
      <c r="N699" s="735"/>
      <c r="O699" s="740" t="str">
        <f>IFERROR(VLOOKUP(O698,科目・教員!$A$2:$B$349,2,0),"")</f>
        <v/>
      </c>
      <c r="P699" s="735"/>
      <c r="Q699" s="740" t="str">
        <f>IFERROR(VLOOKUP(Q698,科目・教員!$A$2:$B$349,2,0),"")</f>
        <v/>
      </c>
      <c r="R699" s="735"/>
      <c r="S699" s="740" t="str">
        <f>IFERROR(VLOOKUP(S698,科目・教員!$A$2:$B$349,2,0),"")</f>
        <v/>
      </c>
      <c r="T699" s="735"/>
      <c r="U699" s="21"/>
      <c r="V699" s="635" t="s">
        <v>69</v>
      </c>
      <c r="Z699" s="733"/>
      <c r="AA699" s="695"/>
      <c r="AB699" s="695"/>
      <c r="AC699" s="695"/>
      <c r="AD699" s="695"/>
      <c r="AE699" s="695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784"/>
      <c r="BL699" s="784"/>
      <c r="BM699" s="784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33"/>
      <c r="B700" s="15" t="s">
        <v>60</v>
      </c>
      <c r="C700" s="751" t="str">
        <f>VLOOKUP($C677,'2025年度(1年後期)'!$B$5:$N$207,COLUMN('2025年度(1年後期)'!$K$5)+1,0)&amp;""</f>
        <v>　</v>
      </c>
      <c r="D700" s="735"/>
      <c r="E700" s="739" t="str">
        <f>VLOOKUP($C677,'2025年度(2年後期)'!$B$5:$N$207,COLUMN('2025年度(2年後期)'!$K$5)+1,0)&amp;""</f>
        <v/>
      </c>
      <c r="F700" s="735"/>
      <c r="G700" s="739" t="str">
        <f>VLOOKUP($C677,'2025年度(3年後期)'!$B$5:$N$207,COLUMN('2025年度(3年後期)'!$K$5)+1,0)&amp;""</f>
        <v/>
      </c>
      <c r="H700" s="735"/>
      <c r="I700" s="739" t="str">
        <f>VLOOKUP($C677,'2025年度(4年後期)'!$B$5:$N$206,COLUMN('2025年度(4年後期)'!$K$5)+1,0)&amp;""</f>
        <v/>
      </c>
      <c r="J700" s="735"/>
      <c r="K700" s="740" t="str">
        <f>VLOOKUP($C677,'2025年度(助産後期)'!$B$5:$N$207,COLUMN('2025年度(助産後期)'!$K$5)+1,0)&amp;""</f>
        <v/>
      </c>
      <c r="L700" s="740"/>
      <c r="M700" s="751" t="str">
        <f>VLOOKUP($C677,'2025年度(M1後期)'!$B$5:$N$207,COLUMN('2025年度(M1後期)'!$K$5)+1,0)&amp;""</f>
        <v>感染特論:別途指定
感染演習:別途指定</v>
      </c>
      <c r="N700" s="735"/>
      <c r="O700" s="740" t="str">
        <f>VLOOKUP($C677,'2025年度(M1後期)'!$B$5:$N$207,COLUMN('2025年度(M1後期)'!$K$5)+1,0)&amp;""</f>
        <v>感染特論:別途指定
感染演習:別途指定</v>
      </c>
      <c r="P700" s="735"/>
      <c r="Q700" s="740" t="str">
        <f>VLOOKUP($C677,'2025年度(D1後期)'!$B$5:$N$207,COLUMN('2025年度(D1後期)'!$K$5)+1,0)&amp;""</f>
        <v/>
      </c>
      <c r="R700" s="735"/>
      <c r="S700" s="740" t="str">
        <f>VLOOKUP($C677,'2025年度(D23後期)'!$B$5:$N$207,COLUMN('2025年度(D23後期)'!$K$5)+1,0)&amp;""</f>
        <v/>
      </c>
      <c r="T700" s="735"/>
      <c r="U700" s="21"/>
      <c r="Z700" s="733"/>
      <c r="AA700" s="695"/>
      <c r="AB700" s="695"/>
      <c r="AC700" s="695"/>
      <c r="AD700" s="695"/>
      <c r="AE700" s="695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784"/>
      <c r="BL700" s="784"/>
      <c r="BM700" s="784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34"/>
      <c r="B701" s="16" t="s">
        <v>62</v>
      </c>
      <c r="C701" s="738"/>
      <c r="D701" s="736"/>
      <c r="E701" s="710"/>
      <c r="F701" s="736"/>
      <c r="G701" s="710"/>
      <c r="H701" s="736"/>
      <c r="I701" s="710"/>
      <c r="J701" s="736"/>
      <c r="K701" s="712"/>
      <c r="L701" s="712"/>
      <c r="M701" s="738"/>
      <c r="N701" s="736"/>
      <c r="O701" s="712"/>
      <c r="P701" s="736"/>
      <c r="Q701" s="712"/>
      <c r="R701" s="736"/>
      <c r="S701" s="712"/>
      <c r="T701" s="736"/>
      <c r="U701" s="22"/>
      <c r="V701" s="19"/>
      <c r="W701" s="19"/>
      <c r="X701" s="19"/>
      <c r="Y701" s="19"/>
      <c r="Z701" s="734"/>
      <c r="AA701" s="696"/>
      <c r="AB701" s="696"/>
      <c r="AC701" s="696"/>
      <c r="AD701" s="696"/>
      <c r="AE701" s="696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785"/>
      <c r="BL701" s="785"/>
      <c r="BM701" s="785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>
      <c r="A702" s="5"/>
      <c r="B702" s="6"/>
      <c r="C702" s="717">
        <f>C677+1</f>
        <v>45959</v>
      </c>
      <c r="D702" s="717"/>
      <c r="E702" s="717"/>
      <c r="F702" s="717"/>
      <c r="G702" s="717"/>
      <c r="H702" s="717"/>
      <c r="I702" s="717"/>
      <c r="J702" s="717"/>
      <c r="K702" s="717"/>
      <c r="L702" s="717"/>
      <c r="M702" s="717"/>
      <c r="N702" s="717"/>
      <c r="O702" s="717"/>
      <c r="P702" s="717"/>
      <c r="Q702" s="717"/>
      <c r="R702" s="717"/>
      <c r="S702" s="717"/>
      <c r="T702" s="717"/>
      <c r="U702" s="697">
        <f>C702</f>
        <v>45959</v>
      </c>
      <c r="V702" s="698"/>
      <c r="W702" s="698"/>
      <c r="X702" s="698"/>
      <c r="Y702" s="698"/>
      <c r="Z702" s="69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3" t="s">
        <v>54</v>
      </c>
      <c r="B703" s="12" t="s">
        <v>55</v>
      </c>
      <c r="C703" s="731" t="str">
        <f>VLOOKUP($C702,'2025年度(1年後期)'!$B$5:$N$207,COLUMN('2025年度(1年後期)'!$C$5),0)&amp;""</f>
        <v>知の探究</v>
      </c>
      <c r="D703" s="722"/>
      <c r="E703" s="756" t="str">
        <f>VLOOKUP($C702,'2025年度(2年後期)'!$B$5:$N$207,COLUMN('2025年度(2年後期)'!$C$5),0)&amp;""</f>
        <v>英語Ⅳ(AB)</v>
      </c>
      <c r="F703" s="757"/>
      <c r="G703" s="721" t="str">
        <f>VLOOKUP($C702,'2025年度(3年後期)'!$B$5:$N$207,COLUMN('2025年度(3年後期)'!$C$5),0)&amp;""</f>
        <v>領域別実習</v>
      </c>
      <c r="H703" s="722"/>
      <c r="I703" s="721" t="str">
        <f>VLOOKUP($C702,'2025年度(4年後期)'!$B$5:$N$206,COLUMN('2025年度(4年後期)'!$C$5),0)&amp;""</f>
        <v>卒業研究Ⅱ</v>
      </c>
      <c r="J703" s="722"/>
      <c r="K703" s="732" t="str">
        <f>VLOOKUP($C702,'2025年度(助産後期)'!$B$5:$N$207,COLUMN('2025年度(助産後期)'!$C$5),0)&amp;""</f>
        <v>助産学実習Ⅰ</v>
      </c>
      <c r="L703" s="720"/>
      <c r="M703" s="719" t="str">
        <f>VLOOKUP($C702,'2025年度(M1後期)'!$B$5:$N$207,COLUMN('2025年度(M1後期)'!$C$5),0)&amp;""</f>
        <v>看護情報・管理学演習Ａ－Ⅰ
成育看護学演習Ａ－Ⅳ(母性)</v>
      </c>
      <c r="N703" s="720"/>
      <c r="O703" s="721" t="str">
        <f>VLOOKUP($C702,'2025年度(M2後期)'!$B$5:$N$207,COLUMN('2025年度(M2後期)'!$C$5),0)&amp;""</f>
        <v>特別研究</v>
      </c>
      <c r="P703" s="722"/>
      <c r="Q703" s="721" t="str">
        <f>VLOOKUP($C702,'2025年度(D1後期)'!$B$5:$N$207,COLUMN('2025年度(D1後期)'!$C$5),0)&amp;""</f>
        <v>看護教育学演習Ｂ</v>
      </c>
      <c r="R703" s="722"/>
      <c r="S703" s="732" t="str">
        <f>VLOOKUP($C702,'2025年度(D23後期)'!$B$5:$N$207,COLUMN('2025年度(D23後期)'!$C$5),0)&amp;""</f>
        <v>特別研究</v>
      </c>
      <c r="T703" s="722"/>
      <c r="U703" s="648" t="s">
        <v>161</v>
      </c>
      <c r="Z703" s="744" t="str">
        <f>A703</f>
        <v xml:space="preserve">１時限（09：20～10：50） </v>
      </c>
      <c r="AA703" s="694" t="s">
        <v>240</v>
      </c>
      <c r="AB703" s="694"/>
      <c r="AC703" s="694"/>
      <c r="AD703" s="694"/>
      <c r="AE703" s="694"/>
      <c r="AF703" s="694"/>
      <c r="AG703" s="694" t="s">
        <v>147</v>
      </c>
      <c r="AH703" s="694"/>
      <c r="AI703" s="694"/>
      <c r="AJ703" s="694"/>
      <c r="AK703" s="694"/>
      <c r="AL703" s="694"/>
      <c r="AM703" s="694" t="s">
        <v>164</v>
      </c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/>
      <c r="AX703" s="694"/>
      <c r="AY703" s="694"/>
      <c r="AZ703" s="694"/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783"/>
      <c r="BL703" s="783"/>
      <c r="BM703" s="783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3.5" customHeight="1">
      <c r="A704" s="733"/>
      <c r="B704" s="15" t="s">
        <v>58</v>
      </c>
      <c r="C704" s="714" t="str">
        <f>IFERROR(VLOOKUP(C703,科目・教員!$A$2:$B$349,2,0),"")</f>
        <v>飯野　京子</v>
      </c>
      <c r="D704" s="715"/>
      <c r="E704" s="758" t="str">
        <f>IFERROR(VLOOKUP(E703,科目・教員!$A$2:$B$349,2,0),"")</f>
        <v>ﾊﾟｳﾗ･ﾍﾞﾙｳﾞｧﾝｹﾞﾙ</v>
      </c>
      <c r="F704" s="759"/>
      <c r="G704" s="716" t="str">
        <f>IFERROR(VLOOKUP(G703,科目・教員!$A$2:$B$349,2,0),"")</f>
        <v/>
      </c>
      <c r="H704" s="715"/>
      <c r="I704" s="716" t="str">
        <f>IFERROR(VLOOKUP(I703,科目・教員!$A$2:$B$349,2,0),"")</f>
        <v>各担当教員</v>
      </c>
      <c r="J704" s="715"/>
      <c r="K704" s="735" t="str">
        <f>IFERROR(VLOOKUP(K703,科目・教員!$A$2:$B$349,2,0),"")</f>
        <v>池田　真弓</v>
      </c>
      <c r="L704" s="737"/>
      <c r="M704" s="746" t="str">
        <f>IFERROR(VLOOKUP(M703,科目・教員!$A$2:$B$349,2,0),"")</f>
        <v/>
      </c>
      <c r="N704" s="715"/>
      <c r="O704" s="716" t="str">
        <f>IFERROR(VLOOKUP(O703,科目・教員!$A$2:$B$349,2,0),"")</f>
        <v/>
      </c>
      <c r="P704" s="715"/>
      <c r="Q704" s="716" t="str">
        <f>IFERROR(VLOOKUP(Q703,科目・教員!$A$2:$B$349,2,0),"")</f>
        <v/>
      </c>
      <c r="R704" s="715"/>
      <c r="S704" s="735" t="str">
        <f>IFERROR(VLOOKUP(S703,科目・教員!$A$2:$B$349,2,0),"")</f>
        <v/>
      </c>
      <c r="T704" s="715"/>
      <c r="U704" s="649" t="s">
        <v>169</v>
      </c>
      <c r="Z704" s="73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784"/>
      <c r="BL704" s="784"/>
      <c r="BM704" s="784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3.5" customHeight="1">
      <c r="A705" s="733"/>
      <c r="B705" s="15" t="s">
        <v>60</v>
      </c>
      <c r="C705" s="714" t="str">
        <f>VLOOKUP($C702,'2025年度(1年後期)'!$B$5:$N$207,COLUMN('2025年度(1年後期)'!$C$5)+1,0)&amp;""</f>
        <v>101</v>
      </c>
      <c r="D705" s="715"/>
      <c r="E705" s="758" t="str">
        <f>VLOOKUP($C702,'2025年度(2年後期)'!$B$5:$N$207,COLUMN('2025年度(2年後期)'!$C$5)+1,0)&amp;""</f>
        <v>201</v>
      </c>
      <c r="F705" s="759"/>
      <c r="G705" s="716" t="str">
        <f>VLOOKUP($C702,'2025年度(3年後期)'!$B$5:$N$207,COLUMN('2025年度(3年後期)'!$C$5)+1,0)&amp;""</f>
        <v/>
      </c>
      <c r="H705" s="715"/>
      <c r="I705" s="716" t="str">
        <f>VLOOKUP($C702,'2025年度(4年後期)'!$B$5:$N$206,COLUMN('2025年度(4年後期)'!$C$5)+1,0)&amp;""</f>
        <v/>
      </c>
      <c r="J705" s="715"/>
      <c r="K705" s="735" t="str">
        <f>VLOOKUP($C702,'2025年度(助産後期)'!$B$5:$N$207,COLUMN('2025年度(助産後期)'!$C$5)+1,0)&amp;""</f>
        <v/>
      </c>
      <c r="L705" s="737"/>
      <c r="M705" s="746" t="str">
        <f>VLOOKUP($C702,'2025年度(M1後期)'!$B$5:$N$207,COLUMN('2025年度(M1後期)'!$C$5)+1,0)&amp;""</f>
        <v>情報:別途指定
成育:別途指定</v>
      </c>
      <c r="N705" s="715"/>
      <c r="O705" s="716" t="str">
        <f>VLOOKUP($C702,'2025年度(M2後期)'!$B$5:$N$207,COLUMN('2025年度(M2後期)'!$C$5)+1,0)&amp;""</f>
        <v/>
      </c>
      <c r="P705" s="715"/>
      <c r="Q705" s="716" t="str">
        <f>VLOOKUP($C702,'2025年度(D1後期)'!$B$5:$N$207,COLUMN('2025年度(D1後期)'!$C$5)+1,0)&amp;""</f>
        <v>別途指定</v>
      </c>
      <c r="R705" s="715"/>
      <c r="S705" s="735" t="str">
        <f>VLOOKUP($C702,'2025年度(D23後期)'!$B$5:$N$207,COLUMN('2025年度(D23後期)'!$C$5)+1,0)&amp;""</f>
        <v/>
      </c>
      <c r="T705" s="715"/>
      <c r="U705" s="649" t="s">
        <v>171</v>
      </c>
      <c r="Z705" s="73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784"/>
      <c r="BL705" s="784"/>
      <c r="BM705" s="784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3.5" customHeight="1">
      <c r="A706" s="734"/>
      <c r="B706" s="16" t="s">
        <v>62</v>
      </c>
      <c r="C706" s="738"/>
      <c r="D706" s="711"/>
      <c r="E706" s="786" t="s">
        <v>116</v>
      </c>
      <c r="F706" s="787"/>
      <c r="G706" s="710"/>
      <c r="H706" s="711"/>
      <c r="I706" s="710"/>
      <c r="J706" s="711"/>
      <c r="K706" s="712"/>
      <c r="L706" s="713"/>
      <c r="M706" s="745"/>
      <c r="N706" s="711"/>
      <c r="O706" s="710"/>
      <c r="P706" s="711"/>
      <c r="Q706" s="710"/>
      <c r="R706" s="711"/>
      <c r="S706" s="712"/>
      <c r="T706" s="711"/>
      <c r="U706" s="649" t="s">
        <v>172</v>
      </c>
      <c r="Z706" s="73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785"/>
      <c r="BL706" s="785"/>
      <c r="BM706" s="785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>
      <c r="A707" s="733" t="s">
        <v>64</v>
      </c>
      <c r="B707" s="15" t="s">
        <v>55</v>
      </c>
      <c r="C707" s="731" t="str">
        <f>VLOOKUP($C702,'2025年度(1年後期)'!$B$5:$N$207,COLUMN('2025年度(1年後期)'!$E$5),0)&amp;""</f>
        <v>食と健康</v>
      </c>
      <c r="D707" s="722"/>
      <c r="E707" s="756" t="str">
        <f>VLOOKUP($C702,'2025年度(2年後期)'!$B$5:$N$207,COLUMN('2025年度(2年後期)'!$E$5),0)&amp;""</f>
        <v>英語Ⅳ(AB)</v>
      </c>
      <c r="F707" s="757"/>
      <c r="G707" s="721" t="str">
        <f>VLOOKUP($C702,'2025年度(3年後期)'!$B$5:$N$207,COLUMN('2025年度(3年後期)'!$E$5),0)&amp;""</f>
        <v>領域別実習</v>
      </c>
      <c r="H707" s="722"/>
      <c r="I707" s="721" t="str">
        <f>VLOOKUP($C702,'2025年度(4年後期)'!$B$5:$N$206,COLUMN('2025年度(4年後期)'!$E$5),0)&amp;""</f>
        <v>卒業研究Ⅱ</v>
      </c>
      <c r="J707" s="722"/>
      <c r="K707" s="732" t="str">
        <f>VLOOKUP($C702,'2025年度(助産後期)'!$B$5:$N$207,COLUMN('2025年度(助産後期)'!$E$5),0)&amp;""</f>
        <v>助産学実習Ⅰ</v>
      </c>
      <c r="L707" s="720"/>
      <c r="M707" s="731" t="str">
        <f>VLOOKUP($C702,'2025年度(M1後期)'!$B$5:$N$207,COLUMN('2025年度(M1後期)'!$E$5),0)&amp;""</f>
        <v>看護情報・管理学演習Ａ－Ⅰ
成育看護学演習Ａ－Ⅳ(母性)</v>
      </c>
      <c r="N707" s="722"/>
      <c r="O707" s="732" t="str">
        <f>VLOOKUP($C702,'2025年度(M2後期)'!$B$5:$N$207,COLUMN('2025年度(M2後期)'!$E$5),0)&amp;""</f>
        <v>特別研究</v>
      </c>
      <c r="P707" s="722"/>
      <c r="Q707" s="732" t="str">
        <f>VLOOKUP($C702,'2025年度(D1後期)'!$B$5:$N$207,COLUMN('2025年度(D1後期)'!$E$5),0)&amp;""</f>
        <v>看護教育学演習Ｂ</v>
      </c>
      <c r="R707" s="722"/>
      <c r="S707" s="732" t="str">
        <f>VLOOKUP($C702,'2025年度(D23後期)'!$B$5:$N$207,COLUMN('2025年度(D23後期)'!$E$5),0)&amp;""</f>
        <v>特別研究</v>
      </c>
      <c r="T707" s="722"/>
      <c r="U707" s="21"/>
      <c r="Z707" s="733" t="str">
        <f>A707</f>
        <v>２時限（11：00～12：30）</v>
      </c>
      <c r="AA707" s="694" t="s">
        <v>121</v>
      </c>
      <c r="AB707" s="694"/>
      <c r="AC707" s="694"/>
      <c r="AD707" s="694"/>
      <c r="AE707" s="694"/>
      <c r="AF707" s="694"/>
      <c r="AG707" s="694" t="s">
        <v>147</v>
      </c>
      <c r="AH707" s="694"/>
      <c r="AI707" s="694"/>
      <c r="AJ707" s="694"/>
      <c r="AK707" s="694"/>
      <c r="AL707" s="694"/>
      <c r="AM707" s="694" t="s">
        <v>164</v>
      </c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/>
      <c r="AX707" s="694"/>
      <c r="AY707" s="694"/>
      <c r="AZ707" s="694"/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783"/>
      <c r="BL707" s="783"/>
      <c r="BM707" s="783"/>
      <c r="BN707" s="694"/>
      <c r="BO707" s="694"/>
      <c r="BP707" s="694"/>
      <c r="BQ707" s="694"/>
      <c r="BR707" s="694"/>
      <c r="BS707" s="694"/>
      <c r="BT707" s="694"/>
      <c r="BU707" s="694"/>
      <c r="BV707" s="694"/>
      <c r="BW707" s="694"/>
    </row>
    <row r="708" spans="1:75" ht="13.5" customHeight="1">
      <c r="A708" s="733"/>
      <c r="B708" s="15" t="s">
        <v>58</v>
      </c>
      <c r="C708" s="714" t="str">
        <f>IFERROR(VLOOKUP(C707,科目・教員!$A$2:$B$349,2,0),"")</f>
        <v>本間　典子</v>
      </c>
      <c r="D708" s="715"/>
      <c r="E708" s="758" t="str">
        <f>IFERROR(VLOOKUP(E707,科目・教員!$A$2:$B$349,2,0),"")</f>
        <v>ﾊﾟｳﾗ･ﾍﾞﾙｳﾞｧﾝｹﾞﾙ</v>
      </c>
      <c r="F708" s="759"/>
      <c r="G708" s="716" t="str">
        <f>IFERROR(VLOOKUP(G707,科目・教員!$A$2:$B$349,2,0),"")</f>
        <v/>
      </c>
      <c r="H708" s="715"/>
      <c r="I708" s="716" t="str">
        <f>IFERROR(VLOOKUP(I707,科目・教員!$A$2:$B$349,2,0),"")</f>
        <v>各担当教員</v>
      </c>
      <c r="J708" s="715"/>
      <c r="K708" s="735" t="str">
        <f>IFERROR(VLOOKUP(K707,科目・教員!$A$2:$B$349,2,0),"")</f>
        <v>池田　真弓</v>
      </c>
      <c r="L708" s="737"/>
      <c r="M708" s="714" t="str">
        <f>IFERROR(VLOOKUP(M707,科目・教員!$A$2:$B$349,2,0),"")</f>
        <v/>
      </c>
      <c r="N708" s="715"/>
      <c r="O708" s="735" t="str">
        <f>IFERROR(VLOOKUP(O707,科目・教員!$A$2:$B$349,2,0),"")</f>
        <v/>
      </c>
      <c r="P708" s="715"/>
      <c r="Q708" s="735" t="str">
        <f>IFERROR(VLOOKUP(Q707,科目・教員!$A$2:$B$349,2,0),"")</f>
        <v/>
      </c>
      <c r="R708" s="715"/>
      <c r="S708" s="735" t="str">
        <f>IFERROR(VLOOKUP(S707,科目・教員!$A$2:$B$349,2,0),"")</f>
        <v/>
      </c>
      <c r="T708" s="715"/>
      <c r="U708" s="21"/>
      <c r="Z708" s="73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784"/>
      <c r="BL708" s="784"/>
      <c r="BM708" s="784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3.5" customHeight="1">
      <c r="A709" s="733"/>
      <c r="B709" s="15" t="s">
        <v>60</v>
      </c>
      <c r="C709" s="714" t="str">
        <f>VLOOKUP($C702,'2025年度(1年後期)'!$B$5:$N$207,COLUMN('2025年度(1年後期)'!$E$5)+1,0)&amp;""</f>
        <v>101</v>
      </c>
      <c r="D709" s="715"/>
      <c r="E709" s="758" t="str">
        <f>VLOOKUP($C702,'2025年度(2年後期)'!$B$5:$N$207,COLUMN('2025年度(2年後期)'!$E$5)+1,0)&amp;""</f>
        <v>201</v>
      </c>
      <c r="F709" s="759"/>
      <c r="G709" s="716" t="str">
        <f>VLOOKUP($C702,'2025年度(3年後期)'!$B$5:$N$207,COLUMN('2025年度(3年後期)'!$E$5)+1,0)&amp;""</f>
        <v/>
      </c>
      <c r="H709" s="715"/>
      <c r="I709" s="716" t="str">
        <f>VLOOKUP($C702,'2025年度(4年後期)'!$B$5:$N$206,COLUMN('2025年度(4年後期)'!$E$5)+1,0)&amp;""</f>
        <v/>
      </c>
      <c r="J709" s="715"/>
      <c r="K709" s="735" t="str">
        <f>VLOOKUP($C702,'2025年度(助産後期)'!$B$5:$N$207,COLUMN('2025年度(助産後期)'!$E$5)+1,0)&amp;""</f>
        <v/>
      </c>
      <c r="L709" s="737"/>
      <c r="M709" s="714" t="str">
        <f>VLOOKUP($C702,'2025年度(M1後期)'!$B$5:$N$207,COLUMN('2025年度(M1後期)'!$E$5)+1,0)&amp;""</f>
        <v>情報:別途指定
成育:別途指定</v>
      </c>
      <c r="N709" s="715"/>
      <c r="O709" s="735" t="str">
        <f>VLOOKUP($C702,'2025年度(M2後期)'!$B$5:$N$207,COLUMN('2025年度(M2後期)'!$E$5)+1,0)&amp;""</f>
        <v/>
      </c>
      <c r="P709" s="715"/>
      <c r="Q709" s="735" t="str">
        <f>VLOOKUP($C702,'2025年度(D1後期)'!$B$5:$N$207,COLUMN('2025年度(D1後期)'!$E$5)+1,0)&amp;""</f>
        <v>別途指定</v>
      </c>
      <c r="R709" s="715"/>
      <c r="S709" s="735" t="str">
        <f>VLOOKUP($C702,'2025年度(D23後期)'!$B$5:$N$207,COLUMN('2025年度(D23後期)'!$E$5)+1,0)&amp;""</f>
        <v/>
      </c>
      <c r="T709" s="715"/>
      <c r="U709" s="21"/>
      <c r="Z709" s="73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784"/>
      <c r="BL709" s="784"/>
      <c r="BM709" s="784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3.5" customHeight="1">
      <c r="A710" s="747"/>
      <c r="B710" s="16" t="s">
        <v>62</v>
      </c>
      <c r="C710" s="738"/>
      <c r="D710" s="736"/>
      <c r="E710" s="786" t="s">
        <v>116</v>
      </c>
      <c r="F710" s="787"/>
      <c r="G710" s="710"/>
      <c r="H710" s="736"/>
      <c r="I710" s="710"/>
      <c r="J710" s="736"/>
      <c r="K710" s="712"/>
      <c r="L710" s="712"/>
      <c r="M710" s="738"/>
      <c r="N710" s="736"/>
      <c r="O710" s="712"/>
      <c r="P710" s="736"/>
      <c r="Q710" s="712"/>
      <c r="R710" s="736"/>
      <c r="S710" s="712"/>
      <c r="T710" s="736"/>
      <c r="U710" s="21"/>
      <c r="Z710" s="73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785"/>
      <c r="BL710" s="785"/>
      <c r="BM710" s="785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3.5" customHeight="1">
      <c r="A711" s="744" t="s">
        <v>70</v>
      </c>
      <c r="B711" s="17" t="s">
        <v>71</v>
      </c>
      <c r="C711" s="731"/>
      <c r="D711" s="722"/>
      <c r="E711" s="721"/>
      <c r="F711" s="722"/>
      <c r="G711" s="721"/>
      <c r="H711" s="722"/>
      <c r="I711" s="721"/>
      <c r="J711" s="722"/>
      <c r="K711" s="732"/>
      <c r="L711" s="720"/>
      <c r="M711" s="731"/>
      <c r="N711" s="722"/>
      <c r="O711" s="732"/>
      <c r="P711" s="722"/>
      <c r="Q711" s="732"/>
      <c r="R711" s="722"/>
      <c r="S711" s="732"/>
      <c r="T711" s="722"/>
      <c r="U711" s="21"/>
      <c r="Z711" s="733" t="str">
        <f>A711</f>
        <v>昼休み（12：30～13：30）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783"/>
      <c r="BL711" s="783"/>
      <c r="BM711" s="783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3.5" customHeight="1">
      <c r="A712" s="733"/>
      <c r="B712" s="17" t="s">
        <v>73</v>
      </c>
      <c r="C712" s="714"/>
      <c r="D712" s="715"/>
      <c r="E712" s="716"/>
      <c r="F712" s="715"/>
      <c r="G712" s="716"/>
      <c r="H712" s="715"/>
      <c r="I712" s="716"/>
      <c r="J712" s="715"/>
      <c r="K712" s="735"/>
      <c r="L712" s="737"/>
      <c r="M712" s="714"/>
      <c r="N712" s="715"/>
      <c r="O712" s="735"/>
      <c r="P712" s="715"/>
      <c r="Q712" s="735"/>
      <c r="R712" s="715"/>
      <c r="S712" s="735"/>
      <c r="T712" s="715"/>
      <c r="U712" s="21"/>
      <c r="Z712" s="73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784"/>
      <c r="BL712" s="784"/>
      <c r="BM712" s="784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3.5" customHeight="1">
      <c r="A713" s="733"/>
      <c r="B713" s="17" t="s">
        <v>60</v>
      </c>
      <c r="C713" s="714"/>
      <c r="D713" s="715"/>
      <c r="E713" s="716"/>
      <c r="F713" s="715"/>
      <c r="G713" s="716"/>
      <c r="H713" s="715"/>
      <c r="I713" s="716"/>
      <c r="J713" s="715"/>
      <c r="K713" s="735"/>
      <c r="L713" s="737"/>
      <c r="M713" s="714"/>
      <c r="N713" s="715"/>
      <c r="O713" s="735"/>
      <c r="P713" s="715"/>
      <c r="Q713" s="735"/>
      <c r="R713" s="715"/>
      <c r="S713" s="735"/>
      <c r="T713" s="715"/>
      <c r="U713" s="21"/>
      <c r="Z713" s="73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784"/>
      <c r="BL713" s="784"/>
      <c r="BM713" s="784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3.5" customHeight="1">
      <c r="A714" s="734"/>
      <c r="B714" s="18" t="s">
        <v>62</v>
      </c>
      <c r="C714" s="752"/>
      <c r="D714" s="753"/>
      <c r="E714" s="754"/>
      <c r="F714" s="753"/>
      <c r="G714" s="754"/>
      <c r="H714" s="753"/>
      <c r="I714" s="754"/>
      <c r="J714" s="753"/>
      <c r="K714" s="755"/>
      <c r="L714" s="755"/>
      <c r="M714" s="752"/>
      <c r="N714" s="753"/>
      <c r="O714" s="755"/>
      <c r="P714" s="753"/>
      <c r="Q714" s="755"/>
      <c r="R714" s="753"/>
      <c r="S714" s="755"/>
      <c r="T714" s="753"/>
      <c r="U714" s="21"/>
      <c r="Z714" s="73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785"/>
      <c r="BL714" s="785"/>
      <c r="BM714" s="785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>
      <c r="A715" s="733" t="s">
        <v>74</v>
      </c>
      <c r="B715" s="15" t="s">
        <v>55</v>
      </c>
      <c r="C715" s="748" t="str">
        <f>VLOOKUP($C702,'2025年度(1年後期)'!$B$5:$N$207,COLUMN('2025年度(1年後期)'!$G$5),0)&amp;""</f>
        <v>疫学・保健統計学Ⅱ</v>
      </c>
      <c r="D715" s="732"/>
      <c r="E715" s="749" t="str">
        <f>VLOOKUP($C702,'2025年度(2年後期)'!$B$5:$N$207,COLUMN('2025年度(2年後期)'!$G$5),0)&amp;""</f>
        <v>薬物療法と看護</v>
      </c>
      <c r="F715" s="732"/>
      <c r="G715" s="749" t="str">
        <f>VLOOKUP($C702,'2025年度(3年後期)'!$B$5:$N$207,COLUMN('2025年度(3年後期)'!$G$5),0)&amp;""</f>
        <v>領域別実習</v>
      </c>
      <c r="H715" s="732"/>
      <c r="I715" s="749" t="str">
        <f>VLOOKUP($C702,'2025年度(4年後期)'!$B$5:$N$206,COLUMN('2025年度(4年後期)'!$G$5),0)&amp;""</f>
        <v/>
      </c>
      <c r="J715" s="732"/>
      <c r="K715" s="750" t="str">
        <f>VLOOKUP($C702,'2025年度(助産後期)'!$B$5:$N$207,COLUMN('2025年度(助産後期)'!$G$5),0)&amp;""</f>
        <v>助産学実習Ⅰ</v>
      </c>
      <c r="L715" s="750"/>
      <c r="M715" s="748" t="str">
        <f>VLOOKUP($C702,'2025年度(M1後期)'!$B$5:$N$207,COLUMN('2025年度(M1後期)'!$G$5),0)&amp;""</f>
        <v>成人看護学演習Ａ－Ⅰ</v>
      </c>
      <c r="N715" s="732"/>
      <c r="O715" s="750" t="str">
        <f>VLOOKUP($C702,'2025年度(M2後期)'!$B$5:$N$207,COLUMN('2025年度(M2後期)'!$G$5),0)&amp;""</f>
        <v>特別研究</v>
      </c>
      <c r="P715" s="732"/>
      <c r="Q715" s="750" t="str">
        <f>VLOOKUP($C702,'2025年度(D1後期)'!$B$5:$N$207,COLUMN('2025年度(D1後期)'!$G$5),0)&amp;""</f>
        <v/>
      </c>
      <c r="R715" s="732"/>
      <c r="S715" s="750" t="str">
        <f>VLOOKUP($C702,'2025年度(D23後期)'!$B$5:$N$207,COLUMN('2025年度(D23後期)'!$G$5),0)&amp;""</f>
        <v>特別研究</v>
      </c>
      <c r="T715" s="732"/>
      <c r="U715" s="562" t="s">
        <v>276</v>
      </c>
      <c r="Z715" s="733" t="str">
        <f>A715</f>
        <v>３時限（13：30～15：00）</v>
      </c>
      <c r="AA715" s="694" t="s">
        <v>218</v>
      </c>
      <c r="AB715" s="694"/>
      <c r="AC715" s="694"/>
      <c r="AD715" s="694"/>
      <c r="AE715" s="694"/>
      <c r="AF715" s="694"/>
      <c r="AG715" s="694" t="s">
        <v>244</v>
      </c>
      <c r="AH715" s="694" t="s">
        <v>316</v>
      </c>
      <c r="AI715" s="694"/>
      <c r="AJ715" s="694"/>
      <c r="AK715" s="694"/>
      <c r="AL715" s="694"/>
      <c r="AM715" s="694" t="s">
        <v>164</v>
      </c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 t="s">
        <v>316</v>
      </c>
      <c r="AX715" s="694"/>
      <c r="AY715" s="694"/>
      <c r="AZ715" s="694"/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783"/>
      <c r="BL715" s="783"/>
      <c r="BM715" s="783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3.5" customHeight="1">
      <c r="A716" s="733"/>
      <c r="B716" s="15" t="s">
        <v>58</v>
      </c>
      <c r="C716" s="751" t="str">
        <f>IFERROR(VLOOKUP(C715,科目・教員!$A$2:$B$349,2,0),"")</f>
        <v>柏木　公一</v>
      </c>
      <c r="D716" s="735"/>
      <c r="E716" s="739" t="str">
        <f>IFERROR(VLOOKUP(E715,科目・教員!$A$2:$B$349,2,0),"")</f>
        <v>本間　典子</v>
      </c>
      <c r="F716" s="735"/>
      <c r="G716" s="739" t="str">
        <f>IFERROR(VLOOKUP(G715,科目・教員!$A$2:$B$349,2,0),"")</f>
        <v/>
      </c>
      <c r="H716" s="735"/>
      <c r="I716" s="739" t="str">
        <f>IFERROR(VLOOKUP(I715,科目・教員!$A$2:$B$349,2,0),"")</f>
        <v/>
      </c>
      <c r="J716" s="735"/>
      <c r="K716" s="740" t="str">
        <f>IFERROR(VLOOKUP(K715,科目・教員!$A$2:$B$349,2,0),"")</f>
        <v>池田　真弓</v>
      </c>
      <c r="L716" s="740"/>
      <c r="M716" s="751" t="str">
        <f>IFERROR(VLOOKUP(M715,科目・教員!$A$2:$B$349,2,0),"")</f>
        <v/>
      </c>
      <c r="N716" s="735"/>
      <c r="O716" s="740" t="str">
        <f>IFERROR(VLOOKUP(O715,科目・教員!$A$2:$B$349,2,0),"")</f>
        <v/>
      </c>
      <c r="P716" s="735"/>
      <c r="Q716" s="740" t="str">
        <f>IFERROR(VLOOKUP(Q715,科目・教員!$A$2:$B$349,2,0),"")</f>
        <v/>
      </c>
      <c r="R716" s="735"/>
      <c r="S716" s="740" t="str">
        <f>IFERROR(VLOOKUP(S715,科目・教員!$A$2:$B$349,2,0),"")</f>
        <v/>
      </c>
      <c r="T716" s="735"/>
      <c r="U716" s="562" t="s">
        <v>316</v>
      </c>
      <c r="Z716" s="73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784"/>
      <c r="BL716" s="784"/>
      <c r="BM716" s="784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3.5" customHeight="1">
      <c r="A717" s="733"/>
      <c r="B717" s="15" t="s">
        <v>60</v>
      </c>
      <c r="C717" s="751" t="str">
        <f>VLOOKUP($C702,'2025年度(1年後期)'!$B$5:$N$207,COLUMN('2025年度(1年後期)'!$G$5)+1,0)&amp;""</f>
        <v>101</v>
      </c>
      <c r="D717" s="735"/>
      <c r="E717" s="739" t="str">
        <f>VLOOKUP($C702,'2025年度(2年後期)'!$B$5:$N$207,COLUMN('2025年度(2年後期)'!$G$5)+1,0)&amp;""</f>
        <v>201</v>
      </c>
      <c r="F717" s="735"/>
      <c r="G717" s="739" t="str">
        <f>VLOOKUP($C702,'2025年度(3年後期)'!$B$5:$N$207,COLUMN('2025年度(3年後期)'!$G$5)+1,0)&amp;""</f>
        <v/>
      </c>
      <c r="H717" s="735"/>
      <c r="I717" s="739" t="str">
        <f>VLOOKUP($C702,'2025年度(4年後期)'!$B$5:$N$206,COLUMN('2025年度(4年後期)'!$G$5)+1,0)&amp;""</f>
        <v/>
      </c>
      <c r="J717" s="735"/>
      <c r="K717" s="740" t="str">
        <f>VLOOKUP($C702,'2025年度(助産後期)'!$B$5:$N$207,COLUMN('2025年度(助産後期)'!$G$5)+1,0)&amp;""</f>
        <v/>
      </c>
      <c r="L717" s="740"/>
      <c r="M717" s="751" t="str">
        <f>VLOOKUP($C702,'2025年度(M1後期)'!$B$5:$N$207,COLUMN('2025年度(M1後期)'!$G$5)+1,0)&amp;""</f>
        <v>別途指定</v>
      </c>
      <c r="N717" s="735"/>
      <c r="O717" s="740" t="str">
        <f>VLOOKUP($C702,'2025年度(M2後期)'!$B$5:$N$207,COLUMN('2025年度(M2後期)'!$G$5)+1,0)&amp;""</f>
        <v/>
      </c>
      <c r="P717" s="735"/>
      <c r="Q717" s="740" t="str">
        <f>VLOOKUP($C702,'2025年度(D1後期)'!$B$5:$N$207,COLUMN('2025年度(D1後期)'!$G$5)+1,0)&amp;""</f>
        <v/>
      </c>
      <c r="R717" s="735"/>
      <c r="S717" s="740" t="str">
        <f>VLOOKUP($C702,'2025年度(D23後期)'!$B$5:$N$207,COLUMN('2025年度(D23後期)'!$G$5)+1,0)&amp;""</f>
        <v/>
      </c>
      <c r="T717" s="735"/>
      <c r="U717" s="562"/>
      <c r="Z717" s="73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784"/>
      <c r="BL717" s="784"/>
      <c r="BM717" s="784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3.5" customHeight="1">
      <c r="A718" s="747"/>
      <c r="B718" s="16" t="s">
        <v>62</v>
      </c>
      <c r="C718" s="738"/>
      <c r="D718" s="736"/>
      <c r="E718" s="710"/>
      <c r="F718" s="736"/>
      <c r="G718" s="710"/>
      <c r="H718" s="736"/>
      <c r="I718" s="710"/>
      <c r="J718" s="736"/>
      <c r="K718" s="712"/>
      <c r="L718" s="712"/>
      <c r="M718" s="738"/>
      <c r="N718" s="736"/>
      <c r="O718" s="712"/>
      <c r="P718" s="736"/>
      <c r="Q718" s="712"/>
      <c r="R718" s="736"/>
      <c r="S718" s="712"/>
      <c r="T718" s="736"/>
      <c r="U718" s="562" t="s">
        <v>317</v>
      </c>
      <c r="Z718" s="73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785"/>
      <c r="BL718" s="785"/>
      <c r="BM718" s="785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>
      <c r="A719" s="733" t="s">
        <v>80</v>
      </c>
      <c r="B719" s="15" t="s">
        <v>55</v>
      </c>
      <c r="C719" s="748" t="str">
        <f>VLOOKUP($C702,'2025年度(1年後期)'!$B$5:$N$207,COLUMN('2025年度(1年後期)'!$I$5),0)&amp;""</f>
        <v>人間関係論</v>
      </c>
      <c r="D719" s="732"/>
      <c r="E719" s="805" t="str">
        <f>VLOOKUP($C702,'2025年度(2年後期)'!$B$5:$N$207,COLUMN('2025年度(2年後期)'!$I$5),0)&amp;""</f>
        <v>疾病・病態論Ⅱ（早乙女先生）</v>
      </c>
      <c r="F719" s="780"/>
      <c r="G719" s="749" t="str">
        <f>VLOOKUP($C702,'2025年度(3年後期)'!$B$5:$N$207,COLUMN('2025年度(3年後期)'!$I$5),0)&amp;""</f>
        <v>領域別実習</v>
      </c>
      <c r="H719" s="732"/>
      <c r="I719" s="749" t="str">
        <f>VLOOKUP($C702,'2025年度(4年後期)'!$B$5:$N$206,COLUMN('2025年度(4年後期)'!$I$5),0)&amp;""</f>
        <v/>
      </c>
      <c r="J719" s="732"/>
      <c r="K719" s="750" t="str">
        <f>VLOOKUP($C702,'2025年度(助産後期)'!$B$5:$N$207,COLUMN('2025年度(助産後期)'!$I$5),0)&amp;""</f>
        <v>助産学実習Ⅰ</v>
      </c>
      <c r="L719" s="750"/>
      <c r="M719" s="748" t="str">
        <f>VLOOKUP($C702,'2025年度(M1後期)'!$B$5:$N$207,COLUMN('2025年度(M1後期)'!$I$5),0)&amp;""</f>
        <v>成人看護学演習Ａ－Ⅰ</v>
      </c>
      <c r="N719" s="732"/>
      <c r="O719" s="750" t="str">
        <f>VLOOKUP($C702,'2025年度(M2後期)'!$B$5:$N$207,COLUMN('2025年度(M2後期)'!$I$5),0)&amp;""</f>
        <v>特別研究</v>
      </c>
      <c r="P719" s="732"/>
      <c r="Q719" s="750" t="str">
        <f>VLOOKUP($C702,'2025年度(D1後期)'!$B$5:$N$207,COLUMN('2025年度(D1後期)'!$I$5),0)&amp;""</f>
        <v/>
      </c>
      <c r="R719" s="732"/>
      <c r="S719" s="750" t="str">
        <f>VLOOKUP($C702,'2025年度(D23後期)'!$B$5:$N$207,COLUMN('2025年度(D23後期)'!$I$5),0)&amp;""</f>
        <v>特別研究</v>
      </c>
      <c r="T719" s="732"/>
      <c r="U719" s="562" t="s">
        <v>318</v>
      </c>
      <c r="Z719" s="733" t="str">
        <f>A719</f>
        <v>４時限（15：10～16：40）</v>
      </c>
      <c r="AA719" s="694" t="s">
        <v>196</v>
      </c>
      <c r="AB719" s="694"/>
      <c r="AC719" s="694"/>
      <c r="AD719" s="694"/>
      <c r="AE719" s="694"/>
      <c r="AF719" s="694"/>
      <c r="AG719" s="694" t="s">
        <v>319</v>
      </c>
      <c r="AH719" s="694" t="s">
        <v>316</v>
      </c>
      <c r="AI719" s="694"/>
      <c r="AJ719" s="694"/>
      <c r="AK719" s="694"/>
      <c r="AL719" s="694"/>
      <c r="AM719" s="694" t="s">
        <v>164</v>
      </c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 t="s">
        <v>316</v>
      </c>
      <c r="AX719" s="694"/>
      <c r="AY719" s="694"/>
      <c r="AZ719" s="694"/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783"/>
      <c r="BL719" s="783"/>
      <c r="BM719" s="783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3.5" customHeight="1">
      <c r="A720" s="733"/>
      <c r="B720" s="15" t="s">
        <v>58</v>
      </c>
      <c r="C720" s="751" t="str">
        <f>IFERROR(VLOOKUP(C719,科目・教員!$A$2:$B$349,2,0),"")</f>
        <v>小島　優子</v>
      </c>
      <c r="D720" s="735"/>
      <c r="E720" s="806" t="str">
        <f>IFERROR(VLOOKUP(E719,科目・教員!$A$2:$B$349,2,0),"")</f>
        <v/>
      </c>
      <c r="F720" s="763"/>
      <c r="G720" s="739" t="str">
        <f>IFERROR(VLOOKUP(G719,科目・教員!$A$2:$B$349,2,0),"")</f>
        <v/>
      </c>
      <c r="H720" s="735"/>
      <c r="I720" s="739" t="str">
        <f>IFERROR(VLOOKUP(I719,科目・教員!$A$2:$B$349,2,0),"")</f>
        <v/>
      </c>
      <c r="J720" s="735"/>
      <c r="K720" s="740" t="str">
        <f>IFERROR(VLOOKUP(K719,科目・教員!$A$2:$B$349,2,0),"")</f>
        <v>池田　真弓</v>
      </c>
      <c r="L720" s="740"/>
      <c r="M720" s="751" t="str">
        <f>IFERROR(VLOOKUP(M719,科目・教員!$A$2:$B$349,2,0),"")</f>
        <v/>
      </c>
      <c r="N720" s="735"/>
      <c r="O720" s="740" t="str">
        <f>IFERROR(VLOOKUP(O719,科目・教員!$A$2:$B$349,2,0),"")</f>
        <v/>
      </c>
      <c r="P720" s="735"/>
      <c r="Q720" s="740" t="str">
        <f>IFERROR(VLOOKUP(Q719,科目・教員!$A$2:$B$349,2,0),"")</f>
        <v/>
      </c>
      <c r="R720" s="735"/>
      <c r="S720" s="740" t="str">
        <f>IFERROR(VLOOKUP(S719,科目・教員!$A$2:$B$349,2,0),"")</f>
        <v/>
      </c>
      <c r="T720" s="735"/>
      <c r="U720" s="562"/>
      <c r="Z720" s="73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784"/>
      <c r="BL720" s="784"/>
      <c r="BM720" s="784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3.5" customHeight="1">
      <c r="A721" s="733"/>
      <c r="B721" s="15" t="s">
        <v>60</v>
      </c>
      <c r="C721" s="751" t="str">
        <f>VLOOKUP($C702,'2025年度(1年後期)'!$B$5:$N$207,COLUMN('2025年度(1年後期)'!$I$5)+1,0)&amp;""</f>
        <v>101</v>
      </c>
      <c r="D721" s="735"/>
      <c r="E721" s="806" t="str">
        <f>VLOOKUP($C702,'2025年度(2年後期)'!$B$5:$N$207,COLUMN('2025年度(2年後期)'!$I$5)+1,0)&amp;""</f>
        <v>リアルタイム
(201)</v>
      </c>
      <c r="F721" s="763"/>
      <c r="G721" s="739" t="str">
        <f>VLOOKUP($C702,'2025年度(3年後期)'!$B$5:$N$207,COLUMN('2025年度(3年後期)'!$I$5)+1,0)&amp;""</f>
        <v/>
      </c>
      <c r="H721" s="735"/>
      <c r="I721" s="739" t="str">
        <f>VLOOKUP($C702,'2025年度(4年後期)'!$B$5:$N$206,COLUMN('2025年度(4年後期)'!$I$5)+1,0)&amp;""</f>
        <v/>
      </c>
      <c r="J721" s="735"/>
      <c r="K721" s="740" t="str">
        <f>VLOOKUP($C702,'2025年度(助産後期)'!$B$5:$N$207,COLUMN('2025年度(助産後期)'!$I$5)+1,0)&amp;""</f>
        <v/>
      </c>
      <c r="L721" s="740"/>
      <c r="M721" s="751" t="str">
        <f>VLOOKUP($C702,'2025年度(M1後期)'!$B$5:$N$207,COLUMN('2025年度(M1後期)'!$I$5)+1,0)&amp;""</f>
        <v>別途指定</v>
      </c>
      <c r="N721" s="735"/>
      <c r="O721" s="740" t="str">
        <f>VLOOKUP($C702,'2025年度(M2後期)'!$B$5:$N$207,COLUMN('2025年度(M2後期)'!$I$5)+1,0)&amp;""</f>
        <v/>
      </c>
      <c r="P721" s="735"/>
      <c r="Q721" s="740" t="str">
        <f>VLOOKUP($C702,'2025年度(D1後期)'!$B$5:$N$207,COLUMN('2025年度(D1後期)'!$I$5)+1,0)&amp;""</f>
        <v/>
      </c>
      <c r="R721" s="735"/>
      <c r="S721" s="740" t="str">
        <f>VLOOKUP($C702,'2025年度(D23後期)'!$B$5:$N$207,COLUMN('2025年度(D23後期)'!$I$5)+1,0)&amp;""</f>
        <v/>
      </c>
      <c r="T721" s="735"/>
      <c r="U721" s="562" t="s">
        <v>117</v>
      </c>
      <c r="Z721" s="73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784"/>
      <c r="BL721" s="784"/>
      <c r="BM721" s="784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3.5" customHeight="1">
      <c r="A722" s="734"/>
      <c r="B722" s="16" t="s">
        <v>62</v>
      </c>
      <c r="C722" s="738"/>
      <c r="D722" s="736"/>
      <c r="E722" s="808"/>
      <c r="F722" s="809"/>
      <c r="G722" s="710"/>
      <c r="H722" s="736"/>
      <c r="I722" s="710"/>
      <c r="J722" s="736"/>
      <c r="K722" s="712"/>
      <c r="L722" s="712"/>
      <c r="M722" s="738"/>
      <c r="N722" s="736"/>
      <c r="O722" s="712"/>
      <c r="P722" s="736"/>
      <c r="Q722" s="712"/>
      <c r="R722" s="736"/>
      <c r="S722" s="712"/>
      <c r="T722" s="736"/>
      <c r="U722" s="562"/>
      <c r="Z722" s="73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785"/>
      <c r="BL722" s="785"/>
      <c r="BM722" s="785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3.5" customHeight="1">
      <c r="A723" s="733" t="s">
        <v>87</v>
      </c>
      <c r="B723" s="15" t="s">
        <v>55</v>
      </c>
      <c r="C723" s="748" t="str">
        <f>VLOOKUP($C702,'2025年度(1年後期)'!$B$5:$N$207,COLUMN('2025年度(1年後期)'!$K$5),0)&amp;""</f>
        <v>　</v>
      </c>
      <c r="D723" s="732"/>
      <c r="E723" s="749" t="str">
        <f>VLOOKUP($C702,'2025年度(2年後期)'!$B$5:$N$207,COLUMN('2025年度(2年後期)'!$K$5),0)&amp;""</f>
        <v/>
      </c>
      <c r="F723" s="732"/>
      <c r="G723" s="749" t="str">
        <f>VLOOKUP($C702,'2025年度(3年後期)'!$B$5:$N$207,COLUMN('2025年度(3年後期)'!$K$5),0)&amp;""</f>
        <v/>
      </c>
      <c r="H723" s="732"/>
      <c r="I723" s="749" t="str">
        <f>VLOOKUP($C702,'2025年度(4年後期)'!$B$5:$N$206,COLUMN('2025年度(4年後期)'!$K$5),0)&amp;""</f>
        <v/>
      </c>
      <c r="J723" s="732"/>
      <c r="K723" s="750" t="str">
        <f>VLOOKUP($C702,'2025年度(助産後期)'!$B$5:$N$207,COLUMN('2025年度(助産後期)'!$K$5),0)&amp;""</f>
        <v>助産学実習Ⅰ</v>
      </c>
      <c r="L723" s="750"/>
      <c r="M723" s="748" t="str">
        <f>VLOOKUP($C702,'2025年度(M1後期)'!$B$5:$N$207,COLUMN('2025年度(M1後期)'!$K$5),0)&amp;""</f>
        <v/>
      </c>
      <c r="N723" s="732"/>
      <c r="O723" s="750" t="str">
        <f>VLOOKUP($C702,'2025年度(M2後期)'!$B$5:$N$207,COLUMN('2025年度(M2後期)'!$K$5),0)&amp;""</f>
        <v/>
      </c>
      <c r="P723" s="732"/>
      <c r="Q723" s="750" t="str">
        <f>VLOOKUP($C702,'2025年度(D1後期)'!$B$5:$N$207,COLUMN('2025年度(D1後期)'!$K$5),0)&amp;""</f>
        <v/>
      </c>
      <c r="R723" s="732"/>
      <c r="S723" s="750" t="str">
        <f>VLOOKUP($C702,'2025年度(D23後期)'!$B$5:$N$207,COLUMN('2025年度(D23後期)'!$K$5),0)&amp;""</f>
        <v/>
      </c>
      <c r="T723" s="732"/>
      <c r="U723" s="562"/>
      <c r="Z723" s="733" t="str">
        <f>A723</f>
        <v>５時限（16：50～18：20）</v>
      </c>
      <c r="AA723" s="694" t="s">
        <v>316</v>
      </c>
      <c r="AB723" s="694"/>
      <c r="AC723" s="694"/>
      <c r="AD723" s="694"/>
      <c r="AE723" s="694"/>
      <c r="AF723" s="694"/>
      <c r="AG723" s="694" t="s">
        <v>316</v>
      </c>
      <c r="AH723" s="694" t="s">
        <v>316</v>
      </c>
      <c r="AI723" s="694"/>
      <c r="AJ723" s="694"/>
      <c r="AK723" s="694"/>
      <c r="AL723" s="694"/>
      <c r="AM723" s="694" t="s">
        <v>164</v>
      </c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 t="s">
        <v>316</v>
      </c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783"/>
      <c r="BL723" s="783"/>
      <c r="BM723" s="783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3.5" customHeight="1">
      <c r="A724" s="733"/>
      <c r="B724" s="15" t="s">
        <v>58</v>
      </c>
      <c r="C724" s="751" t="str">
        <f>IFERROR(VLOOKUP(C723,科目・教員!$A$2:$B$349,2,0),"")</f>
        <v/>
      </c>
      <c r="D724" s="735"/>
      <c r="E724" s="739" t="str">
        <f>IFERROR(VLOOKUP(E723,科目・教員!$A$2:$B$349,2,0),"")</f>
        <v/>
      </c>
      <c r="F724" s="735"/>
      <c r="G724" s="739" t="str">
        <f>IFERROR(VLOOKUP(G723,科目・教員!$A$2:$B$349,2,0),"")</f>
        <v/>
      </c>
      <c r="H724" s="735"/>
      <c r="I724" s="739" t="str">
        <f>IFERROR(VLOOKUP(I723,科目・教員!$A$2:$B$349,2,0),"")</f>
        <v/>
      </c>
      <c r="J724" s="735"/>
      <c r="K724" s="740" t="str">
        <f>IFERROR(VLOOKUP(K723,科目・教員!$A$2:$B$349,2,0),"")</f>
        <v>池田　真弓</v>
      </c>
      <c r="L724" s="740"/>
      <c r="M724" s="751" t="str">
        <f>IFERROR(VLOOKUP(M723,科目・教員!$A$2:$B$349,2,0),"")</f>
        <v/>
      </c>
      <c r="N724" s="735"/>
      <c r="O724" s="740" t="str">
        <f>IFERROR(VLOOKUP(O723,科目・教員!$A$2:$B$349,2,0),"")</f>
        <v/>
      </c>
      <c r="P724" s="735"/>
      <c r="Q724" s="740" t="str">
        <f>IFERROR(VLOOKUP(Q723,科目・教員!$A$2:$B$349,2,0),"")</f>
        <v/>
      </c>
      <c r="R724" s="735"/>
      <c r="S724" s="740" t="str">
        <f>IFERROR(VLOOKUP(S723,科目・教員!$A$2:$B$349,2,0),"")</f>
        <v/>
      </c>
      <c r="T724" s="735"/>
      <c r="U724" s="562"/>
      <c r="Z724" s="73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784"/>
      <c r="BL724" s="784"/>
      <c r="BM724" s="784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13.5" customHeight="1">
      <c r="A725" s="733"/>
      <c r="B725" s="15" t="s">
        <v>60</v>
      </c>
      <c r="C725" s="751" t="str">
        <f>VLOOKUP($C702,'2025年度(1年後期)'!$B$5:$N$207,COLUMN('2025年度(1年後期)'!$K$5)+1,0)&amp;""</f>
        <v>　</v>
      </c>
      <c r="D725" s="735"/>
      <c r="E725" s="739" t="str">
        <f>VLOOKUP($C702,'2025年度(2年後期)'!$B$5:$N$207,COLUMN('2025年度(2年後期)'!$K$5)+1,0)&amp;""</f>
        <v/>
      </c>
      <c r="F725" s="735"/>
      <c r="G725" s="739" t="str">
        <f>VLOOKUP($C702,'2025年度(3年後期)'!$B$5:$N$207,COLUMN('2025年度(3年後期)'!$K$5)+1,0)&amp;""</f>
        <v/>
      </c>
      <c r="H725" s="735"/>
      <c r="I725" s="739" t="str">
        <f>VLOOKUP($C702,'2025年度(4年後期)'!$B$5:$N$206,COLUMN('2025年度(4年後期)'!$K$5)+1,0)&amp;""</f>
        <v/>
      </c>
      <c r="J725" s="735"/>
      <c r="K725" s="740" t="str">
        <f>VLOOKUP($C702,'2025年度(助産後期)'!$B$5:$N$207,COLUMN('2025年度(助産後期)'!$K$5)+1,0)&amp;""</f>
        <v/>
      </c>
      <c r="L725" s="740"/>
      <c r="M725" s="751" t="str">
        <f>VLOOKUP($C702,'2025年度(M1後期)'!$B$5:$N$207,COLUMN('2025年度(M1後期)'!$K$5)+1,0)&amp;""</f>
        <v/>
      </c>
      <c r="N725" s="735"/>
      <c r="O725" s="740" t="str">
        <f>VLOOKUP($C702,'2025年度(M1後期)'!$B$5:$N$207,COLUMN('2025年度(M1後期)'!$K$5)+1,0)&amp;""</f>
        <v/>
      </c>
      <c r="P725" s="735"/>
      <c r="Q725" s="740" t="str">
        <f>VLOOKUP($C702,'2025年度(D1後期)'!$B$5:$N$207,COLUMN('2025年度(D1後期)'!$K$5)+1,0)&amp;""</f>
        <v/>
      </c>
      <c r="R725" s="735"/>
      <c r="S725" s="740" t="str">
        <f>VLOOKUP($C702,'2025年度(D23後期)'!$B$5:$N$207,COLUMN('2025年度(D23後期)'!$K$5)+1,0)&amp;""</f>
        <v/>
      </c>
      <c r="T725" s="735"/>
      <c r="U725" s="562"/>
      <c r="Z725" s="73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784"/>
      <c r="BL725" s="784"/>
      <c r="BM725" s="784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3.5" customHeight="1">
      <c r="A726" s="734"/>
      <c r="B726" s="16" t="s">
        <v>62</v>
      </c>
      <c r="C726" s="738"/>
      <c r="D726" s="736"/>
      <c r="E726" s="710"/>
      <c r="F726" s="736"/>
      <c r="G726" s="710"/>
      <c r="H726" s="736"/>
      <c r="I726" s="710"/>
      <c r="J726" s="736"/>
      <c r="K726" s="712"/>
      <c r="L726" s="712"/>
      <c r="M726" s="738"/>
      <c r="N726" s="736"/>
      <c r="O726" s="712"/>
      <c r="P726" s="736"/>
      <c r="Q726" s="712"/>
      <c r="R726" s="736"/>
      <c r="S726" s="712"/>
      <c r="T726" s="736"/>
      <c r="U726" s="563"/>
      <c r="V726" s="19"/>
      <c r="W726" s="19"/>
      <c r="X726" s="19"/>
      <c r="Y726" s="19"/>
      <c r="Z726" s="73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785"/>
      <c r="BL726" s="785"/>
      <c r="BM726" s="785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  <row r="727" spans="1:75" ht="21.75">
      <c r="A727" s="5"/>
      <c r="B727" s="6"/>
      <c r="C727" s="717">
        <f>C702+1</f>
        <v>45960</v>
      </c>
      <c r="D727" s="717"/>
      <c r="E727" s="717"/>
      <c r="F727" s="717"/>
      <c r="G727" s="717"/>
      <c r="H727" s="717"/>
      <c r="I727" s="717"/>
      <c r="J727" s="717"/>
      <c r="K727" s="717"/>
      <c r="L727" s="717"/>
      <c r="M727" s="717"/>
      <c r="N727" s="717"/>
      <c r="O727" s="717"/>
      <c r="P727" s="717"/>
      <c r="Q727" s="717"/>
      <c r="R727" s="717"/>
      <c r="S727" s="717"/>
      <c r="T727" s="717"/>
      <c r="U727" s="697">
        <f>C727</f>
        <v>45960</v>
      </c>
      <c r="V727" s="698"/>
      <c r="W727" s="698"/>
      <c r="X727" s="698"/>
      <c r="Y727" s="698"/>
      <c r="Z727" s="69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3" t="s">
        <v>54</v>
      </c>
      <c r="B728" s="12" t="s">
        <v>55</v>
      </c>
      <c r="C728" s="789" t="str">
        <f>VLOOKUP($C727,'2025年度(1年後期)'!$B$5:$N$207,COLUMN('2025年度(1年後期)'!$C$5),0)&amp;""</f>
        <v>英語Ⅰ(BD)</v>
      </c>
      <c r="D728" s="757"/>
      <c r="E728" s="721" t="str">
        <f>VLOOKUP($C727,'2025年度(2年後期)'!$B$5:$N$207,COLUMN('2025年度(2年後期)'!$C$5),0)&amp;""</f>
        <v>卒業研究発表会(聴講)</v>
      </c>
      <c r="F728" s="722"/>
      <c r="G728" s="721" t="str">
        <f>VLOOKUP($C727,'2025年度(3年後期)'!$B$5:$N$207,COLUMN('2025年度(3年後期)'!$C$5),0)&amp;""</f>
        <v>領域別実習</v>
      </c>
      <c r="H728" s="722"/>
      <c r="I728" s="721" t="str">
        <f>VLOOKUP($C727,'2025年度(4年後期)'!$B$5:$N$206,COLUMN('2025年度(4年後期)'!$C$5),0)&amp;""</f>
        <v>卒業研究発表会</v>
      </c>
      <c r="J728" s="722"/>
      <c r="K728" s="732" t="str">
        <f>VLOOKUP($C727,'2025年度(助産後期)'!$B$5:$N$207,COLUMN('2025年度(助産後期)'!$C$5),0)&amp;""</f>
        <v>助産学実習Ⅰ</v>
      </c>
      <c r="L728" s="720"/>
      <c r="M728" s="719" t="str">
        <f>VLOOKUP($C727,'2025年度(M1後期)'!$B$5:$N$207,COLUMN('2025年度(M1後期)'!$C$5),0)&amp;""</f>
        <v>がん看護学演習Ａ－Ⅰ
感染症学特論
感染症学演習</v>
      </c>
      <c r="N728" s="720"/>
      <c r="O728" s="721" t="str">
        <f>VLOOKUP($C727,'2025年度(M2後期)'!$B$5:$N$207,COLUMN('2025年度(M2後期)'!$C$5),0)&amp;""</f>
        <v>特別研究</v>
      </c>
      <c r="P728" s="722"/>
      <c r="Q728" s="721" t="str">
        <f>VLOOKUP($C727,'2025年度(D1後期)'!$B$5:$N$207,COLUMN('2025年度(D1後期)'!$C$5),0)&amp;""</f>
        <v>看護情報・管理学演習Ｂ
長寿看護学演習Ｂ</v>
      </c>
      <c r="R728" s="722"/>
      <c r="S728" s="732" t="str">
        <f>VLOOKUP($C727,'2025年度(D23後期)'!$B$5:$N$207,COLUMN('2025年度(D23後期)'!$C$5),0)&amp;""</f>
        <v>特別研究</v>
      </c>
      <c r="T728" s="722"/>
      <c r="U728" s="648" t="s">
        <v>161</v>
      </c>
      <c r="Z728" s="744" t="str">
        <f>A728</f>
        <v xml:space="preserve">１時限（09：20～10：50） </v>
      </c>
      <c r="AA728" s="694" t="s">
        <v>320</v>
      </c>
      <c r="AB728" s="694"/>
      <c r="AC728" s="694"/>
      <c r="AD728" s="694"/>
      <c r="AE728" s="694"/>
      <c r="AF728" s="694"/>
      <c r="AG728" s="694" t="s">
        <v>320</v>
      </c>
      <c r="AH728" s="694" t="s">
        <v>320</v>
      </c>
      <c r="AI728" s="694"/>
      <c r="AJ728" s="694"/>
      <c r="AK728" s="694"/>
      <c r="AL728" s="694"/>
      <c r="AM728" s="694" t="s">
        <v>164</v>
      </c>
      <c r="AN728" s="694"/>
      <c r="AO728" s="694"/>
      <c r="AP728" s="694"/>
      <c r="AQ728" s="694"/>
      <c r="AR728" s="694"/>
      <c r="AS728" s="694"/>
      <c r="AT728" s="694"/>
      <c r="AU728" s="694"/>
      <c r="AV728" s="694"/>
      <c r="AW728" s="694" t="s">
        <v>320</v>
      </c>
      <c r="AX728" s="694"/>
      <c r="AY728" s="694"/>
      <c r="AZ728" s="694"/>
      <c r="BA728" s="694"/>
      <c r="BB728" s="694"/>
      <c r="BC728" s="694"/>
      <c r="BD728" s="694"/>
      <c r="BE728" s="694"/>
      <c r="BF728" s="694"/>
      <c r="BG728" s="694"/>
      <c r="BH728" s="694"/>
      <c r="BI728" s="694"/>
      <c r="BJ728" s="694"/>
      <c r="BK728" s="783"/>
      <c r="BL728" s="783"/>
      <c r="BM728" s="783"/>
      <c r="BN728" s="694"/>
      <c r="BO728" s="694"/>
      <c r="BP728" s="694"/>
      <c r="BQ728" s="694"/>
      <c r="BR728" s="694"/>
      <c r="BS728" s="694"/>
      <c r="BT728" s="694"/>
      <c r="BU728" s="694"/>
      <c r="BV728" s="694" t="s">
        <v>227</v>
      </c>
      <c r="BW728" s="694"/>
    </row>
    <row r="729" spans="1:75" ht="13.5" customHeight="1">
      <c r="A729" s="733"/>
      <c r="B729" s="15" t="s">
        <v>58</v>
      </c>
      <c r="C729" s="790" t="str">
        <f>IFERROR(VLOOKUP(C728,科目・教員!$A$2:$B$349,2,0),"")</f>
        <v>ﾊﾟｳﾗ･ﾍﾞﾙｳﾞｧﾝｹﾞﾙ</v>
      </c>
      <c r="D729" s="759"/>
      <c r="E729" s="716" t="str">
        <f>IFERROR(VLOOKUP(E728,科目・教員!$A$2:$B$349,2,0),"")</f>
        <v/>
      </c>
      <c r="F729" s="715"/>
      <c r="G729" s="716" t="str">
        <f>IFERROR(VLOOKUP(G728,科目・教員!$A$2:$B$349,2,0),"")</f>
        <v/>
      </c>
      <c r="H729" s="715"/>
      <c r="I729" s="716" t="str">
        <f>IFERROR(VLOOKUP(I728,科目・教員!$A$2:$B$349,2,0),"")</f>
        <v/>
      </c>
      <c r="J729" s="715"/>
      <c r="K729" s="735" t="str">
        <f>IFERROR(VLOOKUP(K728,科目・教員!$A$2:$B$349,2,0),"")</f>
        <v>池田　真弓</v>
      </c>
      <c r="L729" s="737"/>
      <c r="M729" s="746" t="str">
        <f>IFERROR(VLOOKUP(M728,科目・教員!$A$2:$B$349,2,0),"")</f>
        <v/>
      </c>
      <c r="N729" s="715"/>
      <c r="O729" s="716" t="str">
        <f>IFERROR(VLOOKUP(O728,科目・教員!$A$2:$B$349,2,0),"")</f>
        <v/>
      </c>
      <c r="P729" s="715"/>
      <c r="Q729" s="716" t="str">
        <f>IFERROR(VLOOKUP(Q728,科目・教員!$A$2:$B$349,2,0),"")</f>
        <v/>
      </c>
      <c r="R729" s="715"/>
      <c r="S729" s="735" t="str">
        <f>IFERROR(VLOOKUP(S728,科目・教員!$A$2:$B$349,2,0),"")</f>
        <v/>
      </c>
      <c r="T729" s="715"/>
      <c r="U729" s="649" t="s">
        <v>169</v>
      </c>
      <c r="Z729" s="733"/>
      <c r="AA729" s="695"/>
      <c r="AB729" s="695"/>
      <c r="AC729" s="695"/>
      <c r="AD729" s="695"/>
      <c r="AE729" s="695"/>
      <c r="AF729" s="695"/>
      <c r="AG729" s="695"/>
      <c r="AH729" s="695"/>
      <c r="AI729" s="695"/>
      <c r="AJ729" s="695"/>
      <c r="AK729" s="695"/>
      <c r="AL729" s="695"/>
      <c r="AM729" s="695"/>
      <c r="AN729" s="695"/>
      <c r="AO729" s="695"/>
      <c r="AP729" s="695"/>
      <c r="AQ729" s="695"/>
      <c r="AR729" s="695"/>
      <c r="AS729" s="695"/>
      <c r="AT729" s="695"/>
      <c r="AU729" s="695"/>
      <c r="AV729" s="695"/>
      <c r="AW729" s="695"/>
      <c r="AX729" s="695"/>
      <c r="AY729" s="695"/>
      <c r="AZ729" s="695"/>
      <c r="BA729" s="695"/>
      <c r="BB729" s="695"/>
      <c r="BC729" s="695"/>
      <c r="BD729" s="695"/>
      <c r="BE729" s="695"/>
      <c r="BF729" s="695"/>
      <c r="BG729" s="695"/>
      <c r="BH729" s="695"/>
      <c r="BI729" s="695"/>
      <c r="BJ729" s="695"/>
      <c r="BK729" s="784"/>
      <c r="BL729" s="784"/>
      <c r="BM729" s="784"/>
      <c r="BN729" s="695"/>
      <c r="BO729" s="695"/>
      <c r="BP729" s="695"/>
      <c r="BQ729" s="695"/>
      <c r="BR729" s="695"/>
      <c r="BS729" s="695"/>
      <c r="BT729" s="695"/>
      <c r="BU729" s="695"/>
      <c r="BV729" s="695"/>
      <c r="BW729" s="695"/>
    </row>
    <row r="730" spans="1:75" ht="13.5" customHeight="1">
      <c r="A730" s="733"/>
      <c r="B730" s="15" t="s">
        <v>60</v>
      </c>
      <c r="C730" s="790" t="str">
        <f>VLOOKUP($C727,'2025年度(1年後期)'!$B$5:$N$207,COLUMN('2025年度(1年後期)'!$C$5)+1,0)&amp;""</f>
        <v>研修7</v>
      </c>
      <c r="D730" s="759"/>
      <c r="E730" s="716" t="str">
        <f>VLOOKUP($C727,'2025年度(2年後期)'!$B$5:$N$207,COLUMN('2025年度(2年後期)'!$C$5)+1,0)&amp;""</f>
        <v>101･201･202･301</v>
      </c>
      <c r="F730" s="715"/>
      <c r="G730" s="716" t="str">
        <f>VLOOKUP($C727,'2025年度(3年後期)'!$B$5:$N$207,COLUMN('2025年度(3年後期)'!$C$5)+1,0)&amp;""</f>
        <v/>
      </c>
      <c r="H730" s="715"/>
      <c r="I730" s="716" t="str">
        <f>VLOOKUP($C727,'2025年度(4年後期)'!$B$5:$N$206,COLUMN('2025年度(4年後期)'!$C$5)+1,0)&amp;""</f>
        <v>101･201･202･301</v>
      </c>
      <c r="J730" s="715"/>
      <c r="K730" s="735" t="str">
        <f>VLOOKUP($C727,'2025年度(助産後期)'!$B$5:$N$207,COLUMN('2025年度(助産後期)'!$C$5)+1,0)&amp;""</f>
        <v/>
      </c>
      <c r="L730" s="737"/>
      <c r="M730" s="746" t="str">
        <f>VLOOKUP($C727,'2025年度(M1後期)'!$B$5:$N$207,COLUMN('2025年度(M1後期)'!$C$5)+1,0)&amp;""</f>
        <v>がん:別途指定
感染特論:別途指定
感染演習:別途指定</v>
      </c>
      <c r="N730" s="715"/>
      <c r="O730" s="716" t="str">
        <f>VLOOKUP($C727,'2025年度(M2後期)'!$B$5:$N$207,COLUMN('2025年度(M2後期)'!$C$5)+1,0)&amp;""</f>
        <v/>
      </c>
      <c r="P730" s="715"/>
      <c r="Q730" s="716" t="str">
        <f>VLOOKUP($C727,'2025年度(D1後期)'!$B$5:$N$207,COLUMN('2025年度(D1後期)'!$C$5)+1,0)&amp;""</f>
        <v>情報:別途指定
長寿:別途指定</v>
      </c>
      <c r="R730" s="715"/>
      <c r="S730" s="735" t="str">
        <f>VLOOKUP($C727,'2025年度(D23後期)'!$B$5:$N$207,COLUMN('2025年度(D23後期)'!$C$5)+1,0)&amp;""</f>
        <v/>
      </c>
      <c r="T730" s="715"/>
      <c r="U730" s="649" t="s">
        <v>171</v>
      </c>
      <c r="Z730" s="733"/>
      <c r="AA730" s="695"/>
      <c r="AB730" s="695"/>
      <c r="AC730" s="695"/>
      <c r="AD730" s="695"/>
      <c r="AE730" s="695"/>
      <c r="AF730" s="695"/>
      <c r="AG730" s="695"/>
      <c r="AH730" s="695"/>
      <c r="AI730" s="695"/>
      <c r="AJ730" s="695"/>
      <c r="AK730" s="695"/>
      <c r="AL730" s="695"/>
      <c r="AM730" s="695"/>
      <c r="AN730" s="695"/>
      <c r="AO730" s="695"/>
      <c r="AP730" s="695"/>
      <c r="AQ730" s="695"/>
      <c r="AR730" s="695"/>
      <c r="AS730" s="695"/>
      <c r="AT730" s="695"/>
      <c r="AU730" s="695"/>
      <c r="AV730" s="695"/>
      <c r="AW730" s="695"/>
      <c r="AX730" s="695"/>
      <c r="AY730" s="695"/>
      <c r="AZ730" s="695"/>
      <c r="BA730" s="695"/>
      <c r="BB730" s="695"/>
      <c r="BC730" s="695"/>
      <c r="BD730" s="695"/>
      <c r="BE730" s="695"/>
      <c r="BF730" s="695"/>
      <c r="BG730" s="695"/>
      <c r="BH730" s="695"/>
      <c r="BI730" s="695"/>
      <c r="BJ730" s="695"/>
      <c r="BK730" s="784"/>
      <c r="BL730" s="784"/>
      <c r="BM730" s="784"/>
      <c r="BN730" s="695"/>
      <c r="BO730" s="695"/>
      <c r="BP730" s="695"/>
      <c r="BQ730" s="695"/>
      <c r="BR730" s="695"/>
      <c r="BS730" s="695"/>
      <c r="BT730" s="695"/>
      <c r="BU730" s="695"/>
      <c r="BV730" s="695"/>
      <c r="BW730" s="695"/>
    </row>
    <row r="731" spans="1:75" ht="13.5" customHeight="1">
      <c r="A731" s="734"/>
      <c r="B731" s="16" t="s">
        <v>62</v>
      </c>
      <c r="C731" s="760" t="s">
        <v>321</v>
      </c>
      <c r="D731" s="761"/>
      <c r="E731" s="710"/>
      <c r="F731" s="711"/>
      <c r="G731" s="710"/>
      <c r="H731" s="711"/>
      <c r="I731" s="710"/>
      <c r="J731" s="711"/>
      <c r="K731" s="712"/>
      <c r="L731" s="713"/>
      <c r="M731" s="745"/>
      <c r="N731" s="711"/>
      <c r="O731" s="710"/>
      <c r="P731" s="711"/>
      <c r="Q731" s="710"/>
      <c r="R731" s="711"/>
      <c r="S731" s="712"/>
      <c r="T731" s="711"/>
      <c r="U731" s="649" t="s">
        <v>172</v>
      </c>
      <c r="Z731" s="734"/>
      <c r="AA731" s="696"/>
      <c r="AB731" s="696"/>
      <c r="AC731" s="696"/>
      <c r="AD731" s="696"/>
      <c r="AE731" s="696"/>
      <c r="AF731" s="696"/>
      <c r="AG731" s="696"/>
      <c r="AH731" s="696"/>
      <c r="AI731" s="696"/>
      <c r="AJ731" s="696"/>
      <c r="AK731" s="696"/>
      <c r="AL731" s="696"/>
      <c r="AM731" s="696"/>
      <c r="AN731" s="696"/>
      <c r="AO731" s="696"/>
      <c r="AP731" s="696"/>
      <c r="AQ731" s="696"/>
      <c r="AR731" s="696"/>
      <c r="AS731" s="696"/>
      <c r="AT731" s="696"/>
      <c r="AU731" s="696"/>
      <c r="AV731" s="696"/>
      <c r="AW731" s="696"/>
      <c r="AX731" s="696"/>
      <c r="AY731" s="696"/>
      <c r="AZ731" s="696"/>
      <c r="BA731" s="696"/>
      <c r="BB731" s="696"/>
      <c r="BC731" s="696"/>
      <c r="BD731" s="696"/>
      <c r="BE731" s="696"/>
      <c r="BF731" s="696"/>
      <c r="BG731" s="696"/>
      <c r="BH731" s="696"/>
      <c r="BI731" s="696"/>
      <c r="BJ731" s="696"/>
      <c r="BK731" s="785"/>
      <c r="BL731" s="785"/>
      <c r="BM731" s="785"/>
      <c r="BN731" s="696"/>
      <c r="BO731" s="696"/>
      <c r="BP731" s="696"/>
      <c r="BQ731" s="696"/>
      <c r="BR731" s="696"/>
      <c r="BS731" s="696"/>
      <c r="BT731" s="696"/>
      <c r="BU731" s="696"/>
      <c r="BV731" s="696"/>
      <c r="BW731" s="696"/>
    </row>
    <row r="732" spans="1:75" ht="13.5" customHeight="1">
      <c r="A732" s="733" t="s">
        <v>64</v>
      </c>
      <c r="B732" s="15" t="s">
        <v>55</v>
      </c>
      <c r="C732" s="789" t="str">
        <f>VLOOKUP($C727,'2025年度(1年後期)'!$B$5:$N$207,COLUMN('2025年度(1年後期)'!$E$5),0)&amp;""</f>
        <v>英語Ⅰ(BD)</v>
      </c>
      <c r="D732" s="757"/>
      <c r="E732" s="721" t="str">
        <f>VLOOKUP($C727,'2025年度(2年後期)'!$B$5:$N$207,COLUMN('2025年度(2年後期)'!$E$5),0)&amp;""</f>
        <v>卒業研究発表会(聴講)</v>
      </c>
      <c r="F732" s="722"/>
      <c r="G732" s="721" t="str">
        <f>VLOOKUP($C727,'2025年度(3年後期)'!$B$5:$N$207,COLUMN('2025年度(3年後期)'!$E$5),0)&amp;""</f>
        <v>領域別実習</v>
      </c>
      <c r="H732" s="722"/>
      <c r="I732" s="721" t="str">
        <f>VLOOKUP($C727,'2025年度(4年後期)'!$B$5:$N$206,COLUMN('2025年度(4年後期)'!$E$5),0)&amp;""</f>
        <v>卒業研究発表会</v>
      </c>
      <c r="J732" s="722"/>
      <c r="K732" s="732" t="str">
        <f>VLOOKUP($C727,'2025年度(助産後期)'!$B$5:$N$207,COLUMN('2025年度(助産後期)'!$E$5),0)&amp;""</f>
        <v>助産学実習Ⅰ</v>
      </c>
      <c r="L732" s="720"/>
      <c r="M732" s="731" t="str">
        <f>VLOOKUP($C727,'2025年度(M1後期)'!$B$5:$N$207,COLUMN('2025年度(M1後期)'!$E$5),0)&amp;""</f>
        <v>がん看護学演習Ａ－Ⅰ
感染症学特論
感染症学演習</v>
      </c>
      <c r="N732" s="722"/>
      <c r="O732" s="732" t="str">
        <f>VLOOKUP($C727,'2025年度(M2後期)'!$B$5:$N$207,COLUMN('2025年度(M2後期)'!$E$5),0)&amp;""</f>
        <v>特別研究</v>
      </c>
      <c r="P732" s="722"/>
      <c r="Q732" s="732" t="str">
        <f>VLOOKUP($C727,'2025年度(D1後期)'!$B$5:$N$207,COLUMN('2025年度(D1後期)'!$E$5),0)&amp;""</f>
        <v>看護情報・管理学演習Ｂ
長寿看護学演習Ｂ</v>
      </c>
      <c r="R732" s="722"/>
      <c r="S732" s="732" t="str">
        <f>VLOOKUP($C727,'2025年度(D23後期)'!$B$5:$N$207,COLUMN('2025年度(D23後期)'!$E$5),0)&amp;""</f>
        <v>特別研究</v>
      </c>
      <c r="T732" s="722"/>
      <c r="U732" s="21"/>
      <c r="Z732" s="733" t="str">
        <f>A732</f>
        <v>２時限（11：00～12：30）</v>
      </c>
      <c r="AA732" s="694" t="s">
        <v>320</v>
      </c>
      <c r="AB732" s="694"/>
      <c r="AC732" s="694"/>
      <c r="AD732" s="694"/>
      <c r="AE732" s="694"/>
      <c r="AF732" s="694"/>
      <c r="AG732" s="694" t="s">
        <v>320</v>
      </c>
      <c r="AH732" s="694" t="s">
        <v>320</v>
      </c>
      <c r="AI732" s="694"/>
      <c r="AJ732" s="694"/>
      <c r="AK732" s="694"/>
      <c r="AL732" s="694"/>
      <c r="AM732" s="694" t="s">
        <v>164</v>
      </c>
      <c r="AN732" s="694"/>
      <c r="AO732" s="694"/>
      <c r="AP732" s="694"/>
      <c r="AQ732" s="694"/>
      <c r="AR732" s="694"/>
      <c r="AS732" s="694"/>
      <c r="AT732" s="694"/>
      <c r="AU732" s="694"/>
      <c r="AV732" s="694"/>
      <c r="AW732" s="694" t="s">
        <v>320</v>
      </c>
      <c r="AX732" s="694"/>
      <c r="AY732" s="694"/>
      <c r="AZ732" s="694"/>
      <c r="BA732" s="694"/>
      <c r="BB732" s="694"/>
      <c r="BC732" s="694"/>
      <c r="BD732" s="694"/>
      <c r="BE732" s="694"/>
      <c r="BF732" s="694"/>
      <c r="BG732" s="694"/>
      <c r="BH732" s="694"/>
      <c r="BI732" s="694"/>
      <c r="BJ732" s="694"/>
      <c r="BK732" s="783"/>
      <c r="BL732" s="783"/>
      <c r="BM732" s="783"/>
      <c r="BN732" s="694"/>
      <c r="BO732" s="694"/>
      <c r="BP732" s="694"/>
      <c r="BQ732" s="694"/>
      <c r="BR732" s="694"/>
      <c r="BS732" s="694"/>
      <c r="BT732" s="694"/>
      <c r="BU732" s="694"/>
      <c r="BV732" s="694" t="s">
        <v>227</v>
      </c>
      <c r="BW732" s="694"/>
    </row>
    <row r="733" spans="1:75" ht="13.5" customHeight="1">
      <c r="A733" s="733"/>
      <c r="B733" s="15" t="s">
        <v>58</v>
      </c>
      <c r="C733" s="790" t="str">
        <f>IFERROR(VLOOKUP(C732,科目・教員!$A$2:$B$349,2,0),"")</f>
        <v>ﾊﾟｳﾗ･ﾍﾞﾙｳﾞｧﾝｹﾞﾙ</v>
      </c>
      <c r="D733" s="759"/>
      <c r="E733" s="716" t="str">
        <f>IFERROR(VLOOKUP(E732,科目・教員!$A$2:$B$349,2,0),"")</f>
        <v/>
      </c>
      <c r="F733" s="715"/>
      <c r="G733" s="716" t="str">
        <f>IFERROR(VLOOKUP(G732,科目・教員!$A$2:$B$349,2,0),"")</f>
        <v/>
      </c>
      <c r="H733" s="715"/>
      <c r="I733" s="716" t="str">
        <f>IFERROR(VLOOKUP(I732,科目・教員!$A$2:$B$349,2,0),"")</f>
        <v/>
      </c>
      <c r="J733" s="715"/>
      <c r="K733" s="735" t="str">
        <f>IFERROR(VLOOKUP(K732,科目・教員!$A$2:$B$349,2,0),"")</f>
        <v>池田　真弓</v>
      </c>
      <c r="L733" s="737"/>
      <c r="M733" s="714" t="str">
        <f>IFERROR(VLOOKUP(M732,科目・教員!$A$2:$B$349,2,0),"")</f>
        <v/>
      </c>
      <c r="N733" s="715"/>
      <c r="O733" s="735" t="str">
        <f>IFERROR(VLOOKUP(O732,科目・教員!$A$2:$B$349,2,0),"")</f>
        <v/>
      </c>
      <c r="P733" s="715"/>
      <c r="Q733" s="735" t="str">
        <f>IFERROR(VLOOKUP(Q732,科目・教員!$A$2:$B$349,2,0),"")</f>
        <v/>
      </c>
      <c r="R733" s="715"/>
      <c r="S733" s="735" t="str">
        <f>IFERROR(VLOOKUP(S732,科目・教員!$A$2:$B$349,2,0),"")</f>
        <v/>
      </c>
      <c r="T733" s="715"/>
      <c r="U733" s="21"/>
      <c r="Z733" s="733"/>
      <c r="AA733" s="695"/>
      <c r="AB733" s="695"/>
      <c r="AC733" s="695"/>
      <c r="AD733" s="695"/>
      <c r="AE733" s="695"/>
      <c r="AF733" s="695"/>
      <c r="AG733" s="695"/>
      <c r="AH733" s="695"/>
      <c r="AI733" s="695"/>
      <c r="AJ733" s="695"/>
      <c r="AK733" s="695"/>
      <c r="AL733" s="695"/>
      <c r="AM733" s="695"/>
      <c r="AN733" s="695"/>
      <c r="AO733" s="695"/>
      <c r="AP733" s="695"/>
      <c r="AQ733" s="695"/>
      <c r="AR733" s="695"/>
      <c r="AS733" s="695"/>
      <c r="AT733" s="695"/>
      <c r="AU733" s="695"/>
      <c r="AV733" s="695"/>
      <c r="AW733" s="695"/>
      <c r="AX733" s="695"/>
      <c r="AY733" s="695"/>
      <c r="AZ733" s="695"/>
      <c r="BA733" s="695"/>
      <c r="BB733" s="695"/>
      <c r="BC733" s="695"/>
      <c r="BD733" s="695"/>
      <c r="BE733" s="695"/>
      <c r="BF733" s="695"/>
      <c r="BG733" s="695"/>
      <c r="BH733" s="695"/>
      <c r="BI733" s="695"/>
      <c r="BJ733" s="695"/>
      <c r="BK733" s="784"/>
      <c r="BL733" s="784"/>
      <c r="BM733" s="784"/>
      <c r="BN733" s="695"/>
      <c r="BO733" s="695"/>
      <c r="BP733" s="695"/>
      <c r="BQ733" s="695"/>
      <c r="BR733" s="695"/>
      <c r="BS733" s="695"/>
      <c r="BT733" s="695"/>
      <c r="BU733" s="695"/>
      <c r="BV733" s="695"/>
      <c r="BW733" s="695"/>
    </row>
    <row r="734" spans="1:75" ht="13.5" customHeight="1">
      <c r="A734" s="733"/>
      <c r="B734" s="15" t="s">
        <v>60</v>
      </c>
      <c r="C734" s="790" t="str">
        <f>VLOOKUP($C727,'2025年度(1年後期)'!$B$5:$N$207,COLUMN('2025年度(1年後期)'!$E$5)+1,0)&amp;""</f>
        <v>研修7</v>
      </c>
      <c r="D734" s="759"/>
      <c r="E734" s="716" t="str">
        <f>VLOOKUP($C727,'2025年度(2年後期)'!$B$5:$N$207,COLUMN('2025年度(2年後期)'!$E$5)+1,0)&amp;""</f>
        <v>101･201･202･301</v>
      </c>
      <c r="F734" s="715"/>
      <c r="G734" s="716" t="str">
        <f>VLOOKUP($C727,'2025年度(3年後期)'!$B$5:$N$207,COLUMN('2025年度(3年後期)'!$E$5)+1,0)&amp;""</f>
        <v/>
      </c>
      <c r="H734" s="715"/>
      <c r="I734" s="716" t="str">
        <f>VLOOKUP($C727,'2025年度(4年後期)'!$B$5:$N$206,COLUMN('2025年度(4年後期)'!$E$5)+1,0)&amp;""</f>
        <v>101･201･202･301</v>
      </c>
      <c r="J734" s="715"/>
      <c r="K734" s="735" t="str">
        <f>VLOOKUP($C727,'2025年度(助産後期)'!$B$5:$N$207,COLUMN('2025年度(助産後期)'!$E$5)+1,0)&amp;""</f>
        <v/>
      </c>
      <c r="L734" s="737"/>
      <c r="M734" s="714" t="str">
        <f>VLOOKUP($C727,'2025年度(M1後期)'!$B$5:$N$207,COLUMN('2025年度(M1後期)'!$E$5)+1,0)&amp;""</f>
        <v>がん:別途指定
感染特論:別途指定
感染演習:別途指定</v>
      </c>
      <c r="N734" s="715"/>
      <c r="O734" s="735" t="str">
        <f>VLOOKUP($C727,'2025年度(M2後期)'!$B$5:$N$207,COLUMN('2025年度(M2後期)'!$E$5)+1,0)&amp;""</f>
        <v/>
      </c>
      <c r="P734" s="715"/>
      <c r="Q734" s="735" t="str">
        <f>VLOOKUP($C727,'2025年度(D1後期)'!$B$5:$N$207,COLUMN('2025年度(D1後期)'!$E$5)+1,0)&amp;""</f>
        <v>情報:別途指定
長寿:別途指定</v>
      </c>
      <c r="R734" s="715"/>
      <c r="S734" s="735" t="str">
        <f>VLOOKUP($C727,'2025年度(D23後期)'!$B$5:$N$207,COLUMN('2025年度(D23後期)'!$E$5)+1,0)&amp;""</f>
        <v/>
      </c>
      <c r="T734" s="715"/>
      <c r="U734" s="21"/>
      <c r="Z734" s="733"/>
      <c r="AA734" s="695"/>
      <c r="AB734" s="695"/>
      <c r="AC734" s="695"/>
      <c r="AD734" s="695"/>
      <c r="AE734" s="695"/>
      <c r="AF734" s="695"/>
      <c r="AG734" s="695"/>
      <c r="AH734" s="695"/>
      <c r="AI734" s="695"/>
      <c r="AJ734" s="695"/>
      <c r="AK734" s="695"/>
      <c r="AL734" s="695"/>
      <c r="AM734" s="695"/>
      <c r="AN734" s="695"/>
      <c r="AO734" s="695"/>
      <c r="AP734" s="695"/>
      <c r="AQ734" s="695"/>
      <c r="AR734" s="695"/>
      <c r="AS734" s="695"/>
      <c r="AT734" s="695"/>
      <c r="AU734" s="695"/>
      <c r="AV734" s="695"/>
      <c r="AW734" s="695"/>
      <c r="AX734" s="695"/>
      <c r="AY734" s="695"/>
      <c r="AZ734" s="695"/>
      <c r="BA734" s="695"/>
      <c r="BB734" s="695"/>
      <c r="BC734" s="695"/>
      <c r="BD734" s="695"/>
      <c r="BE734" s="695"/>
      <c r="BF734" s="695"/>
      <c r="BG734" s="695"/>
      <c r="BH734" s="695"/>
      <c r="BI734" s="695"/>
      <c r="BJ734" s="695"/>
      <c r="BK734" s="784"/>
      <c r="BL734" s="784"/>
      <c r="BM734" s="784"/>
      <c r="BN734" s="695"/>
      <c r="BO734" s="695"/>
      <c r="BP734" s="695"/>
      <c r="BQ734" s="695"/>
      <c r="BR734" s="695"/>
      <c r="BS734" s="695"/>
      <c r="BT734" s="695"/>
      <c r="BU734" s="695"/>
      <c r="BV734" s="695"/>
      <c r="BW734" s="695"/>
    </row>
    <row r="735" spans="1:75" ht="13.5" customHeight="1">
      <c r="A735" s="747"/>
      <c r="B735" s="16" t="s">
        <v>62</v>
      </c>
      <c r="C735" s="760" t="s">
        <v>321</v>
      </c>
      <c r="D735" s="761"/>
      <c r="E735" s="710"/>
      <c r="F735" s="736"/>
      <c r="G735" s="710"/>
      <c r="H735" s="736"/>
      <c r="I735" s="710"/>
      <c r="J735" s="736"/>
      <c r="K735" s="712"/>
      <c r="L735" s="712"/>
      <c r="M735" s="738"/>
      <c r="N735" s="736"/>
      <c r="O735" s="712"/>
      <c r="P735" s="736"/>
      <c r="Q735" s="712"/>
      <c r="R735" s="736"/>
      <c r="S735" s="712"/>
      <c r="T735" s="736"/>
      <c r="U735" s="21"/>
      <c r="Z735" s="734"/>
      <c r="AA735" s="696"/>
      <c r="AB735" s="696"/>
      <c r="AC735" s="696"/>
      <c r="AD735" s="696"/>
      <c r="AE735" s="696"/>
      <c r="AF735" s="696"/>
      <c r="AG735" s="696"/>
      <c r="AH735" s="696"/>
      <c r="AI735" s="696"/>
      <c r="AJ735" s="696"/>
      <c r="AK735" s="696"/>
      <c r="AL735" s="696"/>
      <c r="AM735" s="696"/>
      <c r="AN735" s="696"/>
      <c r="AO735" s="696"/>
      <c r="AP735" s="696"/>
      <c r="AQ735" s="696"/>
      <c r="AR735" s="696"/>
      <c r="AS735" s="696"/>
      <c r="AT735" s="696"/>
      <c r="AU735" s="696"/>
      <c r="AV735" s="696"/>
      <c r="AW735" s="696"/>
      <c r="AX735" s="696"/>
      <c r="AY735" s="696"/>
      <c r="AZ735" s="696"/>
      <c r="BA735" s="696"/>
      <c r="BB735" s="696"/>
      <c r="BC735" s="696"/>
      <c r="BD735" s="696"/>
      <c r="BE735" s="696"/>
      <c r="BF735" s="696"/>
      <c r="BG735" s="696"/>
      <c r="BH735" s="696"/>
      <c r="BI735" s="696"/>
      <c r="BJ735" s="696"/>
      <c r="BK735" s="785"/>
      <c r="BL735" s="785"/>
      <c r="BM735" s="785"/>
      <c r="BN735" s="696"/>
      <c r="BO735" s="696"/>
      <c r="BP735" s="696"/>
      <c r="BQ735" s="696"/>
      <c r="BR735" s="696"/>
      <c r="BS735" s="696"/>
      <c r="BT735" s="696"/>
      <c r="BU735" s="696"/>
      <c r="BV735" s="696"/>
      <c r="BW735" s="696"/>
    </row>
    <row r="736" spans="1:75" ht="13.5" customHeight="1">
      <c r="A736" s="744" t="s">
        <v>70</v>
      </c>
      <c r="B736" s="17" t="s">
        <v>71</v>
      </c>
      <c r="C736" s="731"/>
      <c r="D736" s="722"/>
      <c r="E736" s="721"/>
      <c r="F736" s="722"/>
      <c r="G736" s="721"/>
      <c r="H736" s="722"/>
      <c r="I736" s="721"/>
      <c r="J736" s="722"/>
      <c r="K736" s="732"/>
      <c r="L736" s="720"/>
      <c r="M736" s="731"/>
      <c r="N736" s="722"/>
      <c r="O736" s="732"/>
      <c r="P736" s="722"/>
      <c r="Q736" s="732"/>
      <c r="R736" s="722"/>
      <c r="S736" s="732"/>
      <c r="T736" s="722"/>
      <c r="U736" s="21"/>
      <c r="Z736" s="733" t="str">
        <f>A736</f>
        <v>昼休み（12：30～13：30）</v>
      </c>
      <c r="AA736" s="694"/>
      <c r="AB736" s="694"/>
      <c r="AC736" s="694"/>
      <c r="AD736" s="694"/>
      <c r="AE736" s="694"/>
      <c r="AF736" s="694"/>
      <c r="AG736" s="694"/>
      <c r="AH736" s="694"/>
      <c r="AI736" s="694"/>
      <c r="AJ736" s="694"/>
      <c r="AK736" s="694"/>
      <c r="AL736" s="694"/>
      <c r="AM736" s="694"/>
      <c r="AN736" s="694"/>
      <c r="AO736" s="694"/>
      <c r="AP736" s="694"/>
      <c r="AQ736" s="694"/>
      <c r="AR736" s="694"/>
      <c r="AS736" s="694"/>
      <c r="AT736" s="694"/>
      <c r="AU736" s="694"/>
      <c r="AV736" s="694"/>
      <c r="AW736" s="694"/>
      <c r="AX736" s="694"/>
      <c r="AY736" s="694"/>
      <c r="AZ736" s="694"/>
      <c r="BA736" s="694"/>
      <c r="BB736" s="694"/>
      <c r="BC736" s="694"/>
      <c r="BD736" s="694"/>
      <c r="BE736" s="694"/>
      <c r="BF736" s="694"/>
      <c r="BG736" s="694"/>
      <c r="BH736" s="694"/>
      <c r="BI736" s="694"/>
      <c r="BJ736" s="694"/>
      <c r="BK736" s="783"/>
      <c r="BL736" s="783"/>
      <c r="BM736" s="783"/>
      <c r="BN736" s="694"/>
      <c r="BO736" s="694"/>
      <c r="BP736" s="694"/>
      <c r="BQ736" s="694"/>
      <c r="BR736" s="694"/>
      <c r="BS736" s="694"/>
      <c r="BT736" s="694"/>
      <c r="BU736" s="694"/>
      <c r="BV736" s="694"/>
      <c r="BW736" s="694"/>
    </row>
    <row r="737" spans="1:75" ht="13.5" customHeight="1">
      <c r="A737" s="733"/>
      <c r="B737" s="17" t="s">
        <v>73</v>
      </c>
      <c r="C737" s="714"/>
      <c r="D737" s="715"/>
      <c r="E737" s="716"/>
      <c r="F737" s="715"/>
      <c r="G737" s="716"/>
      <c r="H737" s="715"/>
      <c r="I737" s="716"/>
      <c r="J737" s="715"/>
      <c r="K737" s="735"/>
      <c r="L737" s="737"/>
      <c r="M737" s="714"/>
      <c r="N737" s="715"/>
      <c r="O737" s="735"/>
      <c r="P737" s="715"/>
      <c r="Q737" s="735"/>
      <c r="R737" s="715"/>
      <c r="S737" s="735"/>
      <c r="T737" s="715"/>
      <c r="U737" s="21"/>
      <c r="Z737" s="733"/>
      <c r="AA737" s="695"/>
      <c r="AB737" s="695"/>
      <c r="AC737" s="695"/>
      <c r="AD737" s="695"/>
      <c r="AE737" s="695"/>
      <c r="AF737" s="695"/>
      <c r="AG737" s="695"/>
      <c r="AH737" s="695"/>
      <c r="AI737" s="695"/>
      <c r="AJ737" s="695"/>
      <c r="AK737" s="695"/>
      <c r="AL737" s="695"/>
      <c r="AM737" s="695"/>
      <c r="AN737" s="695"/>
      <c r="AO737" s="695"/>
      <c r="AP737" s="695"/>
      <c r="AQ737" s="695"/>
      <c r="AR737" s="695"/>
      <c r="AS737" s="695"/>
      <c r="AT737" s="695"/>
      <c r="AU737" s="695"/>
      <c r="AV737" s="695"/>
      <c r="AW737" s="695"/>
      <c r="AX737" s="695"/>
      <c r="AY737" s="695"/>
      <c r="AZ737" s="695"/>
      <c r="BA737" s="695"/>
      <c r="BB737" s="695"/>
      <c r="BC737" s="695"/>
      <c r="BD737" s="695"/>
      <c r="BE737" s="695"/>
      <c r="BF737" s="695"/>
      <c r="BG737" s="695"/>
      <c r="BH737" s="695"/>
      <c r="BI737" s="695"/>
      <c r="BJ737" s="695"/>
      <c r="BK737" s="784"/>
      <c r="BL737" s="784"/>
      <c r="BM737" s="784"/>
      <c r="BN737" s="695"/>
      <c r="BO737" s="695"/>
      <c r="BP737" s="695"/>
      <c r="BQ737" s="695"/>
      <c r="BR737" s="695"/>
      <c r="BS737" s="695"/>
      <c r="BT737" s="695"/>
      <c r="BU737" s="695"/>
      <c r="BV737" s="695"/>
      <c r="BW737" s="695"/>
    </row>
    <row r="738" spans="1:75" ht="13.5" customHeight="1">
      <c r="A738" s="733"/>
      <c r="B738" s="17" t="s">
        <v>60</v>
      </c>
      <c r="C738" s="714"/>
      <c r="D738" s="715"/>
      <c r="E738" s="716"/>
      <c r="F738" s="715"/>
      <c r="G738" s="716"/>
      <c r="H738" s="715"/>
      <c r="I738" s="716"/>
      <c r="J738" s="715"/>
      <c r="K738" s="735"/>
      <c r="L738" s="737"/>
      <c r="M738" s="714"/>
      <c r="N738" s="715"/>
      <c r="O738" s="735"/>
      <c r="P738" s="715"/>
      <c r="Q738" s="735"/>
      <c r="R738" s="715"/>
      <c r="S738" s="735"/>
      <c r="T738" s="715"/>
      <c r="U738" s="21"/>
      <c r="Z738" s="733"/>
      <c r="AA738" s="695"/>
      <c r="AB738" s="695"/>
      <c r="AC738" s="695"/>
      <c r="AD738" s="695"/>
      <c r="AE738" s="695"/>
      <c r="AF738" s="695"/>
      <c r="AG738" s="695"/>
      <c r="AH738" s="695"/>
      <c r="AI738" s="695"/>
      <c r="AJ738" s="695"/>
      <c r="AK738" s="695"/>
      <c r="AL738" s="695"/>
      <c r="AM738" s="695"/>
      <c r="AN738" s="695"/>
      <c r="AO738" s="695"/>
      <c r="AP738" s="695"/>
      <c r="AQ738" s="695"/>
      <c r="AR738" s="695"/>
      <c r="AS738" s="695"/>
      <c r="AT738" s="695"/>
      <c r="AU738" s="695"/>
      <c r="AV738" s="695"/>
      <c r="AW738" s="695"/>
      <c r="AX738" s="695"/>
      <c r="AY738" s="695"/>
      <c r="AZ738" s="695"/>
      <c r="BA738" s="695"/>
      <c r="BB738" s="695"/>
      <c r="BC738" s="695"/>
      <c r="BD738" s="695"/>
      <c r="BE738" s="695"/>
      <c r="BF738" s="695"/>
      <c r="BG738" s="695"/>
      <c r="BH738" s="695"/>
      <c r="BI738" s="695"/>
      <c r="BJ738" s="695"/>
      <c r="BK738" s="784"/>
      <c r="BL738" s="784"/>
      <c r="BM738" s="784"/>
      <c r="BN738" s="695"/>
      <c r="BO738" s="695"/>
      <c r="BP738" s="695"/>
      <c r="BQ738" s="695"/>
      <c r="BR738" s="695"/>
      <c r="BS738" s="695"/>
      <c r="BT738" s="695"/>
      <c r="BU738" s="695"/>
      <c r="BV738" s="695"/>
      <c r="BW738" s="695"/>
    </row>
    <row r="739" spans="1:75" ht="13.5" customHeight="1">
      <c r="A739" s="734"/>
      <c r="B739" s="18" t="s">
        <v>62</v>
      </c>
      <c r="C739" s="752"/>
      <c r="D739" s="753"/>
      <c r="E739" s="754"/>
      <c r="F739" s="753"/>
      <c r="G739" s="754"/>
      <c r="H739" s="753"/>
      <c r="I739" s="754"/>
      <c r="J739" s="753"/>
      <c r="K739" s="755"/>
      <c r="L739" s="755"/>
      <c r="M739" s="752"/>
      <c r="N739" s="753"/>
      <c r="O739" s="755"/>
      <c r="P739" s="753"/>
      <c r="Q739" s="755"/>
      <c r="R739" s="753"/>
      <c r="S739" s="755"/>
      <c r="T739" s="753"/>
      <c r="U739" s="21"/>
      <c r="Z739" s="734"/>
      <c r="AA739" s="696"/>
      <c r="AB739" s="696"/>
      <c r="AC739" s="696"/>
      <c r="AD739" s="696"/>
      <c r="AE739" s="696"/>
      <c r="AF739" s="696"/>
      <c r="AG739" s="696"/>
      <c r="AH739" s="696"/>
      <c r="AI739" s="696"/>
      <c r="AJ739" s="696"/>
      <c r="AK739" s="696"/>
      <c r="AL739" s="696"/>
      <c r="AM739" s="696"/>
      <c r="AN739" s="696"/>
      <c r="AO739" s="696"/>
      <c r="AP739" s="696"/>
      <c r="AQ739" s="696"/>
      <c r="AR739" s="696"/>
      <c r="AS739" s="696"/>
      <c r="AT739" s="696"/>
      <c r="AU739" s="696"/>
      <c r="AV739" s="696"/>
      <c r="AW739" s="696"/>
      <c r="AX739" s="696"/>
      <c r="AY739" s="696"/>
      <c r="AZ739" s="696"/>
      <c r="BA739" s="696"/>
      <c r="BB739" s="696"/>
      <c r="BC739" s="696"/>
      <c r="BD739" s="696"/>
      <c r="BE739" s="696"/>
      <c r="BF739" s="696"/>
      <c r="BG739" s="696"/>
      <c r="BH739" s="696"/>
      <c r="BI739" s="696"/>
      <c r="BJ739" s="696"/>
      <c r="BK739" s="785"/>
      <c r="BL739" s="785"/>
      <c r="BM739" s="785"/>
      <c r="BN739" s="696"/>
      <c r="BO739" s="696"/>
      <c r="BP739" s="696"/>
      <c r="BQ739" s="696"/>
      <c r="BR739" s="696"/>
      <c r="BS739" s="696"/>
      <c r="BT739" s="696"/>
      <c r="BU739" s="696"/>
      <c r="BV739" s="696"/>
      <c r="BW739" s="696"/>
    </row>
    <row r="740" spans="1:75" ht="13.5" customHeight="1">
      <c r="A740" s="733" t="s">
        <v>74</v>
      </c>
      <c r="B740" s="15" t="s">
        <v>55</v>
      </c>
      <c r="C740" s="779" t="str">
        <f>VLOOKUP($C727,'2025年度(1年後期)'!$B$5:$N$207,COLUMN('2025年度(1年後期)'!$G$5),0)&amp;""</f>
        <v>英語Ⅰ(AC)</v>
      </c>
      <c r="D740" s="780"/>
      <c r="E740" s="749" t="str">
        <f>VLOOKUP($C727,'2025年度(2年後期)'!$B$5:$N$207,COLUMN('2025年度(2年後期)'!$G$5),0)&amp;""</f>
        <v>卒業研究発表会(聴講)</v>
      </c>
      <c r="F740" s="732"/>
      <c r="G740" s="749" t="str">
        <f>VLOOKUP($C727,'2025年度(3年後期)'!$B$5:$N$207,COLUMN('2025年度(3年後期)'!$G$5),0)&amp;""</f>
        <v>領域別実習</v>
      </c>
      <c r="H740" s="732"/>
      <c r="I740" s="749" t="str">
        <f>VLOOKUP($C727,'2025年度(4年後期)'!$B$5:$N$206,COLUMN('2025年度(4年後期)'!$G$5),0)&amp;""</f>
        <v>卒業研究発表会</v>
      </c>
      <c r="J740" s="732"/>
      <c r="K740" s="750" t="str">
        <f>VLOOKUP($C727,'2025年度(助産後期)'!$B$5:$N$207,COLUMN('2025年度(助産後期)'!$G$5),0)&amp;""</f>
        <v>助産学実習Ⅰ</v>
      </c>
      <c r="L740" s="750"/>
      <c r="M740" s="748" t="str">
        <f>VLOOKUP($C727,'2025年度(M1後期)'!$B$5:$N$207,COLUMN('2025年度(M1後期)'!$G$5),0)&amp;""</f>
        <v>感染症学特論
感染症学演習
成育看護学特論Ａ－Ⅲ</v>
      </c>
      <c r="N740" s="732"/>
      <c r="O740" s="750" t="str">
        <f>VLOOKUP($C727,'2025年度(M2後期)'!$B$5:$N$207,COLUMN('2025年度(M2後期)'!$G$5),0)&amp;""</f>
        <v>特別研究</v>
      </c>
      <c r="P740" s="732"/>
      <c r="Q740" s="750" t="str">
        <f>VLOOKUP($C727,'2025年度(D1後期)'!$B$5:$N$207,COLUMN('2025年度(D1後期)'!$G$5),0)&amp;""</f>
        <v/>
      </c>
      <c r="R740" s="732"/>
      <c r="S740" s="750" t="str">
        <f>VLOOKUP($C727,'2025年度(D23後期)'!$B$5:$N$207,COLUMN('2025年度(D23後期)'!$G$5),0)&amp;""</f>
        <v>特別研究</v>
      </c>
      <c r="T740" s="732"/>
      <c r="U740" s="21"/>
      <c r="Z740" s="733" t="str">
        <f>A740</f>
        <v>３時限（13：30～15：00）</v>
      </c>
      <c r="AA740" s="694" t="s">
        <v>320</v>
      </c>
      <c r="AB740" s="694"/>
      <c r="AC740" s="694"/>
      <c r="AD740" s="694"/>
      <c r="AE740" s="694"/>
      <c r="AF740" s="694"/>
      <c r="AG740" s="694" t="s">
        <v>320</v>
      </c>
      <c r="AH740" s="694" t="s">
        <v>320</v>
      </c>
      <c r="AI740" s="694"/>
      <c r="AJ740" s="694"/>
      <c r="AK740" s="694"/>
      <c r="AL740" s="694"/>
      <c r="AM740" s="694" t="s">
        <v>164</v>
      </c>
      <c r="AN740" s="694"/>
      <c r="AO740" s="694"/>
      <c r="AP740" s="694"/>
      <c r="AQ740" s="694"/>
      <c r="AR740" s="694"/>
      <c r="AS740" s="694"/>
      <c r="AT740" s="694"/>
      <c r="AU740" s="694"/>
      <c r="AV740" s="694"/>
      <c r="AW740" s="694" t="s">
        <v>320</v>
      </c>
      <c r="AX740" s="694"/>
      <c r="AY740" s="694"/>
      <c r="AZ740" s="694"/>
      <c r="BA740" s="694"/>
      <c r="BB740" s="694"/>
      <c r="BC740" s="694"/>
      <c r="BD740" s="694"/>
      <c r="BE740" s="694"/>
      <c r="BF740" s="694"/>
      <c r="BG740" s="694"/>
      <c r="BH740" s="694"/>
      <c r="BI740" s="694"/>
      <c r="BJ740" s="694"/>
      <c r="BK740" s="783"/>
      <c r="BL740" s="783"/>
      <c r="BM740" s="783"/>
      <c r="BN740" s="694"/>
      <c r="BO740" s="694"/>
      <c r="BP740" s="694"/>
      <c r="BQ740" s="694"/>
      <c r="BR740" s="694"/>
      <c r="BS740" s="694"/>
      <c r="BT740" s="694"/>
      <c r="BU740" s="694"/>
      <c r="BV740" s="694" t="s">
        <v>131</v>
      </c>
      <c r="BW740" s="694"/>
    </row>
    <row r="741" spans="1:75" ht="13.5" customHeight="1">
      <c r="A741" s="733"/>
      <c r="B741" s="15" t="s">
        <v>58</v>
      </c>
      <c r="C741" s="762" t="str">
        <f>IFERROR(VLOOKUP(C740,科目・教員!$A$2:$B$349,2,0),"")</f>
        <v>ﾊﾟｳﾗ･ﾍﾞﾙｳﾞｧﾝｹﾞﾙ</v>
      </c>
      <c r="D741" s="763"/>
      <c r="E741" s="739" t="str">
        <f>IFERROR(VLOOKUP(E740,科目・教員!$A$2:$B$349,2,0),"")</f>
        <v/>
      </c>
      <c r="F741" s="735"/>
      <c r="G741" s="739" t="str">
        <f>IFERROR(VLOOKUP(G740,科目・教員!$A$2:$B$349,2,0),"")</f>
        <v/>
      </c>
      <c r="H741" s="735"/>
      <c r="I741" s="739" t="str">
        <f>IFERROR(VLOOKUP(I740,科目・教員!$A$2:$B$349,2,0),"")</f>
        <v/>
      </c>
      <c r="J741" s="735"/>
      <c r="K741" s="740" t="str">
        <f>IFERROR(VLOOKUP(K740,科目・教員!$A$2:$B$349,2,0),"")</f>
        <v>池田　真弓</v>
      </c>
      <c r="L741" s="740"/>
      <c r="M741" s="751" t="str">
        <f>IFERROR(VLOOKUP(M740,科目・教員!$A$2:$B$349,2,0),"")</f>
        <v/>
      </c>
      <c r="N741" s="735"/>
      <c r="O741" s="740" t="str">
        <f>IFERROR(VLOOKUP(O740,科目・教員!$A$2:$B$349,2,0),"")</f>
        <v/>
      </c>
      <c r="P741" s="735"/>
      <c r="Q741" s="740" t="str">
        <f>IFERROR(VLOOKUP(Q740,科目・教員!$A$2:$B$349,2,0),"")</f>
        <v/>
      </c>
      <c r="R741" s="735"/>
      <c r="S741" s="740" t="str">
        <f>IFERROR(VLOOKUP(S740,科目・教員!$A$2:$B$349,2,0),"")</f>
        <v/>
      </c>
      <c r="T741" s="735"/>
      <c r="U741" s="21"/>
      <c r="Z741" s="733"/>
      <c r="AA741" s="695"/>
      <c r="AB741" s="695"/>
      <c r="AC741" s="695"/>
      <c r="AD741" s="695"/>
      <c r="AE741" s="695"/>
      <c r="AF741" s="695"/>
      <c r="AG741" s="695"/>
      <c r="AH741" s="695"/>
      <c r="AI741" s="695"/>
      <c r="AJ741" s="695"/>
      <c r="AK741" s="695"/>
      <c r="AL741" s="695"/>
      <c r="AM741" s="695"/>
      <c r="AN741" s="695"/>
      <c r="AO741" s="695"/>
      <c r="AP741" s="695"/>
      <c r="AQ741" s="695"/>
      <c r="AR741" s="695"/>
      <c r="AS741" s="695"/>
      <c r="AT741" s="695"/>
      <c r="AU741" s="695"/>
      <c r="AV741" s="695"/>
      <c r="AW741" s="695"/>
      <c r="AX741" s="695"/>
      <c r="AY741" s="695"/>
      <c r="AZ741" s="695"/>
      <c r="BA741" s="695"/>
      <c r="BB741" s="695"/>
      <c r="BC741" s="695"/>
      <c r="BD741" s="695"/>
      <c r="BE741" s="695"/>
      <c r="BF741" s="695"/>
      <c r="BG741" s="695"/>
      <c r="BH741" s="695"/>
      <c r="BI741" s="695"/>
      <c r="BJ741" s="695"/>
      <c r="BK741" s="784"/>
      <c r="BL741" s="784"/>
      <c r="BM741" s="784"/>
      <c r="BN741" s="695"/>
      <c r="BO741" s="695"/>
      <c r="BP741" s="695"/>
      <c r="BQ741" s="695"/>
      <c r="BR741" s="695"/>
      <c r="BS741" s="695"/>
      <c r="BT741" s="695"/>
      <c r="BU741" s="695"/>
      <c r="BV741" s="695"/>
      <c r="BW741" s="695"/>
    </row>
    <row r="742" spans="1:75" ht="13.5" customHeight="1">
      <c r="A742" s="733"/>
      <c r="B742" s="15" t="s">
        <v>60</v>
      </c>
      <c r="C742" s="762" t="str">
        <f>VLOOKUP($C727,'2025年度(1年後期)'!$B$5:$N$207,COLUMN('2025年度(1年後期)'!$G$5)+1,0)&amp;""</f>
        <v>研修7</v>
      </c>
      <c r="D742" s="763"/>
      <c r="E742" s="739" t="str">
        <f>VLOOKUP($C727,'2025年度(2年後期)'!$B$5:$N$207,COLUMN('2025年度(2年後期)'!$G$5)+1,0)&amp;""</f>
        <v>101･201･202･301</v>
      </c>
      <c r="F742" s="735"/>
      <c r="G742" s="739" t="str">
        <f>VLOOKUP($C727,'2025年度(3年後期)'!$B$5:$N$207,COLUMN('2025年度(3年後期)'!$G$5)+1,0)&amp;""</f>
        <v/>
      </c>
      <c r="H742" s="735"/>
      <c r="I742" s="739" t="str">
        <f>VLOOKUP($C727,'2025年度(4年後期)'!$B$5:$N$206,COLUMN('2025年度(4年後期)'!$G$5)+1,0)&amp;""</f>
        <v>101･201･202･301</v>
      </c>
      <c r="J742" s="735"/>
      <c r="K742" s="740" t="str">
        <f>VLOOKUP($C727,'2025年度(助産後期)'!$B$5:$N$207,COLUMN('2025年度(助産後期)'!$G$5)+1,0)&amp;""</f>
        <v/>
      </c>
      <c r="L742" s="740"/>
      <c r="M742" s="751" t="str">
        <f>VLOOKUP($C727,'2025年度(M1後期)'!$B$5:$N$207,COLUMN('2025年度(M1後期)'!$G$5)+1,0)&amp;""</f>
        <v>感染特論:別途指定
感染演習:別途指定
成育:別途指定</v>
      </c>
      <c r="N742" s="735"/>
      <c r="O742" s="740" t="str">
        <f>VLOOKUP($C727,'2025年度(M2後期)'!$B$5:$N$207,COLUMN('2025年度(M2後期)'!$G$5)+1,0)&amp;""</f>
        <v/>
      </c>
      <c r="P742" s="735"/>
      <c r="Q742" s="740" t="str">
        <f>VLOOKUP($C727,'2025年度(D1後期)'!$B$5:$N$207,COLUMN('2025年度(D1後期)'!$G$5)+1,0)&amp;""</f>
        <v/>
      </c>
      <c r="R742" s="735"/>
      <c r="S742" s="740" t="str">
        <f>VLOOKUP($C727,'2025年度(D23後期)'!$B$5:$N$207,COLUMN('2025年度(D23後期)'!$G$5)+1,0)&amp;""</f>
        <v/>
      </c>
      <c r="T742" s="735"/>
      <c r="U742" s="21"/>
      <c r="Z742" s="733"/>
      <c r="AA742" s="695"/>
      <c r="AB742" s="695"/>
      <c r="AC742" s="695"/>
      <c r="AD742" s="695"/>
      <c r="AE742" s="695"/>
      <c r="AF742" s="695"/>
      <c r="AG742" s="695"/>
      <c r="AH742" s="695"/>
      <c r="AI742" s="695"/>
      <c r="AJ742" s="695"/>
      <c r="AK742" s="695"/>
      <c r="AL742" s="695"/>
      <c r="AM742" s="695"/>
      <c r="AN742" s="695"/>
      <c r="AO742" s="695"/>
      <c r="AP742" s="695"/>
      <c r="AQ742" s="695"/>
      <c r="AR742" s="695"/>
      <c r="AS742" s="695"/>
      <c r="AT742" s="695"/>
      <c r="AU742" s="695"/>
      <c r="AV742" s="695"/>
      <c r="AW742" s="695"/>
      <c r="AX742" s="695"/>
      <c r="AY742" s="695"/>
      <c r="AZ742" s="695"/>
      <c r="BA742" s="695"/>
      <c r="BB742" s="695"/>
      <c r="BC742" s="695"/>
      <c r="BD742" s="695"/>
      <c r="BE742" s="695"/>
      <c r="BF742" s="695"/>
      <c r="BG742" s="695"/>
      <c r="BH742" s="695"/>
      <c r="BI742" s="695"/>
      <c r="BJ742" s="695"/>
      <c r="BK742" s="784"/>
      <c r="BL742" s="784"/>
      <c r="BM742" s="784"/>
      <c r="BN742" s="695"/>
      <c r="BO742" s="695"/>
      <c r="BP742" s="695"/>
      <c r="BQ742" s="695"/>
      <c r="BR742" s="695"/>
      <c r="BS742" s="695"/>
      <c r="BT742" s="695"/>
      <c r="BU742" s="695"/>
      <c r="BV742" s="695"/>
      <c r="BW742" s="695"/>
    </row>
    <row r="743" spans="1:75" ht="13.5" customHeight="1">
      <c r="A743" s="747"/>
      <c r="B743" s="16" t="s">
        <v>62</v>
      </c>
      <c r="C743" s="760" t="s">
        <v>321</v>
      </c>
      <c r="D743" s="761"/>
      <c r="E743" s="710"/>
      <c r="F743" s="736"/>
      <c r="G743" s="710"/>
      <c r="H743" s="736"/>
      <c r="I743" s="710"/>
      <c r="J743" s="736"/>
      <c r="K743" s="712"/>
      <c r="L743" s="712"/>
      <c r="M743" s="738"/>
      <c r="N743" s="736"/>
      <c r="O743" s="712"/>
      <c r="P743" s="736"/>
      <c r="Q743" s="712"/>
      <c r="R743" s="736"/>
      <c r="S743" s="712"/>
      <c r="T743" s="736"/>
      <c r="U743" s="21"/>
      <c r="Z743" s="734"/>
      <c r="AA743" s="696"/>
      <c r="AB743" s="696"/>
      <c r="AC743" s="696"/>
      <c r="AD743" s="696"/>
      <c r="AE743" s="696"/>
      <c r="AF743" s="696"/>
      <c r="AG743" s="696"/>
      <c r="AH743" s="696"/>
      <c r="AI743" s="696"/>
      <c r="AJ743" s="696"/>
      <c r="AK743" s="696"/>
      <c r="AL743" s="696"/>
      <c r="AM743" s="696"/>
      <c r="AN743" s="696"/>
      <c r="AO743" s="696"/>
      <c r="AP743" s="696"/>
      <c r="AQ743" s="696"/>
      <c r="AR743" s="696"/>
      <c r="AS743" s="696"/>
      <c r="AT743" s="696"/>
      <c r="AU743" s="696"/>
      <c r="AV743" s="696"/>
      <c r="AW743" s="696"/>
      <c r="AX743" s="696"/>
      <c r="AY743" s="696"/>
      <c r="AZ743" s="696"/>
      <c r="BA743" s="696"/>
      <c r="BB743" s="696"/>
      <c r="BC743" s="696"/>
      <c r="BD743" s="696"/>
      <c r="BE743" s="696"/>
      <c r="BF743" s="696"/>
      <c r="BG743" s="696"/>
      <c r="BH743" s="696"/>
      <c r="BI743" s="696"/>
      <c r="BJ743" s="696"/>
      <c r="BK743" s="785"/>
      <c r="BL743" s="785"/>
      <c r="BM743" s="785"/>
      <c r="BN743" s="696"/>
      <c r="BO743" s="696"/>
      <c r="BP743" s="696"/>
      <c r="BQ743" s="696"/>
      <c r="BR743" s="696"/>
      <c r="BS743" s="696"/>
      <c r="BT743" s="696"/>
      <c r="BU743" s="696"/>
      <c r="BV743" s="696"/>
      <c r="BW743" s="696"/>
    </row>
    <row r="744" spans="1:75" ht="13.5" customHeight="1">
      <c r="A744" s="733" t="s">
        <v>80</v>
      </c>
      <c r="B744" s="15" t="s">
        <v>55</v>
      </c>
      <c r="C744" s="748" t="str">
        <f>VLOOKUP($C727,'2025年度(1年後期)'!$B$5:$N$207,COLUMN('2025年度(1年後期)'!$I$5),0)&amp;""</f>
        <v>　</v>
      </c>
      <c r="D744" s="732"/>
      <c r="E744" s="749" t="str">
        <f>VLOOKUP($C727,'2025年度(2年後期)'!$B$5:$N$207,COLUMN('2025年度(2年後期)'!$I$5),0)&amp;""</f>
        <v>卒業研究発表会(聴講)</v>
      </c>
      <c r="F744" s="732"/>
      <c r="G744" s="749" t="str">
        <f>VLOOKUP($C727,'2025年度(3年後期)'!$B$5:$N$207,COLUMN('2025年度(3年後期)'!$I$5),0)&amp;""</f>
        <v>領域別実習</v>
      </c>
      <c r="H744" s="732"/>
      <c r="I744" s="749" t="str">
        <f>VLOOKUP($C727,'2025年度(4年後期)'!$B$5:$N$206,COLUMN('2025年度(4年後期)'!$I$5),0)&amp;""</f>
        <v>卒業研究発表会</v>
      </c>
      <c r="J744" s="732"/>
      <c r="K744" s="750" t="str">
        <f>VLOOKUP($C727,'2025年度(助産後期)'!$B$5:$N$207,COLUMN('2025年度(助産後期)'!$I$5),0)&amp;""</f>
        <v>助産学実習Ⅰ</v>
      </c>
      <c r="L744" s="750"/>
      <c r="M744" s="748" t="str">
        <f>VLOOKUP($C727,'2025年度(M1後期)'!$B$5:$N$207,COLUMN('2025年度(M1後期)'!$I$5),0)&amp;""</f>
        <v>感染症学特論
感染症学演習
成育看護学特論Ａ－Ⅲ</v>
      </c>
      <c r="N744" s="732"/>
      <c r="O744" s="750" t="str">
        <f>VLOOKUP($C727,'2025年度(M2後期)'!$B$5:$N$207,COLUMN('2025年度(M2後期)'!$I$5),0)&amp;""</f>
        <v>特別研究</v>
      </c>
      <c r="P744" s="732"/>
      <c r="Q744" s="750" t="str">
        <f>VLOOKUP($C727,'2025年度(D1後期)'!$B$5:$N$207,COLUMN('2025年度(D1後期)'!$I$5),0)&amp;""</f>
        <v/>
      </c>
      <c r="R744" s="732"/>
      <c r="S744" s="750" t="str">
        <f>VLOOKUP($C727,'2025年度(D23後期)'!$B$5:$N$207,COLUMN('2025年度(D23後期)'!$I$5),0)&amp;""</f>
        <v>特別研究</v>
      </c>
      <c r="T744" s="732"/>
      <c r="U744" s="21"/>
      <c r="Z744" s="733" t="str">
        <f>A744</f>
        <v>４時限（15：10～16：40）</v>
      </c>
      <c r="AA744" s="694" t="s">
        <v>320</v>
      </c>
      <c r="AB744" s="694"/>
      <c r="AC744" s="694"/>
      <c r="AD744" s="694"/>
      <c r="AE744" s="694"/>
      <c r="AF744" s="694"/>
      <c r="AG744" s="694" t="s">
        <v>320</v>
      </c>
      <c r="AH744" s="694" t="s">
        <v>320</v>
      </c>
      <c r="AI744" s="694"/>
      <c r="AJ744" s="694"/>
      <c r="AK744" s="694"/>
      <c r="AL744" s="694"/>
      <c r="AM744" s="694" t="s">
        <v>164</v>
      </c>
      <c r="AN744" s="694"/>
      <c r="AO744" s="694"/>
      <c r="AP744" s="694"/>
      <c r="AQ744" s="694"/>
      <c r="AR744" s="694"/>
      <c r="AS744" s="694"/>
      <c r="AT744" s="694"/>
      <c r="AU744" s="694"/>
      <c r="AV744" s="694"/>
      <c r="AW744" s="694" t="s">
        <v>320</v>
      </c>
      <c r="AX744" s="694"/>
      <c r="AY744" s="694"/>
      <c r="AZ744" s="694"/>
      <c r="BA744" s="694"/>
      <c r="BB744" s="694"/>
      <c r="BC744" s="694"/>
      <c r="BD744" s="694"/>
      <c r="BE744" s="694"/>
      <c r="BF744" s="694"/>
      <c r="BG744" s="694"/>
      <c r="BH744" s="694"/>
      <c r="BI744" s="694"/>
      <c r="BJ744" s="694"/>
      <c r="BK744" s="783"/>
      <c r="BL744" s="783"/>
      <c r="BM744" s="783"/>
      <c r="BN744" s="694"/>
      <c r="BO744" s="694"/>
      <c r="BP744" s="694"/>
      <c r="BQ744" s="694"/>
      <c r="BR744" s="694"/>
      <c r="BS744" s="694"/>
      <c r="BT744" s="694"/>
      <c r="BU744" s="694"/>
      <c r="BV744" s="694"/>
      <c r="BW744" s="694"/>
    </row>
    <row r="745" spans="1:75" ht="13.5" customHeight="1">
      <c r="A745" s="733"/>
      <c r="B745" s="15" t="s">
        <v>58</v>
      </c>
      <c r="C745" s="751" t="str">
        <f>IFERROR(VLOOKUP(C744,科目・教員!$A$2:$B$349,2,0),"")</f>
        <v/>
      </c>
      <c r="D745" s="735"/>
      <c r="E745" s="739" t="str">
        <f>IFERROR(VLOOKUP(E744,科目・教員!$A$2:$B$349,2,0),"")</f>
        <v/>
      </c>
      <c r="F745" s="735"/>
      <c r="G745" s="739" t="str">
        <f>IFERROR(VLOOKUP(G744,科目・教員!$A$2:$B$349,2,0),"")</f>
        <v/>
      </c>
      <c r="H745" s="735"/>
      <c r="I745" s="739" t="str">
        <f>IFERROR(VLOOKUP(I744,科目・教員!$A$2:$B$349,2,0),"")</f>
        <v/>
      </c>
      <c r="J745" s="735"/>
      <c r="K745" s="740" t="str">
        <f>IFERROR(VLOOKUP(K744,科目・教員!$A$2:$B$349,2,0),"")</f>
        <v>池田　真弓</v>
      </c>
      <c r="L745" s="740"/>
      <c r="M745" s="751" t="str">
        <f>IFERROR(VLOOKUP(M744,科目・教員!$A$2:$B$349,2,0),"")</f>
        <v/>
      </c>
      <c r="N745" s="735"/>
      <c r="O745" s="740" t="str">
        <f>IFERROR(VLOOKUP(O744,科目・教員!$A$2:$B$349,2,0),"")</f>
        <v/>
      </c>
      <c r="P745" s="735"/>
      <c r="Q745" s="740" t="str">
        <f>IFERROR(VLOOKUP(Q744,科目・教員!$A$2:$B$349,2,0),"")</f>
        <v/>
      </c>
      <c r="R745" s="735"/>
      <c r="S745" s="740" t="str">
        <f>IFERROR(VLOOKUP(S744,科目・教員!$A$2:$B$349,2,0),"")</f>
        <v/>
      </c>
      <c r="T745" s="735"/>
      <c r="U745" s="21"/>
      <c r="Z745" s="733"/>
      <c r="AA745" s="695"/>
      <c r="AB745" s="695"/>
      <c r="AC745" s="695"/>
      <c r="AD745" s="695"/>
      <c r="AE745" s="695"/>
      <c r="AF745" s="695"/>
      <c r="AG745" s="695"/>
      <c r="AH745" s="695"/>
      <c r="AI745" s="695"/>
      <c r="AJ745" s="695"/>
      <c r="AK745" s="695"/>
      <c r="AL745" s="695"/>
      <c r="AM745" s="695"/>
      <c r="AN745" s="695"/>
      <c r="AO745" s="695"/>
      <c r="AP745" s="695"/>
      <c r="AQ745" s="695"/>
      <c r="AR745" s="695"/>
      <c r="AS745" s="695"/>
      <c r="AT745" s="695"/>
      <c r="AU745" s="695"/>
      <c r="AV745" s="695"/>
      <c r="AW745" s="695"/>
      <c r="AX745" s="695"/>
      <c r="AY745" s="695"/>
      <c r="AZ745" s="695"/>
      <c r="BA745" s="695"/>
      <c r="BB745" s="695"/>
      <c r="BC745" s="695"/>
      <c r="BD745" s="695"/>
      <c r="BE745" s="695"/>
      <c r="BF745" s="695"/>
      <c r="BG745" s="695"/>
      <c r="BH745" s="695"/>
      <c r="BI745" s="695"/>
      <c r="BJ745" s="695"/>
      <c r="BK745" s="784"/>
      <c r="BL745" s="784"/>
      <c r="BM745" s="784"/>
      <c r="BN745" s="695"/>
      <c r="BO745" s="695"/>
      <c r="BP745" s="695"/>
      <c r="BQ745" s="695"/>
      <c r="BR745" s="695"/>
      <c r="BS745" s="695"/>
      <c r="BT745" s="695"/>
      <c r="BU745" s="695"/>
      <c r="BV745" s="695"/>
      <c r="BW745" s="695"/>
    </row>
    <row r="746" spans="1:75" ht="13.5" customHeight="1">
      <c r="A746" s="733"/>
      <c r="B746" s="15" t="s">
        <v>60</v>
      </c>
      <c r="C746" s="751" t="str">
        <f>VLOOKUP($C727,'2025年度(1年後期)'!$B$5:$N$207,COLUMN('2025年度(1年後期)'!$I$5)+1,0)&amp;""</f>
        <v>　</v>
      </c>
      <c r="D746" s="735"/>
      <c r="E746" s="739" t="str">
        <f>VLOOKUP($C727,'2025年度(2年後期)'!$B$5:$N$207,COLUMN('2025年度(2年後期)'!$I$5)+1,0)&amp;""</f>
        <v>101･201･202･301</v>
      </c>
      <c r="F746" s="735"/>
      <c r="G746" s="739" t="str">
        <f>VLOOKUP($C727,'2025年度(3年後期)'!$B$5:$N$207,COLUMN('2025年度(3年後期)'!$I$5)+1,0)&amp;""</f>
        <v/>
      </c>
      <c r="H746" s="735"/>
      <c r="I746" s="739" t="str">
        <f>VLOOKUP($C727,'2025年度(4年後期)'!$B$5:$N$206,COLUMN('2025年度(4年後期)'!$I$5)+1,0)&amp;""</f>
        <v>101･201･202･301</v>
      </c>
      <c r="J746" s="735"/>
      <c r="K746" s="740" t="str">
        <f>VLOOKUP($C727,'2025年度(助産後期)'!$B$5:$N$207,COLUMN('2025年度(助産後期)'!$I$5)+1,0)&amp;""</f>
        <v/>
      </c>
      <c r="L746" s="740"/>
      <c r="M746" s="751" t="str">
        <f>VLOOKUP($C727,'2025年度(M1後期)'!$B$5:$N$207,COLUMN('2025年度(M1後期)'!$I$5)+1,0)&amp;""</f>
        <v>感染特論:別途指定
感染演習:別途指定
成育:別途指定</v>
      </c>
      <c r="N746" s="735"/>
      <c r="O746" s="740" t="str">
        <f>VLOOKUP($C727,'2025年度(M2後期)'!$B$5:$N$207,COLUMN('2025年度(M2後期)'!$I$5)+1,0)&amp;""</f>
        <v/>
      </c>
      <c r="P746" s="735"/>
      <c r="Q746" s="740" t="str">
        <f>VLOOKUP($C727,'2025年度(D1後期)'!$B$5:$N$207,COLUMN('2025年度(D1後期)'!$I$5)+1,0)&amp;""</f>
        <v/>
      </c>
      <c r="R746" s="735"/>
      <c r="S746" s="740" t="str">
        <f>VLOOKUP($C727,'2025年度(D23後期)'!$B$5:$N$207,COLUMN('2025年度(D23後期)'!$I$5)+1,0)&amp;""</f>
        <v/>
      </c>
      <c r="T746" s="735"/>
      <c r="U746" s="21"/>
      <c r="Z746" s="733"/>
      <c r="AA746" s="695"/>
      <c r="AB746" s="695"/>
      <c r="AC746" s="695"/>
      <c r="AD746" s="695"/>
      <c r="AE746" s="695"/>
      <c r="AF746" s="695"/>
      <c r="AG746" s="695"/>
      <c r="AH746" s="695"/>
      <c r="AI746" s="695"/>
      <c r="AJ746" s="695"/>
      <c r="AK746" s="695"/>
      <c r="AL746" s="695"/>
      <c r="AM746" s="695"/>
      <c r="AN746" s="695"/>
      <c r="AO746" s="695"/>
      <c r="AP746" s="695"/>
      <c r="AQ746" s="695"/>
      <c r="AR746" s="695"/>
      <c r="AS746" s="695"/>
      <c r="AT746" s="695"/>
      <c r="AU746" s="695"/>
      <c r="AV746" s="695"/>
      <c r="AW746" s="695"/>
      <c r="AX746" s="695"/>
      <c r="AY746" s="695"/>
      <c r="AZ746" s="695"/>
      <c r="BA746" s="695"/>
      <c r="BB746" s="695"/>
      <c r="BC746" s="695"/>
      <c r="BD746" s="695"/>
      <c r="BE746" s="695"/>
      <c r="BF746" s="695"/>
      <c r="BG746" s="695"/>
      <c r="BH746" s="695"/>
      <c r="BI746" s="695"/>
      <c r="BJ746" s="695"/>
      <c r="BK746" s="784"/>
      <c r="BL746" s="784"/>
      <c r="BM746" s="784"/>
      <c r="BN746" s="695"/>
      <c r="BO746" s="695"/>
      <c r="BP746" s="695"/>
      <c r="BQ746" s="695"/>
      <c r="BR746" s="695"/>
      <c r="BS746" s="695"/>
      <c r="BT746" s="695"/>
      <c r="BU746" s="695"/>
      <c r="BV746" s="695"/>
      <c r="BW746" s="695"/>
    </row>
    <row r="747" spans="1:75" ht="13.5" customHeight="1">
      <c r="A747" s="734"/>
      <c r="B747" s="16" t="s">
        <v>62</v>
      </c>
      <c r="C747" s="781"/>
      <c r="D747" s="782"/>
      <c r="E747" s="710"/>
      <c r="F747" s="736"/>
      <c r="G747" s="710"/>
      <c r="H747" s="736"/>
      <c r="I747" s="710"/>
      <c r="J747" s="736"/>
      <c r="K747" s="712"/>
      <c r="L747" s="712"/>
      <c r="M747" s="738"/>
      <c r="N747" s="736"/>
      <c r="O747" s="712"/>
      <c r="P747" s="736"/>
      <c r="Q747" s="712"/>
      <c r="R747" s="736"/>
      <c r="S747" s="712"/>
      <c r="T747" s="736"/>
      <c r="U747" s="21"/>
      <c r="Z747" s="734"/>
      <c r="AA747" s="696"/>
      <c r="AB747" s="696"/>
      <c r="AC747" s="696"/>
      <c r="AD747" s="696"/>
      <c r="AE747" s="696"/>
      <c r="AF747" s="696"/>
      <c r="AG747" s="696"/>
      <c r="AH747" s="696"/>
      <c r="AI747" s="696"/>
      <c r="AJ747" s="696"/>
      <c r="AK747" s="696"/>
      <c r="AL747" s="696"/>
      <c r="AM747" s="696"/>
      <c r="AN747" s="696"/>
      <c r="AO747" s="696"/>
      <c r="AP747" s="696"/>
      <c r="AQ747" s="696"/>
      <c r="AR747" s="696"/>
      <c r="AS747" s="696"/>
      <c r="AT747" s="696"/>
      <c r="AU747" s="696"/>
      <c r="AV747" s="696"/>
      <c r="AW747" s="696"/>
      <c r="AX747" s="696"/>
      <c r="AY747" s="696"/>
      <c r="AZ747" s="696"/>
      <c r="BA747" s="696"/>
      <c r="BB747" s="696"/>
      <c r="BC747" s="696"/>
      <c r="BD747" s="696"/>
      <c r="BE747" s="696"/>
      <c r="BF747" s="696"/>
      <c r="BG747" s="696"/>
      <c r="BH747" s="696"/>
      <c r="BI747" s="696"/>
      <c r="BJ747" s="696"/>
      <c r="BK747" s="785"/>
      <c r="BL747" s="785"/>
      <c r="BM747" s="785"/>
      <c r="BN747" s="696"/>
      <c r="BO747" s="696"/>
      <c r="BP747" s="696"/>
      <c r="BQ747" s="696"/>
      <c r="BR747" s="696"/>
      <c r="BS747" s="696"/>
      <c r="BT747" s="696"/>
      <c r="BU747" s="696"/>
      <c r="BV747" s="696"/>
      <c r="BW747" s="696"/>
    </row>
    <row r="748" spans="1:75" ht="13.5" customHeight="1">
      <c r="A748" s="733" t="s">
        <v>87</v>
      </c>
      <c r="B748" s="15" t="s">
        <v>55</v>
      </c>
      <c r="C748" s="748" t="str">
        <f>VLOOKUP($C727,'2025年度(1年後期)'!$B$5:$N$207,COLUMN('2025年度(1年後期)'!$K$5),0)&amp;""</f>
        <v>　</v>
      </c>
      <c r="D748" s="732"/>
      <c r="E748" s="749" t="str">
        <f>VLOOKUP($C727,'2025年度(2年後期)'!$B$5:$N$207,COLUMN('2025年度(2年後期)'!$K$5),0)&amp;""</f>
        <v/>
      </c>
      <c r="F748" s="732"/>
      <c r="G748" s="749" t="str">
        <f>VLOOKUP($C727,'2025年度(3年後期)'!$B$5:$N$207,COLUMN('2025年度(3年後期)'!$K$5),0)&amp;""</f>
        <v/>
      </c>
      <c r="H748" s="732"/>
      <c r="I748" s="749" t="str">
        <f>VLOOKUP($C727,'2025年度(4年後期)'!$B$5:$N$206,COLUMN('2025年度(4年後期)'!$K$5),0)&amp;""</f>
        <v/>
      </c>
      <c r="J748" s="732"/>
      <c r="K748" s="750" t="str">
        <f>VLOOKUP($C727,'2025年度(助産後期)'!$B$5:$N$207,COLUMN('2025年度(助産後期)'!$K$5),0)&amp;""</f>
        <v>助産学実習Ⅰ</v>
      </c>
      <c r="L748" s="750"/>
      <c r="M748" s="748" t="str">
        <f>VLOOKUP($C727,'2025年度(M1後期)'!$B$5:$N$207,COLUMN('2025年度(M1後期)'!$K$5),0)&amp;""</f>
        <v>感染症学特論
感染症学演習</v>
      </c>
      <c r="N748" s="732"/>
      <c r="O748" s="750" t="str">
        <f>VLOOKUP($C727,'2025年度(M2後期)'!$B$5:$N$207,COLUMN('2025年度(M2後期)'!$K$5),0)&amp;""</f>
        <v/>
      </c>
      <c r="P748" s="732"/>
      <c r="Q748" s="750" t="str">
        <f>VLOOKUP($C727,'2025年度(D1後期)'!$B$5:$N$207,COLUMN('2025年度(D1後期)'!$K$5),0)&amp;""</f>
        <v/>
      </c>
      <c r="R748" s="732"/>
      <c r="S748" s="750" t="str">
        <f>VLOOKUP($C727,'2025年度(D23後期)'!$B$5:$N$207,COLUMN('2025年度(D23後期)'!$K$5),0)&amp;""</f>
        <v/>
      </c>
      <c r="T748" s="732"/>
      <c r="U748" s="21"/>
      <c r="Z748" s="733" t="str">
        <f>A748</f>
        <v>５時限（16：50～18：20）</v>
      </c>
      <c r="AA748" s="694"/>
      <c r="AB748" s="694"/>
      <c r="AC748" s="694"/>
      <c r="AD748" s="694"/>
      <c r="AE748" s="694"/>
      <c r="AF748" s="694"/>
      <c r="AG748" s="694"/>
      <c r="AH748" s="694"/>
      <c r="AI748" s="694"/>
      <c r="AJ748" s="694"/>
      <c r="AK748" s="694"/>
      <c r="AL748" s="694"/>
      <c r="AM748" s="694" t="s">
        <v>164</v>
      </c>
      <c r="AN748" s="694"/>
      <c r="AO748" s="694"/>
      <c r="AP748" s="694"/>
      <c r="AQ748" s="694"/>
      <c r="AR748" s="694"/>
      <c r="AS748" s="694"/>
      <c r="AT748" s="694"/>
      <c r="AU748" s="694"/>
      <c r="AV748" s="694"/>
      <c r="AW748" s="694"/>
      <c r="AX748" s="694"/>
      <c r="AY748" s="694"/>
      <c r="AZ748" s="694"/>
      <c r="BA748" s="694"/>
      <c r="BB748" s="694"/>
      <c r="BC748" s="694"/>
      <c r="BD748" s="694"/>
      <c r="BE748" s="694"/>
      <c r="BF748" s="694"/>
      <c r="BG748" s="694"/>
      <c r="BH748" s="694"/>
      <c r="BI748" s="694"/>
      <c r="BJ748" s="694"/>
      <c r="BK748" s="783"/>
      <c r="BL748" s="783"/>
      <c r="BM748" s="783"/>
      <c r="BN748" s="694"/>
      <c r="BO748" s="694"/>
      <c r="BP748" s="694"/>
      <c r="BQ748" s="694"/>
      <c r="BR748" s="694"/>
      <c r="BS748" s="694"/>
      <c r="BT748" s="694"/>
      <c r="BU748" s="694"/>
      <c r="BV748" s="694"/>
      <c r="BW748" s="694"/>
    </row>
    <row r="749" spans="1:75" ht="13.5" customHeight="1">
      <c r="A749" s="733"/>
      <c r="B749" s="15" t="s">
        <v>58</v>
      </c>
      <c r="C749" s="751" t="str">
        <f>IFERROR(VLOOKUP(C748,科目・教員!$A$2:$B$349,2,0),"")</f>
        <v/>
      </c>
      <c r="D749" s="735"/>
      <c r="E749" s="739" t="str">
        <f>IFERROR(VLOOKUP(E748,科目・教員!$A$2:$B$349,2,0),"")</f>
        <v/>
      </c>
      <c r="F749" s="735"/>
      <c r="G749" s="739" t="str">
        <f>IFERROR(VLOOKUP(G748,科目・教員!$A$2:$B$349,2,0),"")</f>
        <v/>
      </c>
      <c r="H749" s="735"/>
      <c r="I749" s="739" t="str">
        <f>IFERROR(VLOOKUP(I748,科目・教員!$A$2:$B$349,2,0),"")</f>
        <v/>
      </c>
      <c r="J749" s="735"/>
      <c r="K749" s="740" t="str">
        <f>IFERROR(VLOOKUP(K748,科目・教員!$A$2:$B$349,2,0),"")</f>
        <v>池田　真弓</v>
      </c>
      <c r="L749" s="740"/>
      <c r="M749" s="751" t="str">
        <f>IFERROR(VLOOKUP(M748,科目・教員!$A$2:$B$349,2,0),"")</f>
        <v/>
      </c>
      <c r="N749" s="735"/>
      <c r="O749" s="740" t="str">
        <f>IFERROR(VLOOKUP(O748,科目・教員!$A$2:$B$349,2,0),"")</f>
        <v/>
      </c>
      <c r="P749" s="735"/>
      <c r="Q749" s="740" t="str">
        <f>IFERROR(VLOOKUP(Q748,科目・教員!$A$2:$B$349,2,0),"")</f>
        <v/>
      </c>
      <c r="R749" s="735"/>
      <c r="S749" s="740" t="str">
        <f>IFERROR(VLOOKUP(S748,科目・教員!$A$2:$B$349,2,0),"")</f>
        <v/>
      </c>
      <c r="T749" s="735"/>
      <c r="U749" s="21"/>
      <c r="Z749" s="733"/>
      <c r="AA749" s="695"/>
      <c r="AB749" s="695"/>
      <c r="AC749" s="695"/>
      <c r="AD749" s="695"/>
      <c r="AE749" s="695"/>
      <c r="AF749" s="695"/>
      <c r="AG749" s="695"/>
      <c r="AH749" s="695"/>
      <c r="AI749" s="695"/>
      <c r="AJ749" s="695"/>
      <c r="AK749" s="695"/>
      <c r="AL749" s="695"/>
      <c r="AM749" s="695"/>
      <c r="AN749" s="695"/>
      <c r="AO749" s="695"/>
      <c r="AP749" s="695"/>
      <c r="AQ749" s="695"/>
      <c r="AR749" s="695"/>
      <c r="AS749" s="695"/>
      <c r="AT749" s="695"/>
      <c r="AU749" s="695"/>
      <c r="AV749" s="695"/>
      <c r="AW749" s="695"/>
      <c r="AX749" s="695"/>
      <c r="AY749" s="695"/>
      <c r="AZ749" s="695"/>
      <c r="BA749" s="695"/>
      <c r="BB749" s="695"/>
      <c r="BC749" s="695"/>
      <c r="BD749" s="695"/>
      <c r="BE749" s="695"/>
      <c r="BF749" s="695"/>
      <c r="BG749" s="695"/>
      <c r="BH749" s="695"/>
      <c r="BI749" s="695"/>
      <c r="BJ749" s="695"/>
      <c r="BK749" s="784"/>
      <c r="BL749" s="784"/>
      <c r="BM749" s="784"/>
      <c r="BN749" s="695"/>
      <c r="BO749" s="695"/>
      <c r="BP749" s="695"/>
      <c r="BQ749" s="695"/>
      <c r="BR749" s="695"/>
      <c r="BS749" s="695"/>
      <c r="BT749" s="695"/>
      <c r="BU749" s="695"/>
      <c r="BV749" s="695"/>
      <c r="BW749" s="695"/>
    </row>
    <row r="750" spans="1:75" ht="13.5" customHeight="1">
      <c r="A750" s="733"/>
      <c r="B750" s="15" t="s">
        <v>60</v>
      </c>
      <c r="C750" s="751" t="str">
        <f>VLOOKUP($C727,'2025年度(1年後期)'!$B$5:$N$207,COLUMN('2025年度(1年後期)'!$K$5)+1,0)&amp;""</f>
        <v>　</v>
      </c>
      <c r="D750" s="735"/>
      <c r="E750" s="739" t="str">
        <f>VLOOKUP($C727,'2025年度(2年後期)'!$B$5:$N$207,COLUMN('2025年度(2年後期)'!$K$5)+1,0)&amp;""</f>
        <v/>
      </c>
      <c r="F750" s="735"/>
      <c r="G750" s="739" t="str">
        <f>VLOOKUP($C727,'2025年度(3年後期)'!$B$5:$N$207,COLUMN('2025年度(3年後期)'!$K$5)+1,0)&amp;""</f>
        <v/>
      </c>
      <c r="H750" s="735"/>
      <c r="I750" s="739" t="str">
        <f>VLOOKUP($C727,'2025年度(4年後期)'!$B$5:$N$206,COLUMN('2025年度(4年後期)'!$K$5)+1,0)&amp;""</f>
        <v/>
      </c>
      <c r="J750" s="735"/>
      <c r="K750" s="740" t="str">
        <f>VLOOKUP($C727,'2025年度(助産後期)'!$B$5:$N$207,COLUMN('2025年度(助産後期)'!$K$5)+1,0)&amp;""</f>
        <v/>
      </c>
      <c r="L750" s="740"/>
      <c r="M750" s="751" t="str">
        <f>VLOOKUP($C727,'2025年度(M1後期)'!$B$5:$N$207,COLUMN('2025年度(M1後期)'!$K$5)+1,0)&amp;""</f>
        <v>感染特論:別途指定
感染演習:別途指定</v>
      </c>
      <c r="N750" s="735"/>
      <c r="O750" s="740" t="str">
        <f>VLOOKUP($C727,'2025年度(M1後期)'!$B$5:$N$207,COLUMN('2025年度(M1後期)'!$K$5)+1,0)&amp;""</f>
        <v>感染特論:別途指定
感染演習:別途指定</v>
      </c>
      <c r="P750" s="735"/>
      <c r="Q750" s="740" t="str">
        <f>VLOOKUP($C727,'2025年度(D1後期)'!$B$5:$N$207,COLUMN('2025年度(D1後期)'!$K$5)+1,0)&amp;""</f>
        <v/>
      </c>
      <c r="R750" s="735"/>
      <c r="S750" s="740" t="str">
        <f>VLOOKUP($C727,'2025年度(D23後期)'!$B$5:$N$207,COLUMN('2025年度(D23後期)'!$K$5)+1,0)&amp;""</f>
        <v/>
      </c>
      <c r="T750" s="735"/>
      <c r="U750" s="21"/>
      <c r="Z750" s="733"/>
      <c r="AA750" s="695"/>
      <c r="AB750" s="695"/>
      <c r="AC750" s="695"/>
      <c r="AD750" s="695"/>
      <c r="AE750" s="695"/>
      <c r="AF750" s="695"/>
      <c r="AG750" s="695"/>
      <c r="AH750" s="695"/>
      <c r="AI750" s="695"/>
      <c r="AJ750" s="695"/>
      <c r="AK750" s="695"/>
      <c r="AL750" s="695"/>
      <c r="AM750" s="695"/>
      <c r="AN750" s="695"/>
      <c r="AO750" s="695"/>
      <c r="AP750" s="695"/>
      <c r="AQ750" s="695"/>
      <c r="AR750" s="695"/>
      <c r="AS750" s="695"/>
      <c r="AT750" s="695"/>
      <c r="AU750" s="695"/>
      <c r="AV750" s="695"/>
      <c r="AW750" s="695"/>
      <c r="AX750" s="695"/>
      <c r="AY750" s="695"/>
      <c r="AZ750" s="695"/>
      <c r="BA750" s="695"/>
      <c r="BB750" s="695"/>
      <c r="BC750" s="695"/>
      <c r="BD750" s="695"/>
      <c r="BE750" s="695"/>
      <c r="BF750" s="695"/>
      <c r="BG750" s="695"/>
      <c r="BH750" s="695"/>
      <c r="BI750" s="695"/>
      <c r="BJ750" s="695"/>
      <c r="BK750" s="784"/>
      <c r="BL750" s="784"/>
      <c r="BM750" s="784"/>
      <c r="BN750" s="695"/>
      <c r="BO750" s="695"/>
      <c r="BP750" s="695"/>
      <c r="BQ750" s="695"/>
      <c r="BR750" s="695"/>
      <c r="BS750" s="695"/>
      <c r="BT750" s="695"/>
      <c r="BU750" s="695"/>
      <c r="BV750" s="695"/>
      <c r="BW750" s="695"/>
    </row>
    <row r="751" spans="1:75" ht="13.5" customHeight="1">
      <c r="A751" s="734"/>
      <c r="B751" s="16" t="s">
        <v>62</v>
      </c>
      <c r="C751" s="738"/>
      <c r="D751" s="736"/>
      <c r="E751" s="710"/>
      <c r="F751" s="736"/>
      <c r="G751" s="710"/>
      <c r="H751" s="736"/>
      <c r="I751" s="710"/>
      <c r="J751" s="736"/>
      <c r="K751" s="712"/>
      <c r="L751" s="712"/>
      <c r="M751" s="738"/>
      <c r="N751" s="736"/>
      <c r="O751" s="712"/>
      <c r="P751" s="736"/>
      <c r="Q751" s="712"/>
      <c r="R751" s="736"/>
      <c r="S751" s="712"/>
      <c r="T751" s="736"/>
      <c r="U751" s="22"/>
      <c r="V751" s="19"/>
      <c r="W751" s="19"/>
      <c r="X751" s="19"/>
      <c r="Y751" s="19"/>
      <c r="Z751" s="734"/>
      <c r="AA751" s="696"/>
      <c r="AB751" s="696"/>
      <c r="AC751" s="696"/>
      <c r="AD751" s="696"/>
      <c r="AE751" s="696"/>
      <c r="AF751" s="696"/>
      <c r="AG751" s="696"/>
      <c r="AH751" s="696"/>
      <c r="AI751" s="696"/>
      <c r="AJ751" s="696"/>
      <c r="AK751" s="696"/>
      <c r="AL751" s="696"/>
      <c r="AM751" s="696"/>
      <c r="AN751" s="696"/>
      <c r="AO751" s="696"/>
      <c r="AP751" s="696"/>
      <c r="AQ751" s="696"/>
      <c r="AR751" s="696"/>
      <c r="AS751" s="696"/>
      <c r="AT751" s="696"/>
      <c r="AU751" s="696"/>
      <c r="AV751" s="696"/>
      <c r="AW751" s="696"/>
      <c r="AX751" s="696"/>
      <c r="AY751" s="696"/>
      <c r="AZ751" s="696"/>
      <c r="BA751" s="696"/>
      <c r="BB751" s="696"/>
      <c r="BC751" s="696"/>
      <c r="BD751" s="696"/>
      <c r="BE751" s="696"/>
      <c r="BF751" s="696"/>
      <c r="BG751" s="696"/>
      <c r="BH751" s="696"/>
      <c r="BI751" s="696"/>
      <c r="BJ751" s="696"/>
      <c r="BK751" s="785"/>
      <c r="BL751" s="785"/>
      <c r="BM751" s="785"/>
      <c r="BN751" s="696"/>
      <c r="BO751" s="696"/>
      <c r="BP751" s="696"/>
      <c r="BQ751" s="696"/>
      <c r="BR751" s="696"/>
      <c r="BS751" s="696"/>
      <c r="BT751" s="696"/>
      <c r="BU751" s="696"/>
      <c r="BV751" s="696"/>
      <c r="BW751" s="696"/>
    </row>
    <row r="752" spans="1:75" s="44" customFormat="1" ht="21.75">
      <c r="A752" s="5"/>
      <c r="B752" s="6"/>
      <c r="C752" s="717">
        <f>C727+1</f>
        <v>45961</v>
      </c>
      <c r="D752" s="717"/>
      <c r="E752" s="717"/>
      <c r="F752" s="717"/>
      <c r="G752" s="717"/>
      <c r="H752" s="717"/>
      <c r="I752" s="717"/>
      <c r="J752" s="717"/>
      <c r="K752" s="717"/>
      <c r="L752" s="717"/>
      <c r="M752" s="717"/>
      <c r="N752" s="717"/>
      <c r="O752" s="717"/>
      <c r="P752" s="717"/>
      <c r="Q752" s="717"/>
      <c r="R752" s="717"/>
      <c r="S752" s="717"/>
      <c r="T752" s="717"/>
      <c r="U752" s="697">
        <f>C752</f>
        <v>45961</v>
      </c>
      <c r="V752" s="698"/>
      <c r="W752" s="698"/>
      <c r="X752" s="698"/>
      <c r="Y752" s="698"/>
      <c r="Z752" s="69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3" t="s">
        <v>54</v>
      </c>
      <c r="B753" s="12" t="s">
        <v>55</v>
      </c>
      <c r="C753" s="731" t="str">
        <f>VLOOKUP($C752,'2025年度(1年後期)'!$B$5:$N$207,COLUMN('2025年度(1年後期)'!$C$5),0)&amp;""</f>
        <v>疾病･病態論Ⅰ</v>
      </c>
      <c r="D753" s="722"/>
      <c r="E753" s="721" t="str">
        <f>VLOOKUP($C752,'2025年度(2年後期)'!$B$5:$N$207,COLUMN('2025年度(2年後期)'!$C$5),0)&amp;""</f>
        <v>小児看護援助論Ⅰ</v>
      </c>
      <c r="F753" s="722"/>
      <c r="G753" s="721" t="str">
        <f>VLOOKUP($C752,'2025年度(3年後期)'!$B$5:$N$207,COLUMN('2025年度(3年後期)'!$C$5),0)&amp;""</f>
        <v>領域別実習</v>
      </c>
      <c r="H753" s="722"/>
      <c r="I753" s="721" t="str">
        <f>VLOOKUP($C752,'2025年度(4年後期)'!$B$5:$N$206,COLUMN('2025年度(4年後期)'!$C$5),0)&amp;""</f>
        <v/>
      </c>
      <c r="J753" s="722"/>
      <c r="K753" s="732" t="str">
        <f>VLOOKUP($C752,'2025年度(助産後期)'!$B$5:$N$207,COLUMN('2025年度(助産後期)'!$C$5),0)&amp;""</f>
        <v>助産学実習Ⅰ</v>
      </c>
      <c r="L753" s="720"/>
      <c r="M753" s="719" t="str">
        <f>VLOOKUP($C752,'2025年度(M1後期)'!$B$5:$N$207,COLUMN('2025年度(M1後期)'!$C$5),0)&amp;""</f>
        <v>看護継続教育
長寿看護学演習Ａ－Ⅰ</v>
      </c>
      <c r="N753" s="720"/>
      <c r="O753" s="721" t="str">
        <f>VLOOKUP($C752,'2025年度(M2後期)'!$B$5:$N$207,COLUMN('2025年度(M2後期)'!$C$5),0)&amp;""</f>
        <v>感染管理看護学演習Ａ－Ⅱ
特別研究</v>
      </c>
      <c r="P753" s="722"/>
      <c r="Q753" s="721" t="str">
        <f>VLOOKUP($C752,'2025年度(D1後期)'!$B$5:$N$207,COLUMN('2025年度(D1後期)'!$C$5),0)&amp;""</f>
        <v>精神看護学演習Ｂ</v>
      </c>
      <c r="R753" s="722"/>
      <c r="S753" s="732" t="str">
        <f>VLOOKUP($C752,'2025年度(D23後期)'!$B$5:$N$207,COLUMN('2025年度(D23後期)'!$C$5),0)&amp;""</f>
        <v>特別研究</v>
      </c>
      <c r="T753" s="722"/>
      <c r="U753" s="648" t="s">
        <v>161</v>
      </c>
      <c r="Z753" s="744" t="str">
        <f>A753</f>
        <v xml:space="preserve">１時限（09：20～10：50） </v>
      </c>
      <c r="AA753" s="694" t="s">
        <v>185</v>
      </c>
      <c r="AB753" s="694"/>
      <c r="AC753" s="694"/>
      <c r="AD753" s="694"/>
      <c r="AE753" s="694"/>
      <c r="AF753" s="694"/>
      <c r="AG753" s="694" t="s">
        <v>311</v>
      </c>
      <c r="AH753" s="694"/>
      <c r="AI753" s="694"/>
      <c r="AJ753" s="694"/>
      <c r="AK753" s="694"/>
      <c r="AL753" s="694"/>
      <c r="AM753" s="694" t="s">
        <v>164</v>
      </c>
      <c r="AN753" s="694"/>
      <c r="AO753" s="694"/>
      <c r="AP753" s="694"/>
      <c r="AQ753" s="694"/>
      <c r="AR753" s="694"/>
      <c r="AS753" s="694"/>
      <c r="AT753" s="694"/>
      <c r="AU753" s="694"/>
      <c r="AV753" s="694"/>
      <c r="AW753" s="694"/>
      <c r="AX753" s="694"/>
      <c r="AY753" s="694"/>
      <c r="AZ753" s="694"/>
      <c r="BA753" s="694" t="s">
        <v>148</v>
      </c>
      <c r="BB753" s="694"/>
      <c r="BC753" s="694"/>
      <c r="BD753" s="694"/>
      <c r="BE753" s="694"/>
      <c r="BF753" s="694"/>
      <c r="BG753" s="694"/>
      <c r="BH753" s="694"/>
      <c r="BI753" s="694"/>
      <c r="BJ753" s="694"/>
      <c r="BK753" s="783"/>
      <c r="BL753" s="783"/>
      <c r="BM753" s="783"/>
      <c r="BN753" s="694"/>
      <c r="BO753" s="694"/>
      <c r="BP753" s="694"/>
      <c r="BQ753" s="694"/>
      <c r="BR753" s="694"/>
      <c r="BS753" s="694"/>
      <c r="BT753" s="694"/>
      <c r="BU753" s="694"/>
      <c r="BV753" s="694"/>
      <c r="BW753" s="694"/>
    </row>
    <row r="754" spans="1:75" ht="13.5" customHeight="1">
      <c r="A754" s="733"/>
      <c r="B754" s="15" t="s">
        <v>58</v>
      </c>
      <c r="C754" s="714" t="str">
        <f>IFERROR(VLOOKUP(C753,科目・教員!$A$2:$B$349,2,0),"")</f>
        <v>水野　正之</v>
      </c>
      <c r="D754" s="715"/>
      <c r="E754" s="716" t="str">
        <f>IFERROR(VLOOKUP(E753,科目・教員!$A$2:$B$349,2,0),"")</f>
        <v>遠藤　数江</v>
      </c>
      <c r="F754" s="715"/>
      <c r="G754" s="716" t="str">
        <f>IFERROR(VLOOKUP(G753,科目・教員!$A$2:$B$349,2,0),"")</f>
        <v/>
      </c>
      <c r="H754" s="715"/>
      <c r="I754" s="716" t="str">
        <f>IFERROR(VLOOKUP(I753,科目・教員!$A$2:$B$349,2,0),"")</f>
        <v/>
      </c>
      <c r="J754" s="715"/>
      <c r="K754" s="735" t="str">
        <f>IFERROR(VLOOKUP(K753,科目・教員!$A$2:$B$349,2,0),"")</f>
        <v>池田　真弓</v>
      </c>
      <c r="L754" s="737"/>
      <c r="M754" s="746" t="str">
        <f>IFERROR(VLOOKUP(M753,科目・教員!$A$2:$B$349,2,0),"")</f>
        <v/>
      </c>
      <c r="N754" s="715"/>
      <c r="O754" s="716" t="str">
        <f>IFERROR(VLOOKUP(O753,科目・教員!$A$2:$B$349,2,0),"")</f>
        <v/>
      </c>
      <c r="P754" s="715"/>
      <c r="Q754" s="716" t="str">
        <f>IFERROR(VLOOKUP(Q753,科目・教員!$A$2:$B$349,2,0),"")</f>
        <v/>
      </c>
      <c r="R754" s="715"/>
      <c r="S754" s="735" t="str">
        <f>IFERROR(VLOOKUP(S753,科目・教員!$A$2:$B$349,2,0),"")</f>
        <v/>
      </c>
      <c r="T754" s="715"/>
      <c r="U754" s="649" t="s">
        <v>169</v>
      </c>
      <c r="Z754" s="733"/>
      <c r="AA754" s="695"/>
      <c r="AB754" s="695"/>
      <c r="AC754" s="695"/>
      <c r="AD754" s="695"/>
      <c r="AE754" s="695"/>
      <c r="AF754" s="695"/>
      <c r="AG754" s="695"/>
      <c r="AH754" s="695"/>
      <c r="AI754" s="695"/>
      <c r="AJ754" s="695"/>
      <c r="AK754" s="695"/>
      <c r="AL754" s="695"/>
      <c r="AM754" s="695"/>
      <c r="AN754" s="695"/>
      <c r="AO754" s="695"/>
      <c r="AP754" s="695"/>
      <c r="AQ754" s="695"/>
      <c r="AR754" s="695"/>
      <c r="AS754" s="695"/>
      <c r="AT754" s="695"/>
      <c r="AU754" s="695"/>
      <c r="AV754" s="695"/>
      <c r="AW754" s="695"/>
      <c r="AX754" s="695"/>
      <c r="AY754" s="695"/>
      <c r="AZ754" s="695"/>
      <c r="BA754" s="695"/>
      <c r="BB754" s="695"/>
      <c r="BC754" s="695"/>
      <c r="BD754" s="695"/>
      <c r="BE754" s="695"/>
      <c r="BF754" s="695"/>
      <c r="BG754" s="695"/>
      <c r="BH754" s="695"/>
      <c r="BI754" s="695"/>
      <c r="BJ754" s="695"/>
      <c r="BK754" s="784"/>
      <c r="BL754" s="784"/>
      <c r="BM754" s="784"/>
      <c r="BN754" s="695"/>
      <c r="BO754" s="695"/>
      <c r="BP754" s="695"/>
      <c r="BQ754" s="695"/>
      <c r="BR754" s="695"/>
      <c r="BS754" s="695"/>
      <c r="BT754" s="695"/>
      <c r="BU754" s="695"/>
      <c r="BV754" s="695"/>
      <c r="BW754" s="695"/>
    </row>
    <row r="755" spans="1:75" ht="13.5" customHeight="1">
      <c r="A755" s="733"/>
      <c r="B755" s="15" t="s">
        <v>60</v>
      </c>
      <c r="C755" s="714" t="str">
        <f>VLOOKUP($C752,'2025年度(1年後期)'!$B$5:$N$207,COLUMN('2025年度(1年後期)'!$C$5)+1,0)&amp;""</f>
        <v>101</v>
      </c>
      <c r="D755" s="715"/>
      <c r="E755" s="716" t="str">
        <f>VLOOKUP($C752,'2025年度(2年後期)'!$B$5:$N$207,COLUMN('2025年度(2年後期)'!$C$5)+1,0)&amp;""</f>
        <v>201</v>
      </c>
      <c r="F755" s="715"/>
      <c r="G755" s="716" t="str">
        <f>VLOOKUP($C752,'2025年度(3年後期)'!$B$5:$N$207,COLUMN('2025年度(3年後期)'!$C$5)+1,0)&amp;""</f>
        <v/>
      </c>
      <c r="H755" s="715"/>
      <c r="I755" s="716" t="str">
        <f>VLOOKUP($C752,'2025年度(4年後期)'!$B$5:$N$206,COLUMN('2025年度(4年後期)'!$C$5)+1,0)&amp;""</f>
        <v/>
      </c>
      <c r="J755" s="715"/>
      <c r="K755" s="735" t="str">
        <f>VLOOKUP($C752,'2025年度(助産後期)'!$B$5:$N$207,COLUMN('2025年度(助産後期)'!$C$5)+1,0)&amp;""</f>
        <v/>
      </c>
      <c r="L755" s="737"/>
      <c r="M755" s="746" t="str">
        <f>VLOOKUP($C752,'2025年度(M1後期)'!$B$5:$N$207,COLUMN('2025年度(M1後期)'!$C$5)+1,0)&amp;""</f>
        <v>教育:臨床講義室1
長寿:別途指定</v>
      </c>
      <c r="N755" s="715"/>
      <c r="O755" s="716" t="str">
        <f>VLOOKUP($C752,'2025年度(M2後期)'!$B$5:$N$207,COLUMN('2025年度(M2後期)'!$C$5)+1,0)&amp;""</f>
        <v>感染:別途指定</v>
      </c>
      <c r="P755" s="715"/>
      <c r="Q755" s="716" t="str">
        <f>VLOOKUP($C752,'2025年度(D1後期)'!$B$5:$N$207,COLUMN('2025年度(D1後期)'!$C$5)+1,0)&amp;""</f>
        <v>別途指定</v>
      </c>
      <c r="R755" s="715"/>
      <c r="S755" s="735" t="str">
        <f>VLOOKUP($C752,'2025年度(D23後期)'!$B$5:$N$207,COLUMN('2025年度(D23後期)'!$C$5)+1,0)&amp;""</f>
        <v/>
      </c>
      <c r="T755" s="715"/>
      <c r="U755" s="649" t="s">
        <v>171</v>
      </c>
      <c r="Z755" s="733"/>
      <c r="AA755" s="695"/>
      <c r="AB755" s="695"/>
      <c r="AC755" s="695"/>
      <c r="AD755" s="695"/>
      <c r="AE755" s="695"/>
      <c r="AF755" s="695"/>
      <c r="AG755" s="695"/>
      <c r="AH755" s="695"/>
      <c r="AI755" s="695"/>
      <c r="AJ755" s="695"/>
      <c r="AK755" s="695"/>
      <c r="AL755" s="695"/>
      <c r="AM755" s="695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695"/>
      <c r="AX755" s="695"/>
      <c r="AY755" s="695"/>
      <c r="AZ755" s="695"/>
      <c r="BA755" s="695"/>
      <c r="BB755" s="695"/>
      <c r="BC755" s="695"/>
      <c r="BD755" s="695"/>
      <c r="BE755" s="695"/>
      <c r="BF755" s="695"/>
      <c r="BG755" s="695"/>
      <c r="BH755" s="695"/>
      <c r="BI755" s="695"/>
      <c r="BJ755" s="695"/>
      <c r="BK755" s="784"/>
      <c r="BL755" s="784"/>
      <c r="BM755" s="784"/>
      <c r="BN755" s="695"/>
      <c r="BO755" s="695"/>
      <c r="BP755" s="695"/>
      <c r="BQ755" s="695"/>
      <c r="BR755" s="695"/>
      <c r="BS755" s="695"/>
      <c r="BT755" s="695"/>
      <c r="BU755" s="695"/>
      <c r="BV755" s="695"/>
      <c r="BW755" s="695"/>
    </row>
    <row r="756" spans="1:75" ht="13.5" customHeight="1">
      <c r="A756" s="734"/>
      <c r="B756" s="16" t="s">
        <v>62</v>
      </c>
      <c r="C756" s="738"/>
      <c r="D756" s="711"/>
      <c r="E756" s="710"/>
      <c r="F756" s="711"/>
      <c r="G756" s="710"/>
      <c r="H756" s="711"/>
      <c r="I756" s="710"/>
      <c r="J756" s="711"/>
      <c r="K756" s="712"/>
      <c r="L756" s="713"/>
      <c r="M756" s="745"/>
      <c r="N756" s="711"/>
      <c r="O756" s="710"/>
      <c r="P756" s="711"/>
      <c r="Q756" s="710"/>
      <c r="R756" s="711"/>
      <c r="S756" s="712"/>
      <c r="T756" s="711"/>
      <c r="U756" s="649" t="s">
        <v>172</v>
      </c>
      <c r="Z756" s="734"/>
      <c r="AA756" s="696"/>
      <c r="AB756" s="696"/>
      <c r="AC756" s="696"/>
      <c r="AD756" s="696"/>
      <c r="AE756" s="696"/>
      <c r="AF756" s="696"/>
      <c r="AG756" s="696"/>
      <c r="AH756" s="696"/>
      <c r="AI756" s="696"/>
      <c r="AJ756" s="696"/>
      <c r="AK756" s="696"/>
      <c r="AL756" s="696"/>
      <c r="AM756" s="696"/>
      <c r="AN756" s="696"/>
      <c r="AO756" s="696"/>
      <c r="AP756" s="696"/>
      <c r="AQ756" s="696"/>
      <c r="AR756" s="696"/>
      <c r="AS756" s="696"/>
      <c r="AT756" s="696"/>
      <c r="AU756" s="696"/>
      <c r="AV756" s="696"/>
      <c r="AW756" s="696"/>
      <c r="AX756" s="696"/>
      <c r="AY756" s="696"/>
      <c r="AZ756" s="696"/>
      <c r="BA756" s="696"/>
      <c r="BB756" s="696"/>
      <c r="BC756" s="696"/>
      <c r="BD756" s="696"/>
      <c r="BE756" s="696"/>
      <c r="BF756" s="696"/>
      <c r="BG756" s="696"/>
      <c r="BH756" s="696"/>
      <c r="BI756" s="696"/>
      <c r="BJ756" s="696"/>
      <c r="BK756" s="785"/>
      <c r="BL756" s="785"/>
      <c r="BM756" s="785"/>
      <c r="BN756" s="696"/>
      <c r="BO756" s="696"/>
      <c r="BP756" s="696"/>
      <c r="BQ756" s="696"/>
      <c r="BR756" s="696"/>
      <c r="BS756" s="696"/>
      <c r="BT756" s="696"/>
      <c r="BU756" s="696"/>
      <c r="BV756" s="696"/>
      <c r="BW756" s="696"/>
    </row>
    <row r="757" spans="1:75" ht="13.5" customHeight="1">
      <c r="A757" s="733" t="s">
        <v>64</v>
      </c>
      <c r="B757" s="15" t="s">
        <v>55</v>
      </c>
      <c r="C757" s="731" t="str">
        <f>VLOOKUP($C752,'2025年度(1年後期)'!$B$5:$N$207,COLUMN('2025年度(1年後期)'!$E$5),0)&amp;""</f>
        <v>微生物と人間</v>
      </c>
      <c r="D757" s="722"/>
      <c r="E757" s="721" t="str">
        <f>VLOOKUP($C752,'2025年度(2年後期)'!$B$5:$N$207,COLUMN('2025年度(2年後期)'!$E$5),0)&amp;""</f>
        <v>看護基礎理論</v>
      </c>
      <c r="F757" s="722"/>
      <c r="G757" s="721" t="str">
        <f>VLOOKUP($C752,'2025年度(3年後期)'!$B$5:$N$207,COLUMN('2025年度(3年後期)'!$E$5),0)&amp;""</f>
        <v>領域別実習</v>
      </c>
      <c r="H757" s="722"/>
      <c r="I757" s="721" t="str">
        <f>VLOOKUP($C752,'2025年度(4年後期)'!$B$5:$N$206,COLUMN('2025年度(4年後期)'!$E$5),0)&amp;""</f>
        <v/>
      </c>
      <c r="J757" s="722"/>
      <c r="K757" s="732" t="str">
        <f>VLOOKUP($C752,'2025年度(助産後期)'!$B$5:$N$207,COLUMN('2025年度(助産後期)'!$E$5),0)&amp;""</f>
        <v>助産学実習Ⅰ</v>
      </c>
      <c r="L757" s="720"/>
      <c r="M757" s="731" t="str">
        <f>VLOOKUP($C752,'2025年度(M1後期)'!$B$5:$N$207,COLUMN('2025年度(M1後期)'!$E$5),0)&amp;""</f>
        <v>看護継続教育
長寿看護学演習Ａ－Ⅰ</v>
      </c>
      <c r="N757" s="722"/>
      <c r="O757" s="732" t="str">
        <f>VLOOKUP($C752,'2025年度(M2後期)'!$B$5:$N$207,COLUMN('2025年度(M2後期)'!$E$5),0)&amp;""</f>
        <v>感染管理看護学演習Ａ－Ⅱ
特別研究</v>
      </c>
      <c r="P757" s="722"/>
      <c r="Q757" s="732" t="str">
        <f>VLOOKUP($C752,'2025年度(D1後期)'!$B$5:$N$207,COLUMN('2025年度(D1後期)'!$E$5),0)&amp;""</f>
        <v>精神看護学演習Ｂ</v>
      </c>
      <c r="R757" s="722"/>
      <c r="S757" s="732" t="str">
        <f>VLOOKUP($C752,'2025年度(D23後期)'!$B$5:$N$207,COLUMN('2025年度(D23後期)'!$E$5),0)&amp;""</f>
        <v>特別研究</v>
      </c>
      <c r="T757" s="722"/>
      <c r="U757" s="21"/>
      <c r="Z757" s="744" t="str">
        <f>A757</f>
        <v>２時限（11：00～12：30）</v>
      </c>
      <c r="AA757" s="694" t="s">
        <v>146</v>
      </c>
      <c r="AB757" s="694"/>
      <c r="AC757" s="694"/>
      <c r="AD757" s="694"/>
      <c r="AE757" s="694"/>
      <c r="AF757" s="694"/>
      <c r="AG757" s="694" t="s">
        <v>154</v>
      </c>
      <c r="AH757" s="694"/>
      <c r="AI757" s="694"/>
      <c r="AJ757" s="694"/>
      <c r="AK757" s="694"/>
      <c r="AL757" s="694"/>
      <c r="AM757" s="694" t="s">
        <v>164</v>
      </c>
      <c r="AN757" s="694"/>
      <c r="AO757" s="694"/>
      <c r="AP757" s="694"/>
      <c r="AQ757" s="694"/>
      <c r="AR757" s="694"/>
      <c r="AS757" s="694"/>
      <c r="AT757" s="694"/>
      <c r="AU757" s="694"/>
      <c r="AV757" s="694"/>
      <c r="AW757" s="694"/>
      <c r="AX757" s="694"/>
      <c r="AY757" s="694"/>
      <c r="AZ757" s="694"/>
      <c r="BA757" s="694" t="s">
        <v>148</v>
      </c>
      <c r="BB757" s="694"/>
      <c r="BC757" s="694"/>
      <c r="BD757" s="694"/>
      <c r="BE757" s="694"/>
      <c r="BF757" s="694"/>
      <c r="BG757" s="694"/>
      <c r="BH757" s="694"/>
      <c r="BI757" s="694"/>
      <c r="BJ757" s="694"/>
      <c r="BK757" s="783"/>
      <c r="BL757" s="783"/>
      <c r="BM757" s="783"/>
      <c r="BN757" s="694"/>
      <c r="BO757" s="694"/>
      <c r="BP757" s="694"/>
      <c r="BQ757" s="694"/>
      <c r="BR757" s="694"/>
      <c r="BS757" s="694"/>
      <c r="BT757" s="694"/>
      <c r="BU757" s="694"/>
      <c r="BV757" s="694"/>
      <c r="BW757" s="694"/>
    </row>
    <row r="758" spans="1:75" ht="13.5" customHeight="1">
      <c r="A758" s="733"/>
      <c r="B758" s="15" t="s">
        <v>58</v>
      </c>
      <c r="C758" s="714" t="str">
        <f>IFERROR(VLOOKUP(C757,科目・教員!$A$2:$B$349,2,0),"")</f>
        <v>森　那美子</v>
      </c>
      <c r="D758" s="715"/>
      <c r="E758" s="716" t="str">
        <f>IFERROR(VLOOKUP(E757,科目・教員!$A$2:$B$349,2,0),"")</f>
        <v>水野　正之</v>
      </c>
      <c r="F758" s="715"/>
      <c r="G758" s="716" t="str">
        <f>IFERROR(VLOOKUP(G757,科目・教員!$A$2:$B$349,2,0),"")</f>
        <v/>
      </c>
      <c r="H758" s="715"/>
      <c r="I758" s="716" t="str">
        <f>IFERROR(VLOOKUP(I757,科目・教員!$A$2:$B$349,2,0),"")</f>
        <v/>
      </c>
      <c r="J758" s="715"/>
      <c r="K758" s="735" t="str">
        <f>IFERROR(VLOOKUP(K757,科目・教員!$A$2:$B$349,2,0),"")</f>
        <v>池田　真弓</v>
      </c>
      <c r="L758" s="737"/>
      <c r="M758" s="714" t="str">
        <f>IFERROR(VLOOKUP(M757,科目・教員!$A$2:$B$349,2,0),"")</f>
        <v/>
      </c>
      <c r="N758" s="715"/>
      <c r="O758" s="735" t="str">
        <f>IFERROR(VLOOKUP(O757,科目・教員!$A$2:$B$349,2,0),"")</f>
        <v/>
      </c>
      <c r="P758" s="715"/>
      <c r="Q758" s="735" t="str">
        <f>IFERROR(VLOOKUP(Q757,科目・教員!$A$2:$B$349,2,0),"")</f>
        <v/>
      </c>
      <c r="R758" s="715"/>
      <c r="S758" s="735" t="str">
        <f>IFERROR(VLOOKUP(S757,科目・教員!$A$2:$B$349,2,0),"")</f>
        <v/>
      </c>
      <c r="T758" s="715"/>
      <c r="U758" s="21"/>
      <c r="Z758" s="733"/>
      <c r="AA758" s="695"/>
      <c r="AB758" s="695"/>
      <c r="AC758" s="695"/>
      <c r="AD758" s="695"/>
      <c r="AE758" s="695"/>
      <c r="AF758" s="695"/>
      <c r="AG758" s="695"/>
      <c r="AH758" s="695"/>
      <c r="AI758" s="695"/>
      <c r="AJ758" s="695"/>
      <c r="AK758" s="695"/>
      <c r="AL758" s="695"/>
      <c r="AM758" s="695"/>
      <c r="AN758" s="695"/>
      <c r="AO758" s="695"/>
      <c r="AP758" s="695"/>
      <c r="AQ758" s="695"/>
      <c r="AR758" s="695"/>
      <c r="AS758" s="695"/>
      <c r="AT758" s="695"/>
      <c r="AU758" s="695"/>
      <c r="AV758" s="695"/>
      <c r="AW758" s="695"/>
      <c r="AX758" s="695"/>
      <c r="AY758" s="695"/>
      <c r="AZ758" s="695"/>
      <c r="BA758" s="695"/>
      <c r="BB758" s="695"/>
      <c r="BC758" s="695"/>
      <c r="BD758" s="695"/>
      <c r="BE758" s="695"/>
      <c r="BF758" s="695"/>
      <c r="BG758" s="695"/>
      <c r="BH758" s="695"/>
      <c r="BI758" s="695"/>
      <c r="BJ758" s="695"/>
      <c r="BK758" s="784"/>
      <c r="BL758" s="784"/>
      <c r="BM758" s="784"/>
      <c r="BN758" s="695"/>
      <c r="BO758" s="695"/>
      <c r="BP758" s="695"/>
      <c r="BQ758" s="695"/>
      <c r="BR758" s="695"/>
      <c r="BS758" s="695"/>
      <c r="BT758" s="695"/>
      <c r="BU758" s="695"/>
      <c r="BV758" s="695"/>
      <c r="BW758" s="695"/>
    </row>
    <row r="759" spans="1:75" ht="13.5" customHeight="1">
      <c r="A759" s="733"/>
      <c r="B759" s="15" t="s">
        <v>60</v>
      </c>
      <c r="C759" s="714" t="str">
        <f>VLOOKUP($C752,'2025年度(1年後期)'!$B$5:$N$207,COLUMN('2025年度(1年後期)'!$E$5)+1,0)&amp;""</f>
        <v>101</v>
      </c>
      <c r="D759" s="715"/>
      <c r="E759" s="716" t="str">
        <f>VLOOKUP($C752,'2025年度(2年後期)'!$B$5:$N$207,COLUMN('2025年度(2年後期)'!$E$5)+1,0)&amp;""</f>
        <v>201</v>
      </c>
      <c r="F759" s="715"/>
      <c r="G759" s="716" t="str">
        <f>VLOOKUP($C752,'2025年度(3年後期)'!$B$5:$N$207,COLUMN('2025年度(3年後期)'!$E$5)+1,0)&amp;""</f>
        <v/>
      </c>
      <c r="H759" s="715"/>
      <c r="I759" s="716" t="str">
        <f>VLOOKUP($C752,'2025年度(4年後期)'!$B$5:$N$206,COLUMN('2025年度(4年後期)'!$E$5)+1,0)&amp;""</f>
        <v/>
      </c>
      <c r="J759" s="715"/>
      <c r="K759" s="735" t="str">
        <f>VLOOKUP($C752,'2025年度(助産後期)'!$B$5:$N$207,COLUMN('2025年度(助産後期)'!$E$5)+1,0)&amp;""</f>
        <v/>
      </c>
      <c r="L759" s="737"/>
      <c r="M759" s="714" t="str">
        <f>VLOOKUP($C752,'2025年度(M1後期)'!$B$5:$N$207,COLUMN('2025年度(M1後期)'!$E$5)+1,0)&amp;""</f>
        <v>教育:臨床講義室1
長寿:別途指定</v>
      </c>
      <c r="N759" s="715"/>
      <c r="O759" s="735" t="str">
        <f>VLOOKUP($C752,'2025年度(M2後期)'!$B$5:$N$207,COLUMN('2025年度(M2後期)'!$E$5)+1,0)&amp;""</f>
        <v>感染:別途指定</v>
      </c>
      <c r="P759" s="715"/>
      <c r="Q759" s="735" t="str">
        <f>VLOOKUP($C752,'2025年度(D1後期)'!$B$5:$N$207,COLUMN('2025年度(D1後期)'!$E$5)+1,0)&amp;""</f>
        <v>別途指定</v>
      </c>
      <c r="R759" s="715"/>
      <c r="S759" s="735" t="str">
        <f>VLOOKUP($C752,'2025年度(D23後期)'!$B$5:$N$207,COLUMN('2025年度(D23後期)'!$E$5)+1,0)&amp;""</f>
        <v/>
      </c>
      <c r="T759" s="715"/>
      <c r="U759" s="21"/>
      <c r="Z759" s="733"/>
      <c r="AA759" s="695"/>
      <c r="AB759" s="695"/>
      <c r="AC759" s="695"/>
      <c r="AD759" s="695"/>
      <c r="AE759" s="695"/>
      <c r="AF759" s="695"/>
      <c r="AG759" s="695"/>
      <c r="AH759" s="695"/>
      <c r="AI759" s="695"/>
      <c r="AJ759" s="695"/>
      <c r="AK759" s="695"/>
      <c r="AL759" s="695"/>
      <c r="AM759" s="695"/>
      <c r="AN759" s="695"/>
      <c r="AO759" s="695"/>
      <c r="AP759" s="695"/>
      <c r="AQ759" s="695"/>
      <c r="AR759" s="695"/>
      <c r="AS759" s="695"/>
      <c r="AT759" s="695"/>
      <c r="AU759" s="695"/>
      <c r="AV759" s="695"/>
      <c r="AW759" s="695"/>
      <c r="AX759" s="695"/>
      <c r="AY759" s="695"/>
      <c r="AZ759" s="695"/>
      <c r="BA759" s="695"/>
      <c r="BB759" s="695"/>
      <c r="BC759" s="695"/>
      <c r="BD759" s="695"/>
      <c r="BE759" s="695"/>
      <c r="BF759" s="695"/>
      <c r="BG759" s="695"/>
      <c r="BH759" s="695"/>
      <c r="BI759" s="695"/>
      <c r="BJ759" s="695"/>
      <c r="BK759" s="784"/>
      <c r="BL759" s="784"/>
      <c r="BM759" s="784"/>
      <c r="BN759" s="695"/>
      <c r="BO759" s="695"/>
      <c r="BP759" s="695"/>
      <c r="BQ759" s="695"/>
      <c r="BR759" s="695"/>
      <c r="BS759" s="695"/>
      <c r="BT759" s="695"/>
      <c r="BU759" s="695"/>
      <c r="BV759" s="695"/>
      <c r="BW759" s="695"/>
    </row>
    <row r="760" spans="1:75" ht="13.5" customHeight="1">
      <c r="A760" s="747"/>
      <c r="B760" s="16" t="s">
        <v>62</v>
      </c>
      <c r="C760" s="738"/>
      <c r="D760" s="736"/>
      <c r="E760" s="710"/>
      <c r="F760" s="736"/>
      <c r="G760" s="710"/>
      <c r="H760" s="736"/>
      <c r="I760" s="710"/>
      <c r="J760" s="736"/>
      <c r="K760" s="712"/>
      <c r="L760" s="712"/>
      <c r="M760" s="738"/>
      <c r="N760" s="736"/>
      <c r="O760" s="712"/>
      <c r="P760" s="736"/>
      <c r="Q760" s="712"/>
      <c r="R760" s="736"/>
      <c r="S760" s="712"/>
      <c r="T760" s="736"/>
      <c r="U760" s="21"/>
      <c r="Z760" s="734"/>
      <c r="AA760" s="696"/>
      <c r="AB760" s="696"/>
      <c r="AC760" s="696"/>
      <c r="AD760" s="696"/>
      <c r="AE760" s="696"/>
      <c r="AF760" s="696"/>
      <c r="AG760" s="696"/>
      <c r="AH760" s="696"/>
      <c r="AI760" s="696"/>
      <c r="AJ760" s="696"/>
      <c r="AK760" s="696"/>
      <c r="AL760" s="696"/>
      <c r="AM760" s="696"/>
      <c r="AN760" s="696"/>
      <c r="AO760" s="696"/>
      <c r="AP760" s="696"/>
      <c r="AQ760" s="696"/>
      <c r="AR760" s="696"/>
      <c r="AS760" s="696"/>
      <c r="AT760" s="696"/>
      <c r="AU760" s="696"/>
      <c r="AV760" s="696"/>
      <c r="AW760" s="696"/>
      <c r="AX760" s="696"/>
      <c r="AY760" s="696"/>
      <c r="AZ760" s="696"/>
      <c r="BA760" s="696"/>
      <c r="BB760" s="696"/>
      <c r="BC760" s="696"/>
      <c r="BD760" s="696"/>
      <c r="BE760" s="696"/>
      <c r="BF760" s="696"/>
      <c r="BG760" s="696"/>
      <c r="BH760" s="696"/>
      <c r="BI760" s="696"/>
      <c r="BJ760" s="696"/>
      <c r="BK760" s="785"/>
      <c r="BL760" s="785"/>
      <c r="BM760" s="785"/>
      <c r="BN760" s="696"/>
      <c r="BO760" s="696"/>
      <c r="BP760" s="696"/>
      <c r="BQ760" s="696"/>
      <c r="BR760" s="696"/>
      <c r="BS760" s="696"/>
      <c r="BT760" s="696"/>
      <c r="BU760" s="696"/>
      <c r="BV760" s="696"/>
      <c r="BW760" s="696"/>
    </row>
    <row r="761" spans="1:75" ht="13.5" customHeight="1">
      <c r="A761" s="744" t="s">
        <v>70</v>
      </c>
      <c r="B761" s="17" t="s">
        <v>71</v>
      </c>
      <c r="C761" s="731"/>
      <c r="D761" s="722"/>
      <c r="E761" s="721"/>
      <c r="F761" s="722"/>
      <c r="G761" s="721"/>
      <c r="H761" s="722"/>
      <c r="I761" s="721"/>
      <c r="J761" s="722"/>
      <c r="K761" s="732"/>
      <c r="L761" s="720"/>
      <c r="M761" s="731"/>
      <c r="N761" s="722"/>
      <c r="O761" s="732"/>
      <c r="P761" s="722"/>
      <c r="Q761" s="732"/>
      <c r="R761" s="722"/>
      <c r="S761" s="732"/>
      <c r="T761" s="722"/>
      <c r="U761" s="21"/>
      <c r="Z761" s="744" t="str">
        <f>A761</f>
        <v>昼休み（12：30～13：30）</v>
      </c>
      <c r="AA761" s="694"/>
      <c r="AB761" s="694"/>
      <c r="AC761" s="694"/>
      <c r="AD761" s="694"/>
      <c r="AE761" s="694"/>
      <c r="AF761" s="694"/>
      <c r="AG761" s="694"/>
      <c r="AH761" s="694"/>
      <c r="AI761" s="694"/>
      <c r="AJ761" s="694"/>
      <c r="AK761" s="694"/>
      <c r="AL761" s="694"/>
      <c r="AM761" s="694"/>
      <c r="AN761" s="694"/>
      <c r="AO761" s="694"/>
      <c r="AP761" s="694"/>
      <c r="AQ761" s="694"/>
      <c r="AR761" s="694"/>
      <c r="AS761" s="694"/>
      <c r="AT761" s="694"/>
      <c r="AU761" s="694"/>
      <c r="AV761" s="694"/>
      <c r="AW761" s="694"/>
      <c r="AX761" s="694"/>
      <c r="AY761" s="694"/>
      <c r="AZ761" s="694"/>
      <c r="BA761" s="694"/>
      <c r="BB761" s="694"/>
      <c r="BC761" s="694"/>
      <c r="BD761" s="694"/>
      <c r="BE761" s="694"/>
      <c r="BF761" s="694"/>
      <c r="BG761" s="694"/>
      <c r="BH761" s="694"/>
      <c r="BI761" s="694"/>
      <c r="BJ761" s="694"/>
      <c r="BK761" s="783"/>
      <c r="BL761" s="783"/>
      <c r="BM761" s="783"/>
      <c r="BN761" s="694"/>
      <c r="BO761" s="694"/>
      <c r="BP761" s="694"/>
      <c r="BQ761" s="694"/>
      <c r="BR761" s="694"/>
      <c r="BS761" s="694"/>
      <c r="BT761" s="694"/>
      <c r="BU761" s="694"/>
      <c r="BV761" s="694"/>
      <c r="BW761" s="694"/>
    </row>
    <row r="762" spans="1:75" ht="13.5" customHeight="1">
      <c r="A762" s="733"/>
      <c r="B762" s="17" t="s">
        <v>73</v>
      </c>
      <c r="C762" s="714"/>
      <c r="D762" s="715"/>
      <c r="E762" s="716"/>
      <c r="F762" s="715"/>
      <c r="G762" s="716"/>
      <c r="H762" s="715"/>
      <c r="I762" s="716"/>
      <c r="J762" s="715"/>
      <c r="K762" s="735"/>
      <c r="L762" s="737"/>
      <c r="M762" s="714"/>
      <c r="N762" s="715"/>
      <c r="O762" s="735"/>
      <c r="P762" s="715"/>
      <c r="Q762" s="735"/>
      <c r="R762" s="715"/>
      <c r="S762" s="735"/>
      <c r="T762" s="715"/>
      <c r="U762" s="21"/>
      <c r="Z762" s="733"/>
      <c r="AA762" s="695"/>
      <c r="AB762" s="695"/>
      <c r="AC762" s="695"/>
      <c r="AD762" s="695"/>
      <c r="AE762" s="695"/>
      <c r="AF762" s="695"/>
      <c r="AG762" s="695"/>
      <c r="AH762" s="695"/>
      <c r="AI762" s="695"/>
      <c r="AJ762" s="695"/>
      <c r="AK762" s="695"/>
      <c r="AL762" s="695"/>
      <c r="AM762" s="695"/>
      <c r="AN762" s="695"/>
      <c r="AO762" s="695"/>
      <c r="AP762" s="695"/>
      <c r="AQ762" s="695"/>
      <c r="AR762" s="695"/>
      <c r="AS762" s="695"/>
      <c r="AT762" s="695"/>
      <c r="AU762" s="695"/>
      <c r="AV762" s="695"/>
      <c r="AW762" s="695"/>
      <c r="AX762" s="695"/>
      <c r="AY762" s="695"/>
      <c r="AZ762" s="695"/>
      <c r="BA762" s="695"/>
      <c r="BB762" s="695"/>
      <c r="BC762" s="695"/>
      <c r="BD762" s="695"/>
      <c r="BE762" s="695"/>
      <c r="BF762" s="695"/>
      <c r="BG762" s="695"/>
      <c r="BH762" s="695"/>
      <c r="BI762" s="695"/>
      <c r="BJ762" s="695"/>
      <c r="BK762" s="784"/>
      <c r="BL762" s="784"/>
      <c r="BM762" s="784"/>
      <c r="BN762" s="695"/>
      <c r="BO762" s="695"/>
      <c r="BP762" s="695"/>
      <c r="BQ762" s="695"/>
      <c r="BR762" s="695"/>
      <c r="BS762" s="695"/>
      <c r="BT762" s="695"/>
      <c r="BU762" s="695"/>
      <c r="BV762" s="695"/>
      <c r="BW762" s="695"/>
    </row>
    <row r="763" spans="1:75" ht="13.5" customHeight="1">
      <c r="A763" s="733"/>
      <c r="B763" s="17" t="s">
        <v>60</v>
      </c>
      <c r="C763" s="714"/>
      <c r="D763" s="715"/>
      <c r="E763" s="716"/>
      <c r="F763" s="715"/>
      <c r="G763" s="716"/>
      <c r="H763" s="715"/>
      <c r="I763" s="716"/>
      <c r="J763" s="715"/>
      <c r="K763" s="735"/>
      <c r="L763" s="737"/>
      <c r="M763" s="714"/>
      <c r="N763" s="715"/>
      <c r="O763" s="735"/>
      <c r="P763" s="715"/>
      <c r="Q763" s="735"/>
      <c r="R763" s="715"/>
      <c r="S763" s="735"/>
      <c r="T763" s="715"/>
      <c r="U763" s="21"/>
      <c r="Z763" s="733"/>
      <c r="AA763" s="695"/>
      <c r="AB763" s="695"/>
      <c r="AC763" s="695"/>
      <c r="AD763" s="695"/>
      <c r="AE763" s="695"/>
      <c r="AF763" s="695"/>
      <c r="AG763" s="695"/>
      <c r="AH763" s="695"/>
      <c r="AI763" s="695"/>
      <c r="AJ763" s="695"/>
      <c r="AK763" s="695"/>
      <c r="AL763" s="695"/>
      <c r="AM763" s="695"/>
      <c r="AN763" s="695"/>
      <c r="AO763" s="695"/>
      <c r="AP763" s="695"/>
      <c r="AQ763" s="695"/>
      <c r="AR763" s="695"/>
      <c r="AS763" s="695"/>
      <c r="AT763" s="695"/>
      <c r="AU763" s="695"/>
      <c r="AV763" s="695"/>
      <c r="AW763" s="695"/>
      <c r="AX763" s="695"/>
      <c r="AY763" s="695"/>
      <c r="AZ763" s="695"/>
      <c r="BA763" s="695"/>
      <c r="BB763" s="695"/>
      <c r="BC763" s="695"/>
      <c r="BD763" s="695"/>
      <c r="BE763" s="695"/>
      <c r="BF763" s="695"/>
      <c r="BG763" s="695"/>
      <c r="BH763" s="695"/>
      <c r="BI763" s="695"/>
      <c r="BJ763" s="695"/>
      <c r="BK763" s="784"/>
      <c r="BL763" s="784"/>
      <c r="BM763" s="784"/>
      <c r="BN763" s="695"/>
      <c r="BO763" s="695"/>
      <c r="BP763" s="695"/>
      <c r="BQ763" s="695"/>
      <c r="BR763" s="695"/>
      <c r="BS763" s="695"/>
      <c r="BT763" s="695"/>
      <c r="BU763" s="695"/>
      <c r="BV763" s="695"/>
      <c r="BW763" s="695"/>
    </row>
    <row r="764" spans="1:75" ht="13.5" customHeight="1">
      <c r="A764" s="734"/>
      <c r="B764" s="18" t="s">
        <v>62</v>
      </c>
      <c r="C764" s="752"/>
      <c r="D764" s="753"/>
      <c r="E764" s="754"/>
      <c r="F764" s="753"/>
      <c r="G764" s="754"/>
      <c r="H764" s="753"/>
      <c r="I764" s="754"/>
      <c r="J764" s="753"/>
      <c r="K764" s="755"/>
      <c r="L764" s="755"/>
      <c r="M764" s="752"/>
      <c r="N764" s="753"/>
      <c r="O764" s="755"/>
      <c r="P764" s="753"/>
      <c r="Q764" s="755"/>
      <c r="R764" s="753"/>
      <c r="S764" s="755"/>
      <c r="T764" s="753"/>
      <c r="U764" s="21"/>
      <c r="Z764" s="734"/>
      <c r="AA764" s="696"/>
      <c r="AB764" s="696"/>
      <c r="AC764" s="696"/>
      <c r="AD764" s="696"/>
      <c r="AE764" s="696"/>
      <c r="AF764" s="696"/>
      <c r="AG764" s="696"/>
      <c r="AH764" s="696"/>
      <c r="AI764" s="696"/>
      <c r="AJ764" s="696"/>
      <c r="AK764" s="696"/>
      <c r="AL764" s="696"/>
      <c r="AM764" s="696"/>
      <c r="AN764" s="696"/>
      <c r="AO764" s="696"/>
      <c r="AP764" s="696"/>
      <c r="AQ764" s="696"/>
      <c r="AR764" s="696"/>
      <c r="AS764" s="696"/>
      <c r="AT764" s="696"/>
      <c r="AU764" s="696"/>
      <c r="AV764" s="696"/>
      <c r="AW764" s="696"/>
      <c r="AX764" s="696"/>
      <c r="AY764" s="696"/>
      <c r="AZ764" s="696"/>
      <c r="BA764" s="696"/>
      <c r="BB764" s="696"/>
      <c r="BC764" s="696"/>
      <c r="BD764" s="696"/>
      <c r="BE764" s="696"/>
      <c r="BF764" s="696"/>
      <c r="BG764" s="696"/>
      <c r="BH764" s="696"/>
      <c r="BI764" s="696"/>
      <c r="BJ764" s="696"/>
      <c r="BK764" s="785"/>
      <c r="BL764" s="785"/>
      <c r="BM764" s="785"/>
      <c r="BN764" s="696"/>
      <c r="BO764" s="696"/>
      <c r="BP764" s="696"/>
      <c r="BQ764" s="696"/>
      <c r="BR764" s="696"/>
      <c r="BS764" s="696"/>
      <c r="BT764" s="696"/>
      <c r="BU764" s="696"/>
      <c r="BV764" s="696"/>
      <c r="BW764" s="696"/>
    </row>
    <row r="765" spans="1:75" ht="13.5" customHeight="1">
      <c r="A765" s="744" t="s">
        <v>74</v>
      </c>
      <c r="B765" s="15" t="s">
        <v>55</v>
      </c>
      <c r="C765" s="779" t="str">
        <f>VLOOKUP($C752,'2025年度(1年後期)'!$B$5:$N$207,COLUMN('2025年度(1年後期)'!$G$5),0)&amp;""</f>
        <v>スポーツと健康</v>
      </c>
      <c r="D765" s="780"/>
      <c r="E765" s="749" t="str">
        <f>VLOOKUP($C752,'2025年度(2年後期)'!$B$5:$N$207,COLUMN('2025年度(2年後期)'!$G$5),0)&amp;""</f>
        <v>感染防止技術論</v>
      </c>
      <c r="F765" s="732"/>
      <c r="G765" s="749" t="str">
        <f>VLOOKUP($C752,'2025年度(3年後期)'!$B$5:$N$207,COLUMN('2025年度(3年後期)'!$G$5),0)&amp;""</f>
        <v>領域別実習</v>
      </c>
      <c r="H765" s="732"/>
      <c r="I765" s="749" t="str">
        <f>VLOOKUP($C752,'2025年度(4年後期)'!$B$5:$N$206,COLUMN('2025年度(4年後期)'!$G$5),0)&amp;""</f>
        <v/>
      </c>
      <c r="J765" s="732"/>
      <c r="K765" s="750" t="str">
        <f>VLOOKUP($C752,'2025年度(助産後期)'!$B$5:$N$207,COLUMN('2025年度(助産後期)'!$G$5),0)&amp;""</f>
        <v>助産学実習Ⅰ</v>
      </c>
      <c r="L765" s="750"/>
      <c r="M765" s="748" t="str">
        <f>VLOOKUP($C752,'2025年度(M1後期)'!$B$5:$N$207,COLUMN('2025年度(M1後期)'!$G$5),0)&amp;""</f>
        <v>看護統計学</v>
      </c>
      <c r="N765" s="732"/>
      <c r="O765" s="750" t="str">
        <f>VLOOKUP($C752,'2025年度(M2後期)'!$B$5:$N$207,COLUMN('2025年度(M2後期)'!$G$5),0)&amp;""</f>
        <v>特別研究</v>
      </c>
      <c r="P765" s="732"/>
      <c r="Q765" s="750" t="str">
        <f>VLOOKUP($C752,'2025年度(D1後期)'!$B$5:$N$207,COLUMN('2025年度(D1後期)'!$G$5),0)&amp;""</f>
        <v/>
      </c>
      <c r="R765" s="732"/>
      <c r="S765" s="750" t="str">
        <f>VLOOKUP($C752,'2025年度(D23後期)'!$B$5:$N$207,COLUMN('2025年度(D23後期)'!$G$5),0)&amp;""</f>
        <v>特別研究</v>
      </c>
      <c r="T765" s="732"/>
      <c r="U765" s="583" t="s">
        <v>129</v>
      </c>
      <c r="Z765" s="744" t="str">
        <f>A765</f>
        <v>３時限（13：30～15：00）</v>
      </c>
      <c r="AA765" s="694"/>
      <c r="AB765" s="694"/>
      <c r="AC765" s="694"/>
      <c r="AD765" s="694"/>
      <c r="AE765" s="694"/>
      <c r="AF765" s="694"/>
      <c r="AG765" s="694" t="s">
        <v>174</v>
      </c>
      <c r="AH765" s="694"/>
      <c r="AI765" s="694"/>
      <c r="AJ765" s="694"/>
      <c r="AK765" s="694"/>
      <c r="AL765" s="694"/>
      <c r="AM765" s="694" t="s">
        <v>164</v>
      </c>
      <c r="AN765" s="694"/>
      <c r="AO765" s="694"/>
      <c r="AP765" s="694"/>
      <c r="AQ765" s="694"/>
      <c r="AR765" s="694"/>
      <c r="AS765" s="694"/>
      <c r="AT765" s="694"/>
      <c r="AU765" s="694"/>
      <c r="AV765" s="694"/>
      <c r="AW765" s="694"/>
      <c r="AX765" s="694"/>
      <c r="AY765" s="694"/>
      <c r="AZ765" s="694"/>
      <c r="BA765" s="694"/>
      <c r="BB765" s="694"/>
      <c r="BC765" s="694"/>
      <c r="BD765" s="694"/>
      <c r="BE765" s="694"/>
      <c r="BF765" s="694" t="s">
        <v>155</v>
      </c>
      <c r="BG765" s="694"/>
      <c r="BH765" s="694"/>
      <c r="BI765" s="694"/>
      <c r="BJ765" s="694"/>
      <c r="BK765" s="783"/>
      <c r="BL765" s="783" t="s">
        <v>139</v>
      </c>
      <c r="BM765" s="783"/>
      <c r="BN765" s="694" t="s">
        <v>156</v>
      </c>
      <c r="BO765" s="694" t="s">
        <v>156</v>
      </c>
      <c r="BP765" s="694"/>
      <c r="BQ765" s="694"/>
      <c r="BR765" s="694"/>
      <c r="BS765" s="694"/>
      <c r="BT765" s="694"/>
      <c r="BU765" s="694"/>
      <c r="BV765" s="694"/>
      <c r="BW765" s="694"/>
    </row>
    <row r="766" spans="1:75" ht="13.5" customHeight="1">
      <c r="A766" s="733"/>
      <c r="B766" s="15" t="s">
        <v>58</v>
      </c>
      <c r="C766" s="762" t="str">
        <f>IFERROR(VLOOKUP(C765,科目・教員!$A$2:$B$349,2,0),"")</f>
        <v>有賀　雅史</v>
      </c>
      <c r="D766" s="763"/>
      <c r="E766" s="739" t="str">
        <f>IFERROR(VLOOKUP(E765,科目・教員!$A$2:$B$349,2,0),"")</f>
        <v>網中　眞由美</v>
      </c>
      <c r="F766" s="735"/>
      <c r="G766" s="739" t="str">
        <f>IFERROR(VLOOKUP(G765,科目・教員!$A$2:$B$349,2,0),"")</f>
        <v/>
      </c>
      <c r="H766" s="735"/>
      <c r="I766" s="739" t="str">
        <f>IFERROR(VLOOKUP(I765,科目・教員!$A$2:$B$349,2,0),"")</f>
        <v/>
      </c>
      <c r="J766" s="735"/>
      <c r="K766" s="740" t="str">
        <f>IFERROR(VLOOKUP(K765,科目・教員!$A$2:$B$349,2,0),"")</f>
        <v>池田　真弓</v>
      </c>
      <c r="L766" s="740"/>
      <c r="M766" s="751" t="str">
        <f>IFERROR(VLOOKUP(M765,科目・教員!$A$2:$B$349,2,0),"")</f>
        <v>柏木　公一</v>
      </c>
      <c r="N766" s="735"/>
      <c r="O766" s="740" t="str">
        <f>IFERROR(VLOOKUP(O765,科目・教員!$A$2:$B$349,2,0),"")</f>
        <v/>
      </c>
      <c r="P766" s="735"/>
      <c r="Q766" s="740" t="str">
        <f>IFERROR(VLOOKUP(Q765,科目・教員!$A$2:$B$349,2,0),"")</f>
        <v/>
      </c>
      <c r="R766" s="735"/>
      <c r="S766" s="740" t="str">
        <f>IFERROR(VLOOKUP(S765,科目・教員!$A$2:$B$349,2,0),"")</f>
        <v/>
      </c>
      <c r="T766" s="735"/>
      <c r="U766" s="583" t="s">
        <v>141</v>
      </c>
      <c r="Z766" s="733"/>
      <c r="AA766" s="695"/>
      <c r="AB766" s="695"/>
      <c r="AC766" s="695"/>
      <c r="AD766" s="695"/>
      <c r="AE766" s="695"/>
      <c r="AF766" s="695"/>
      <c r="AG766" s="695"/>
      <c r="AH766" s="695"/>
      <c r="AI766" s="695"/>
      <c r="AJ766" s="695"/>
      <c r="AK766" s="695"/>
      <c r="AL766" s="695"/>
      <c r="AM766" s="695"/>
      <c r="AN766" s="695"/>
      <c r="AO766" s="695"/>
      <c r="AP766" s="695"/>
      <c r="AQ766" s="695"/>
      <c r="AR766" s="695"/>
      <c r="AS766" s="695"/>
      <c r="AT766" s="695"/>
      <c r="AU766" s="695"/>
      <c r="AV766" s="695"/>
      <c r="AW766" s="695"/>
      <c r="AX766" s="695"/>
      <c r="AY766" s="695"/>
      <c r="AZ766" s="695"/>
      <c r="BA766" s="695"/>
      <c r="BB766" s="695"/>
      <c r="BC766" s="695"/>
      <c r="BD766" s="695"/>
      <c r="BE766" s="695"/>
      <c r="BF766" s="695"/>
      <c r="BG766" s="695"/>
      <c r="BH766" s="695"/>
      <c r="BI766" s="695"/>
      <c r="BJ766" s="695"/>
      <c r="BK766" s="784"/>
      <c r="BL766" s="784"/>
      <c r="BM766" s="784"/>
      <c r="BN766" s="695"/>
      <c r="BO766" s="695"/>
      <c r="BP766" s="695"/>
      <c r="BQ766" s="695"/>
      <c r="BR766" s="695"/>
      <c r="BS766" s="695"/>
      <c r="BT766" s="695"/>
      <c r="BU766" s="695"/>
      <c r="BV766" s="695"/>
      <c r="BW766" s="695"/>
    </row>
    <row r="767" spans="1:75" ht="13.5" customHeight="1">
      <c r="A767" s="733"/>
      <c r="B767" s="15" t="s">
        <v>60</v>
      </c>
      <c r="C767" s="762" t="str">
        <f>VLOOKUP($C752,'2025年度(1年後期)'!$B$5:$N$207,COLUMN('2025年度(1年後期)'!$G$5)+1,0)&amp;""</f>
        <v>グラウンド･アリーナ･大講義室</v>
      </c>
      <c r="D767" s="763"/>
      <c r="E767" s="739" t="str">
        <f>VLOOKUP($C752,'2025年度(2年後期)'!$B$5:$N$207,COLUMN('2025年度(2年後期)'!$G$5)+1,0)&amp;""</f>
        <v>201</v>
      </c>
      <c r="F767" s="735"/>
      <c r="G767" s="739" t="str">
        <f>VLOOKUP($C752,'2025年度(3年後期)'!$B$5:$N$207,COLUMN('2025年度(3年後期)'!$G$5)+1,0)&amp;""</f>
        <v/>
      </c>
      <c r="H767" s="735"/>
      <c r="I767" s="739" t="str">
        <f>VLOOKUP($C752,'2025年度(4年後期)'!$B$5:$N$206,COLUMN('2025年度(4年後期)'!$G$5)+1,0)&amp;""</f>
        <v/>
      </c>
      <c r="J767" s="735"/>
      <c r="K767" s="740" t="str">
        <f>VLOOKUP($C752,'2025年度(助産後期)'!$B$5:$N$207,COLUMN('2025年度(助産後期)'!$G$5)+1,0)&amp;""</f>
        <v/>
      </c>
      <c r="L767" s="740"/>
      <c r="M767" s="751" t="str">
        <f>VLOOKUP($C752,'2025年度(M1後期)'!$B$5:$N$207,COLUMN('2025年度(M1後期)'!$G$5)+1,0)&amp;""</f>
        <v>情報処理室</v>
      </c>
      <c r="N767" s="735"/>
      <c r="O767" s="740" t="str">
        <f>VLOOKUP($C752,'2025年度(M2後期)'!$B$5:$N$207,COLUMN('2025年度(M2後期)'!$G$5)+1,0)&amp;""</f>
        <v/>
      </c>
      <c r="P767" s="735"/>
      <c r="Q767" s="740" t="str">
        <f>VLOOKUP($C752,'2025年度(D1後期)'!$B$5:$N$207,COLUMN('2025年度(D1後期)'!$G$5)+1,0)&amp;""</f>
        <v/>
      </c>
      <c r="R767" s="735"/>
      <c r="S767" s="740" t="str">
        <f>VLOOKUP($C752,'2025年度(D23後期)'!$B$5:$N$207,COLUMN('2025年度(D23後期)'!$G$5)+1,0)&amp;""</f>
        <v/>
      </c>
      <c r="T767" s="735"/>
      <c r="U767" s="583" t="s">
        <v>139</v>
      </c>
      <c r="Z767" s="733"/>
      <c r="AA767" s="695"/>
      <c r="AB767" s="695"/>
      <c r="AC767" s="695"/>
      <c r="AD767" s="695"/>
      <c r="AE767" s="695"/>
      <c r="AF767" s="695"/>
      <c r="AG767" s="695"/>
      <c r="AH767" s="695"/>
      <c r="AI767" s="695"/>
      <c r="AJ767" s="695"/>
      <c r="AK767" s="695"/>
      <c r="AL767" s="695"/>
      <c r="AM767" s="695"/>
      <c r="AN767" s="695"/>
      <c r="AO767" s="695"/>
      <c r="AP767" s="695"/>
      <c r="AQ767" s="695"/>
      <c r="AR767" s="695"/>
      <c r="AS767" s="695"/>
      <c r="AT767" s="695"/>
      <c r="AU767" s="695"/>
      <c r="AV767" s="695"/>
      <c r="AW767" s="695"/>
      <c r="AX767" s="695"/>
      <c r="AY767" s="695"/>
      <c r="AZ767" s="695"/>
      <c r="BA767" s="695"/>
      <c r="BB767" s="695"/>
      <c r="BC767" s="695"/>
      <c r="BD767" s="695"/>
      <c r="BE767" s="695"/>
      <c r="BF767" s="695"/>
      <c r="BG767" s="695"/>
      <c r="BH767" s="695"/>
      <c r="BI767" s="695"/>
      <c r="BJ767" s="695"/>
      <c r="BK767" s="784"/>
      <c r="BL767" s="784"/>
      <c r="BM767" s="784"/>
      <c r="BN767" s="695"/>
      <c r="BO767" s="695"/>
      <c r="BP767" s="695"/>
      <c r="BQ767" s="695"/>
      <c r="BR767" s="695"/>
      <c r="BS767" s="695"/>
      <c r="BT767" s="695"/>
      <c r="BU767" s="695"/>
      <c r="BV767" s="695"/>
      <c r="BW767" s="695"/>
    </row>
    <row r="768" spans="1:75" ht="13.5" customHeight="1">
      <c r="A768" s="734"/>
      <c r="B768" s="16" t="s">
        <v>62</v>
      </c>
      <c r="C768" s="760" t="s">
        <v>157</v>
      </c>
      <c r="D768" s="761"/>
      <c r="E768" s="710"/>
      <c r="F768" s="736"/>
      <c r="G768" s="710"/>
      <c r="H768" s="736"/>
      <c r="I768" s="710"/>
      <c r="J768" s="736"/>
      <c r="K768" s="712"/>
      <c r="L768" s="712"/>
      <c r="M768" s="738"/>
      <c r="N768" s="736"/>
      <c r="O768" s="712"/>
      <c r="P768" s="736"/>
      <c r="Q768" s="712"/>
      <c r="R768" s="736"/>
      <c r="S768" s="712"/>
      <c r="T768" s="736"/>
      <c r="U768" s="583" t="s">
        <v>144</v>
      </c>
      <c r="Z768" s="734"/>
      <c r="AA768" s="696"/>
      <c r="AB768" s="696"/>
      <c r="AC768" s="696"/>
      <c r="AD768" s="696"/>
      <c r="AE768" s="696"/>
      <c r="AF768" s="696"/>
      <c r="AG768" s="696"/>
      <c r="AH768" s="696"/>
      <c r="AI768" s="696"/>
      <c r="AJ768" s="696"/>
      <c r="AK768" s="696"/>
      <c r="AL768" s="696"/>
      <c r="AM768" s="696"/>
      <c r="AN768" s="696"/>
      <c r="AO768" s="696"/>
      <c r="AP768" s="696"/>
      <c r="AQ768" s="696"/>
      <c r="AR768" s="696"/>
      <c r="AS768" s="696"/>
      <c r="AT768" s="696"/>
      <c r="AU768" s="696"/>
      <c r="AV768" s="696"/>
      <c r="AW768" s="696"/>
      <c r="AX768" s="696"/>
      <c r="AY768" s="696"/>
      <c r="AZ768" s="696"/>
      <c r="BA768" s="696"/>
      <c r="BB768" s="696"/>
      <c r="BC768" s="696"/>
      <c r="BD768" s="696"/>
      <c r="BE768" s="696"/>
      <c r="BF768" s="696"/>
      <c r="BG768" s="696"/>
      <c r="BH768" s="696"/>
      <c r="BI768" s="696"/>
      <c r="BJ768" s="696"/>
      <c r="BK768" s="785"/>
      <c r="BL768" s="785"/>
      <c r="BM768" s="785"/>
      <c r="BN768" s="696"/>
      <c r="BO768" s="696"/>
      <c r="BP768" s="696"/>
      <c r="BQ768" s="696"/>
      <c r="BR768" s="696"/>
      <c r="BS768" s="696"/>
      <c r="BT768" s="696"/>
      <c r="BU768" s="696"/>
      <c r="BV768" s="696"/>
      <c r="BW768" s="696"/>
    </row>
    <row r="769" spans="1:75" ht="13.5" customHeight="1">
      <c r="A769" s="744" t="s">
        <v>80</v>
      </c>
      <c r="B769" s="15" t="s">
        <v>55</v>
      </c>
      <c r="C769" s="779" t="str">
        <f>VLOOKUP($C752,'2025年度(1年後期)'!$B$5:$N$207,COLUMN('2025年度(1年後期)'!$I$5),0)&amp;""</f>
        <v>スポーツと健康</v>
      </c>
      <c r="D769" s="780"/>
      <c r="E769" s="749" t="str">
        <f>VLOOKUP($C752,'2025年度(2年後期)'!$B$5:$N$207,COLUMN('2025年度(2年後期)'!$I$5),0)&amp;""</f>
        <v>精神看護学概論</v>
      </c>
      <c r="F769" s="732"/>
      <c r="G769" s="749" t="str">
        <f>VLOOKUP($C752,'2025年度(3年後期)'!$B$5:$N$207,COLUMN('2025年度(3年後期)'!$I$5),0)&amp;""</f>
        <v>領域別実習</v>
      </c>
      <c r="H769" s="732"/>
      <c r="I769" s="749" t="str">
        <f>VLOOKUP($C752,'2025年度(4年後期)'!$B$5:$N$206,COLUMN('2025年度(4年後期)'!$I$5),0)&amp;""</f>
        <v/>
      </c>
      <c r="J769" s="732"/>
      <c r="K769" s="750" t="str">
        <f>VLOOKUP($C752,'2025年度(助産後期)'!$B$5:$N$207,COLUMN('2025年度(助産後期)'!$I$5),0)&amp;""</f>
        <v>助産学実習Ⅰ</v>
      </c>
      <c r="L769" s="750"/>
      <c r="M769" s="748" t="str">
        <f>VLOOKUP($C752,'2025年度(M1後期)'!$B$5:$N$207,COLUMN('2025年度(M1後期)'!$I$5),0)&amp;""</f>
        <v>看護統計学</v>
      </c>
      <c r="N769" s="732"/>
      <c r="O769" s="750" t="str">
        <f>VLOOKUP($C752,'2025年度(M2後期)'!$B$5:$N$207,COLUMN('2025年度(M2後期)'!$I$5),0)&amp;""</f>
        <v>特別研究</v>
      </c>
      <c r="P769" s="732"/>
      <c r="Q769" s="750" t="str">
        <f>VLOOKUP($C752,'2025年度(D1後期)'!$B$5:$N$207,COLUMN('2025年度(D1後期)'!$I$5),0)&amp;""</f>
        <v/>
      </c>
      <c r="R769" s="732"/>
      <c r="S769" s="750" t="str">
        <f>VLOOKUP($C752,'2025年度(D23後期)'!$B$5:$N$207,COLUMN('2025年度(D23後期)'!$I$5),0)&amp;""</f>
        <v>特別研究</v>
      </c>
      <c r="T769" s="732"/>
      <c r="U769" s="21"/>
      <c r="Z769" s="744" t="str">
        <f>A769</f>
        <v>４時限（15：10～16：40）</v>
      </c>
      <c r="AA769" s="694"/>
      <c r="AB769" s="694"/>
      <c r="AC769" s="694"/>
      <c r="AD769" s="694"/>
      <c r="AE769" s="694"/>
      <c r="AF769" s="694"/>
      <c r="AG769" s="694" t="s">
        <v>322</v>
      </c>
      <c r="AH769" s="694"/>
      <c r="AI769" s="694"/>
      <c r="AJ769" s="694"/>
      <c r="AK769" s="694"/>
      <c r="AL769" s="694"/>
      <c r="AM769" s="694" t="s">
        <v>164</v>
      </c>
      <c r="AN769" s="694"/>
      <c r="AO769" s="694"/>
      <c r="AP769" s="694"/>
      <c r="AQ769" s="694"/>
      <c r="AR769" s="694"/>
      <c r="AS769" s="694"/>
      <c r="AT769" s="694"/>
      <c r="AU769" s="694"/>
      <c r="AV769" s="694"/>
      <c r="AW769" s="694"/>
      <c r="AX769" s="694"/>
      <c r="AY769" s="694"/>
      <c r="AZ769" s="694"/>
      <c r="BA769" s="694"/>
      <c r="BB769" s="694"/>
      <c r="BC769" s="694"/>
      <c r="BD769" s="694"/>
      <c r="BE769" s="694"/>
      <c r="BF769" s="694" t="s">
        <v>155</v>
      </c>
      <c r="BG769" s="694"/>
      <c r="BH769" s="694"/>
      <c r="BI769" s="694"/>
      <c r="BJ769" s="694"/>
      <c r="BK769" s="783"/>
      <c r="BL769" s="783"/>
      <c r="BM769" s="783"/>
      <c r="BN769" s="694" t="s">
        <v>156</v>
      </c>
      <c r="BO769" s="694" t="s">
        <v>156</v>
      </c>
      <c r="BP769" s="694"/>
      <c r="BQ769" s="694"/>
      <c r="BR769" s="694"/>
      <c r="BS769" s="694"/>
      <c r="BT769" s="694"/>
      <c r="BU769" s="694"/>
      <c r="BV769" s="694"/>
      <c r="BW769" s="694"/>
    </row>
    <row r="770" spans="1:75" ht="13.5" customHeight="1">
      <c r="A770" s="733"/>
      <c r="B770" s="15" t="s">
        <v>58</v>
      </c>
      <c r="C770" s="762" t="str">
        <f>IFERROR(VLOOKUP(C769,科目・教員!$A$2:$B$349,2,0),"")</f>
        <v>有賀　雅史</v>
      </c>
      <c r="D770" s="763"/>
      <c r="E770" s="739" t="str">
        <f>IFERROR(VLOOKUP(E769,科目・教員!$A$2:$B$349,2,0),"")</f>
        <v>森　真喜子</v>
      </c>
      <c r="F770" s="735"/>
      <c r="G770" s="739" t="str">
        <f>IFERROR(VLOOKUP(G769,科目・教員!$A$2:$B$349,2,0),"")</f>
        <v/>
      </c>
      <c r="H770" s="735"/>
      <c r="I770" s="739" t="str">
        <f>IFERROR(VLOOKUP(I769,科目・教員!$A$2:$B$349,2,0),"")</f>
        <v/>
      </c>
      <c r="J770" s="735"/>
      <c r="K770" s="740" t="str">
        <f>IFERROR(VLOOKUP(K769,科目・教員!$A$2:$B$349,2,0),"")</f>
        <v>池田　真弓</v>
      </c>
      <c r="L770" s="740"/>
      <c r="M770" s="751" t="str">
        <f>IFERROR(VLOOKUP(M769,科目・教員!$A$2:$B$349,2,0),"")</f>
        <v>柏木　公一</v>
      </c>
      <c r="N770" s="735"/>
      <c r="O770" s="740" t="str">
        <f>IFERROR(VLOOKUP(O769,科目・教員!$A$2:$B$349,2,0),"")</f>
        <v/>
      </c>
      <c r="P770" s="735"/>
      <c r="Q770" s="740" t="str">
        <f>IFERROR(VLOOKUP(Q769,科目・教員!$A$2:$B$349,2,0),"")</f>
        <v/>
      </c>
      <c r="R770" s="735"/>
      <c r="S770" s="740" t="str">
        <f>IFERROR(VLOOKUP(S769,科目・教員!$A$2:$B$349,2,0),"")</f>
        <v/>
      </c>
      <c r="T770" s="735"/>
      <c r="U770" s="21"/>
      <c r="Z770" s="733"/>
      <c r="AA770" s="695"/>
      <c r="AB770" s="695"/>
      <c r="AC770" s="695"/>
      <c r="AD770" s="695"/>
      <c r="AE770" s="695"/>
      <c r="AF770" s="695"/>
      <c r="AG770" s="695"/>
      <c r="AH770" s="695"/>
      <c r="AI770" s="695"/>
      <c r="AJ770" s="695"/>
      <c r="AK770" s="695"/>
      <c r="AL770" s="695"/>
      <c r="AM770" s="695"/>
      <c r="AN770" s="695"/>
      <c r="AO770" s="695"/>
      <c r="AP770" s="695"/>
      <c r="AQ770" s="695"/>
      <c r="AR770" s="695"/>
      <c r="AS770" s="695"/>
      <c r="AT770" s="695"/>
      <c r="AU770" s="695"/>
      <c r="AV770" s="695"/>
      <c r="AW770" s="695"/>
      <c r="AX770" s="695"/>
      <c r="AY770" s="695"/>
      <c r="AZ770" s="695"/>
      <c r="BA770" s="695"/>
      <c r="BB770" s="695"/>
      <c r="BC770" s="695"/>
      <c r="BD770" s="695"/>
      <c r="BE770" s="695"/>
      <c r="BF770" s="695"/>
      <c r="BG770" s="695"/>
      <c r="BH770" s="695"/>
      <c r="BI770" s="695"/>
      <c r="BJ770" s="695"/>
      <c r="BK770" s="784"/>
      <c r="BL770" s="784"/>
      <c r="BM770" s="784"/>
      <c r="BN770" s="695"/>
      <c r="BO770" s="695"/>
      <c r="BP770" s="695"/>
      <c r="BQ770" s="695"/>
      <c r="BR770" s="695"/>
      <c r="BS770" s="695"/>
      <c r="BT770" s="695"/>
      <c r="BU770" s="695"/>
      <c r="BV770" s="695"/>
      <c r="BW770" s="695"/>
    </row>
    <row r="771" spans="1:75" ht="13.5" customHeight="1">
      <c r="A771" s="733"/>
      <c r="B771" s="15" t="s">
        <v>60</v>
      </c>
      <c r="C771" s="762" t="str">
        <f>VLOOKUP($C752,'2025年度(1年後期)'!$B$5:$N$207,COLUMN('2025年度(1年後期)'!$I$5)+1,0)&amp;""</f>
        <v>グラウンド･アリーナ･大講義室</v>
      </c>
      <c r="D771" s="763"/>
      <c r="E771" s="739" t="str">
        <f>VLOOKUP($C752,'2025年度(2年後期)'!$B$5:$N$207,COLUMN('2025年度(2年後期)'!$I$5)+1,0)&amp;""</f>
        <v>201</v>
      </c>
      <c r="F771" s="735"/>
      <c r="G771" s="739" t="str">
        <f>VLOOKUP($C752,'2025年度(3年後期)'!$B$5:$N$207,COLUMN('2025年度(3年後期)'!$I$5)+1,0)&amp;""</f>
        <v/>
      </c>
      <c r="H771" s="735"/>
      <c r="I771" s="739" t="str">
        <f>VLOOKUP($C752,'2025年度(4年後期)'!$B$5:$N$206,COLUMN('2025年度(4年後期)'!$I$5)+1,0)&amp;""</f>
        <v/>
      </c>
      <c r="J771" s="735"/>
      <c r="K771" s="740" t="str">
        <f>VLOOKUP($C752,'2025年度(助産後期)'!$B$5:$N$207,COLUMN('2025年度(助産後期)'!$I$5)+1,0)&amp;""</f>
        <v/>
      </c>
      <c r="L771" s="740"/>
      <c r="M771" s="751" t="str">
        <f>VLOOKUP($C752,'2025年度(M1後期)'!$B$5:$N$207,COLUMN('2025年度(M1後期)'!$I$5)+1,0)&amp;""</f>
        <v>情報処理室</v>
      </c>
      <c r="N771" s="735"/>
      <c r="O771" s="740" t="str">
        <f>VLOOKUP($C752,'2025年度(M2後期)'!$B$5:$N$207,COLUMN('2025年度(M2後期)'!$I$5)+1,0)&amp;""</f>
        <v/>
      </c>
      <c r="P771" s="735"/>
      <c r="Q771" s="740" t="str">
        <f>VLOOKUP($C752,'2025年度(D1後期)'!$B$5:$N$207,COLUMN('2025年度(D1後期)'!$I$5)+1,0)&amp;""</f>
        <v/>
      </c>
      <c r="R771" s="735"/>
      <c r="S771" s="740" t="str">
        <f>VLOOKUP($C752,'2025年度(D23後期)'!$B$5:$N$207,COLUMN('2025年度(D23後期)'!$I$5)+1,0)&amp;""</f>
        <v/>
      </c>
      <c r="T771" s="735"/>
      <c r="U771" s="21"/>
      <c r="Z771" s="733"/>
      <c r="AA771" s="695"/>
      <c r="AB771" s="695"/>
      <c r="AC771" s="695"/>
      <c r="AD771" s="695"/>
      <c r="AE771" s="695"/>
      <c r="AF771" s="695"/>
      <c r="AG771" s="695"/>
      <c r="AH771" s="695"/>
      <c r="AI771" s="695"/>
      <c r="AJ771" s="695"/>
      <c r="AK771" s="695"/>
      <c r="AL771" s="695"/>
      <c r="AM771" s="695"/>
      <c r="AN771" s="695"/>
      <c r="AO771" s="695"/>
      <c r="AP771" s="695"/>
      <c r="AQ771" s="695"/>
      <c r="AR771" s="695"/>
      <c r="AS771" s="695"/>
      <c r="AT771" s="695"/>
      <c r="AU771" s="695"/>
      <c r="AV771" s="695"/>
      <c r="AW771" s="695"/>
      <c r="AX771" s="695"/>
      <c r="AY771" s="695"/>
      <c r="AZ771" s="695"/>
      <c r="BA771" s="695"/>
      <c r="BB771" s="695"/>
      <c r="BC771" s="695"/>
      <c r="BD771" s="695"/>
      <c r="BE771" s="695"/>
      <c r="BF771" s="695"/>
      <c r="BG771" s="695"/>
      <c r="BH771" s="695"/>
      <c r="BI771" s="695"/>
      <c r="BJ771" s="695"/>
      <c r="BK771" s="784"/>
      <c r="BL771" s="784"/>
      <c r="BM771" s="784"/>
      <c r="BN771" s="695"/>
      <c r="BO771" s="695"/>
      <c r="BP771" s="695"/>
      <c r="BQ771" s="695"/>
      <c r="BR771" s="695"/>
      <c r="BS771" s="695"/>
      <c r="BT771" s="695"/>
      <c r="BU771" s="695"/>
      <c r="BV771" s="695"/>
      <c r="BW771" s="695"/>
    </row>
    <row r="772" spans="1:75" ht="13.5" customHeight="1">
      <c r="A772" s="734"/>
      <c r="B772" s="16" t="s">
        <v>62</v>
      </c>
      <c r="C772" s="760" t="s">
        <v>157</v>
      </c>
      <c r="D772" s="761"/>
      <c r="E772" s="710"/>
      <c r="F772" s="736"/>
      <c r="G772" s="710"/>
      <c r="H772" s="736"/>
      <c r="I772" s="710"/>
      <c r="J772" s="736"/>
      <c r="K772" s="712"/>
      <c r="L772" s="712"/>
      <c r="M772" s="738"/>
      <c r="N772" s="736"/>
      <c r="O772" s="712"/>
      <c r="P772" s="736"/>
      <c r="Q772" s="712"/>
      <c r="R772" s="736"/>
      <c r="S772" s="712"/>
      <c r="T772" s="736"/>
      <c r="U772" s="21"/>
      <c r="Z772" s="734"/>
      <c r="AA772" s="696"/>
      <c r="AB772" s="696"/>
      <c r="AC772" s="696"/>
      <c r="AD772" s="696"/>
      <c r="AE772" s="696"/>
      <c r="AF772" s="696"/>
      <c r="AG772" s="696"/>
      <c r="AH772" s="696"/>
      <c r="AI772" s="696"/>
      <c r="AJ772" s="696"/>
      <c r="AK772" s="696"/>
      <c r="AL772" s="696"/>
      <c r="AM772" s="696"/>
      <c r="AN772" s="696"/>
      <c r="AO772" s="696"/>
      <c r="AP772" s="696"/>
      <c r="AQ772" s="696"/>
      <c r="AR772" s="696"/>
      <c r="AS772" s="696"/>
      <c r="AT772" s="696"/>
      <c r="AU772" s="696"/>
      <c r="AV772" s="696"/>
      <c r="AW772" s="696"/>
      <c r="AX772" s="696"/>
      <c r="AY772" s="696"/>
      <c r="AZ772" s="696"/>
      <c r="BA772" s="696"/>
      <c r="BB772" s="696"/>
      <c r="BC772" s="696"/>
      <c r="BD772" s="696"/>
      <c r="BE772" s="696"/>
      <c r="BF772" s="696"/>
      <c r="BG772" s="696"/>
      <c r="BH772" s="696"/>
      <c r="BI772" s="696"/>
      <c r="BJ772" s="696"/>
      <c r="BK772" s="785"/>
      <c r="BL772" s="785"/>
      <c r="BM772" s="785"/>
      <c r="BN772" s="696"/>
      <c r="BO772" s="696"/>
      <c r="BP772" s="696"/>
      <c r="BQ772" s="696"/>
      <c r="BR772" s="696"/>
      <c r="BS772" s="696"/>
      <c r="BT772" s="696"/>
      <c r="BU772" s="696"/>
      <c r="BV772" s="696"/>
      <c r="BW772" s="696"/>
    </row>
    <row r="773" spans="1:75" ht="13.5" customHeight="1">
      <c r="A773" s="744" t="s">
        <v>87</v>
      </c>
      <c r="B773" s="15" t="s">
        <v>55</v>
      </c>
      <c r="C773" s="748" t="str">
        <f>VLOOKUP($C752,'2025年度(1年後期)'!$B$5:$N$207,COLUMN('2025年度(1年後期)'!$K$5),0)&amp;""</f>
        <v>　</v>
      </c>
      <c r="D773" s="732"/>
      <c r="E773" s="749" t="str">
        <f>VLOOKUP($C752,'2025年度(2年後期)'!$B$5:$N$207,COLUMN('2025年度(2年後期)'!$K$5),0)&amp;""</f>
        <v/>
      </c>
      <c r="F773" s="732"/>
      <c r="G773" s="749" t="str">
        <f>VLOOKUP($C752,'2025年度(3年後期)'!$B$5:$N$207,COLUMN('2025年度(3年後期)'!$K$5),0)&amp;""</f>
        <v/>
      </c>
      <c r="H773" s="732"/>
      <c r="I773" s="749" t="str">
        <f>VLOOKUP($C752,'2025年度(4年後期)'!$B$5:$N$206,COLUMN('2025年度(4年後期)'!$K$5),0)&amp;""</f>
        <v/>
      </c>
      <c r="J773" s="732"/>
      <c r="K773" s="750" t="str">
        <f>VLOOKUP($C752,'2025年度(助産後期)'!$B$5:$N$207,COLUMN('2025年度(助産後期)'!$K$5),0)&amp;""</f>
        <v>助産学実習Ⅰ</v>
      </c>
      <c r="L773" s="750"/>
      <c r="M773" s="748" t="str">
        <f>VLOOKUP($C752,'2025年度(M1後期)'!$B$5:$N$207,COLUMN('2025年度(M1後期)'!$K$5),0)&amp;""</f>
        <v/>
      </c>
      <c r="N773" s="732"/>
      <c r="O773" s="750" t="str">
        <f>VLOOKUP($C752,'2025年度(M2後期)'!$B$5:$N$207,COLUMN('2025年度(M2後期)'!$K$5),0)&amp;""</f>
        <v/>
      </c>
      <c r="P773" s="732"/>
      <c r="Q773" s="750" t="str">
        <f>VLOOKUP($C752,'2025年度(D1後期)'!$B$5:$N$207,COLUMN('2025年度(D1後期)'!$K$5),0)&amp;""</f>
        <v/>
      </c>
      <c r="R773" s="732"/>
      <c r="S773" s="750" t="str">
        <f>VLOOKUP($C752,'2025年度(D23後期)'!$B$5:$N$207,COLUMN('2025年度(D23後期)'!$K$5),0)&amp;""</f>
        <v/>
      </c>
      <c r="T773" s="732"/>
      <c r="U773" s="562" t="s">
        <v>94</v>
      </c>
      <c r="Z773" s="744" t="str">
        <f>A773</f>
        <v>５時限（16：50～18：20）</v>
      </c>
      <c r="AA773" s="694"/>
      <c r="AB773" s="694"/>
      <c r="AC773" s="694"/>
      <c r="AD773" s="694"/>
      <c r="AE773" s="694"/>
      <c r="AF773" s="694"/>
      <c r="AG773" s="694"/>
      <c r="AH773" s="694"/>
      <c r="AI773" s="694"/>
      <c r="AJ773" s="694"/>
      <c r="AK773" s="694"/>
      <c r="AL773" s="694"/>
      <c r="AM773" s="694" t="s">
        <v>164</v>
      </c>
      <c r="AN773" s="694"/>
      <c r="AO773" s="694"/>
      <c r="AP773" s="694"/>
      <c r="AQ773" s="694"/>
      <c r="AR773" s="694"/>
      <c r="AS773" s="694"/>
      <c r="AT773" s="694"/>
      <c r="AU773" s="694"/>
      <c r="AV773" s="694"/>
      <c r="AW773" s="694"/>
      <c r="AX773" s="694"/>
      <c r="AY773" s="694"/>
      <c r="AZ773" s="694"/>
      <c r="BA773" s="694"/>
      <c r="BB773" s="694"/>
      <c r="BC773" s="694"/>
      <c r="BD773" s="694"/>
      <c r="BE773" s="694"/>
      <c r="BF773" s="694"/>
      <c r="BG773" s="694"/>
      <c r="BH773" s="694"/>
      <c r="BI773" s="694" t="s">
        <v>270</v>
      </c>
      <c r="BJ773" s="694"/>
      <c r="BK773" s="783"/>
      <c r="BL773" s="783"/>
      <c r="BM773" s="783"/>
      <c r="BN773" s="694"/>
      <c r="BO773" s="694"/>
      <c r="BP773" s="694"/>
      <c r="BQ773" s="694"/>
      <c r="BR773" s="694"/>
      <c r="BS773" s="694"/>
      <c r="BT773" s="694"/>
      <c r="BU773" s="694"/>
      <c r="BV773" s="694"/>
      <c r="BW773" s="694"/>
    </row>
    <row r="774" spans="1:75" ht="13.5" customHeight="1">
      <c r="A774" s="733"/>
      <c r="B774" s="15" t="s">
        <v>58</v>
      </c>
      <c r="C774" s="751" t="str">
        <f>IFERROR(VLOOKUP(C773,科目・教員!$A$2:$B$349,2,0),"")</f>
        <v/>
      </c>
      <c r="D774" s="735"/>
      <c r="E774" s="739" t="str">
        <f>IFERROR(VLOOKUP(E773,科目・教員!$A$2:$B$349,2,0),"")</f>
        <v/>
      </c>
      <c r="F774" s="735"/>
      <c r="G774" s="739" t="str">
        <f>IFERROR(VLOOKUP(G773,科目・教員!$A$2:$B$349,2,0),"")</f>
        <v/>
      </c>
      <c r="H774" s="735"/>
      <c r="I774" s="739" t="str">
        <f>IFERROR(VLOOKUP(I773,科目・教員!$A$2:$B$349,2,0),"")</f>
        <v/>
      </c>
      <c r="J774" s="735"/>
      <c r="K774" s="740" t="str">
        <f>IFERROR(VLOOKUP(K773,科目・教員!$A$2:$B$349,2,0),"")</f>
        <v>池田　真弓</v>
      </c>
      <c r="L774" s="740"/>
      <c r="M774" s="751" t="str">
        <f>IFERROR(VLOOKUP(M773,科目・教員!$A$2:$B$349,2,0),"")</f>
        <v/>
      </c>
      <c r="N774" s="735"/>
      <c r="O774" s="740" t="str">
        <f>IFERROR(VLOOKUP(O773,科目・教員!$A$2:$B$349,2,0),"")</f>
        <v/>
      </c>
      <c r="P774" s="735"/>
      <c r="Q774" s="740" t="str">
        <f>IFERROR(VLOOKUP(Q773,科目・教員!$A$2:$B$349,2,0),"")</f>
        <v/>
      </c>
      <c r="R774" s="735"/>
      <c r="S774" s="740" t="str">
        <f>IFERROR(VLOOKUP(S773,科目・教員!$A$2:$B$349,2,0),"")</f>
        <v/>
      </c>
      <c r="T774" s="735"/>
      <c r="U774" s="562" t="s">
        <v>271</v>
      </c>
      <c r="Z774" s="733"/>
      <c r="AA774" s="695"/>
      <c r="AB774" s="695"/>
      <c r="AC774" s="695"/>
      <c r="AD774" s="695"/>
      <c r="AE774" s="695"/>
      <c r="AF774" s="695"/>
      <c r="AG774" s="695"/>
      <c r="AH774" s="695"/>
      <c r="AI774" s="695"/>
      <c r="AJ774" s="695"/>
      <c r="AK774" s="695"/>
      <c r="AL774" s="695"/>
      <c r="AM774" s="695"/>
      <c r="AN774" s="695"/>
      <c r="AO774" s="695"/>
      <c r="AP774" s="695"/>
      <c r="AQ774" s="695"/>
      <c r="AR774" s="695"/>
      <c r="AS774" s="695"/>
      <c r="AT774" s="695"/>
      <c r="AU774" s="695"/>
      <c r="AV774" s="695"/>
      <c r="AW774" s="695"/>
      <c r="AX774" s="695"/>
      <c r="AY774" s="695"/>
      <c r="AZ774" s="695"/>
      <c r="BA774" s="695"/>
      <c r="BB774" s="695"/>
      <c r="BC774" s="695"/>
      <c r="BD774" s="695"/>
      <c r="BE774" s="695"/>
      <c r="BF774" s="695"/>
      <c r="BG774" s="695"/>
      <c r="BH774" s="695"/>
      <c r="BI774" s="695"/>
      <c r="BJ774" s="695"/>
      <c r="BK774" s="784"/>
      <c r="BL774" s="784"/>
      <c r="BM774" s="784"/>
      <c r="BN774" s="695"/>
      <c r="BO774" s="695"/>
      <c r="BP774" s="695"/>
      <c r="BQ774" s="695"/>
      <c r="BR774" s="695"/>
      <c r="BS774" s="695"/>
      <c r="BT774" s="695"/>
      <c r="BU774" s="695"/>
      <c r="BV774" s="695"/>
      <c r="BW774" s="695"/>
    </row>
    <row r="775" spans="1:75" ht="13.5" customHeight="1">
      <c r="A775" s="733"/>
      <c r="B775" s="15" t="s">
        <v>60</v>
      </c>
      <c r="C775" s="751" t="str">
        <f>VLOOKUP($C752,'2025年度(1年後期)'!$B$5:$N$207,COLUMN('2025年度(1年後期)'!$K$5)+1,0)&amp;""</f>
        <v>　</v>
      </c>
      <c r="D775" s="735"/>
      <c r="E775" s="739" t="str">
        <f>VLOOKUP($C752,'2025年度(2年後期)'!$B$5:$N$207,COLUMN('2025年度(2年後期)'!$K$5)+1,0)&amp;""</f>
        <v/>
      </c>
      <c r="F775" s="735"/>
      <c r="G775" s="739" t="str">
        <f>VLOOKUP($C752,'2025年度(3年後期)'!$B$5:$N$207,COLUMN('2025年度(3年後期)'!$K$5)+1,0)&amp;""</f>
        <v/>
      </c>
      <c r="H775" s="735"/>
      <c r="I775" s="739" t="str">
        <f>VLOOKUP($C752,'2025年度(4年後期)'!$B$5:$N$206,COLUMN('2025年度(4年後期)'!$K$5)+1,0)&amp;""</f>
        <v/>
      </c>
      <c r="J775" s="735"/>
      <c r="K775" s="740" t="str">
        <f>VLOOKUP($C752,'2025年度(助産後期)'!$B$5:$N$207,COLUMN('2025年度(助産後期)'!$K$5)+1,0)&amp;""</f>
        <v/>
      </c>
      <c r="L775" s="740"/>
      <c r="M775" s="751" t="str">
        <f>VLOOKUP($C752,'2025年度(M1後期)'!$B$5:$N$207,COLUMN('2025年度(M1後期)'!$K$5)+1,0)&amp;""</f>
        <v/>
      </c>
      <c r="N775" s="735"/>
      <c r="O775" s="740" t="str">
        <f>VLOOKUP($C752,'2025年度(M1後期)'!$B$5:$N$207,COLUMN('2025年度(M1後期)'!$K$5)+1,0)&amp;""</f>
        <v/>
      </c>
      <c r="P775" s="735"/>
      <c r="Q775" s="740" t="str">
        <f>VLOOKUP($C752,'2025年度(D1後期)'!$B$5:$N$207,COLUMN('2025年度(D1後期)'!$K$5)+1,0)&amp;""</f>
        <v/>
      </c>
      <c r="R775" s="735"/>
      <c r="S775" s="740" t="str">
        <f>VLOOKUP($C752,'2025年度(D23後期)'!$B$5:$N$207,COLUMN('2025年度(D23後期)'!$K$5)+1,0)&amp;""</f>
        <v/>
      </c>
      <c r="T775" s="735"/>
      <c r="U775" s="562" t="s">
        <v>270</v>
      </c>
      <c r="Z775" s="733"/>
      <c r="AA775" s="695"/>
      <c r="AB775" s="695"/>
      <c r="AC775" s="695"/>
      <c r="AD775" s="695"/>
      <c r="AE775" s="695"/>
      <c r="AF775" s="695"/>
      <c r="AG775" s="695"/>
      <c r="AH775" s="695"/>
      <c r="AI775" s="695"/>
      <c r="AJ775" s="695"/>
      <c r="AK775" s="695"/>
      <c r="AL775" s="695"/>
      <c r="AM775" s="695"/>
      <c r="AN775" s="695"/>
      <c r="AO775" s="695"/>
      <c r="AP775" s="695"/>
      <c r="AQ775" s="695"/>
      <c r="AR775" s="695"/>
      <c r="AS775" s="695"/>
      <c r="AT775" s="695"/>
      <c r="AU775" s="695"/>
      <c r="AV775" s="695"/>
      <c r="AW775" s="695"/>
      <c r="AX775" s="695"/>
      <c r="AY775" s="695"/>
      <c r="AZ775" s="695"/>
      <c r="BA775" s="695"/>
      <c r="BB775" s="695"/>
      <c r="BC775" s="695"/>
      <c r="BD775" s="695"/>
      <c r="BE775" s="695"/>
      <c r="BF775" s="695"/>
      <c r="BG775" s="695"/>
      <c r="BH775" s="695"/>
      <c r="BI775" s="695"/>
      <c r="BJ775" s="695"/>
      <c r="BK775" s="784"/>
      <c r="BL775" s="784"/>
      <c r="BM775" s="784"/>
      <c r="BN775" s="695"/>
      <c r="BO775" s="695"/>
      <c r="BP775" s="695"/>
      <c r="BQ775" s="695"/>
      <c r="BR775" s="695"/>
      <c r="BS775" s="695"/>
      <c r="BT775" s="695"/>
      <c r="BU775" s="695"/>
      <c r="BV775" s="695"/>
      <c r="BW775" s="695"/>
    </row>
    <row r="776" spans="1:75" ht="13.5" customHeight="1">
      <c r="A776" s="734"/>
      <c r="B776" s="16" t="s">
        <v>62</v>
      </c>
      <c r="C776" s="738"/>
      <c r="D776" s="736"/>
      <c r="E776" s="710"/>
      <c r="F776" s="736"/>
      <c r="G776" s="710"/>
      <c r="H776" s="736"/>
      <c r="I776" s="710"/>
      <c r="J776" s="736"/>
      <c r="K776" s="712"/>
      <c r="L776" s="712"/>
      <c r="M776" s="738"/>
      <c r="N776" s="736"/>
      <c r="O776" s="712"/>
      <c r="P776" s="736"/>
      <c r="Q776" s="712"/>
      <c r="R776" s="736"/>
      <c r="S776" s="712"/>
      <c r="T776" s="736"/>
      <c r="U776" s="563" t="s">
        <v>86</v>
      </c>
      <c r="V776" s="19"/>
      <c r="W776" s="19"/>
      <c r="X776" s="19"/>
      <c r="Y776" s="19"/>
      <c r="Z776" s="734"/>
      <c r="AA776" s="696"/>
      <c r="AB776" s="696"/>
      <c r="AC776" s="696"/>
      <c r="AD776" s="696"/>
      <c r="AE776" s="696"/>
      <c r="AF776" s="696"/>
      <c r="AG776" s="696"/>
      <c r="AH776" s="696"/>
      <c r="AI776" s="696"/>
      <c r="AJ776" s="696"/>
      <c r="AK776" s="696"/>
      <c r="AL776" s="696"/>
      <c r="AM776" s="696"/>
      <c r="AN776" s="696"/>
      <c r="AO776" s="696"/>
      <c r="AP776" s="696"/>
      <c r="AQ776" s="696"/>
      <c r="AR776" s="696"/>
      <c r="AS776" s="696"/>
      <c r="AT776" s="696"/>
      <c r="AU776" s="696"/>
      <c r="AV776" s="696"/>
      <c r="AW776" s="696"/>
      <c r="AX776" s="696"/>
      <c r="AY776" s="696"/>
      <c r="AZ776" s="696"/>
      <c r="BA776" s="696"/>
      <c r="BB776" s="696"/>
      <c r="BC776" s="696"/>
      <c r="BD776" s="696"/>
      <c r="BE776" s="696"/>
      <c r="BF776" s="696"/>
      <c r="BG776" s="696"/>
      <c r="BH776" s="696"/>
      <c r="BI776" s="696"/>
      <c r="BJ776" s="696"/>
      <c r="BK776" s="785"/>
      <c r="BL776" s="785"/>
      <c r="BM776" s="785"/>
      <c r="BN776" s="696"/>
      <c r="BO776" s="696"/>
      <c r="BP776" s="696"/>
      <c r="BQ776" s="696"/>
      <c r="BR776" s="696"/>
      <c r="BS776" s="696"/>
      <c r="BT776" s="696"/>
      <c r="BU776" s="696"/>
      <c r="BV776" s="696"/>
      <c r="BW776" s="696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449" zoomScaleNormal="90" zoomScaleSheetLayoutView="100" workbookViewId="0">
      <selection activeCell="BL498" sqref="BL498:BL5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1">
        <v>45962</v>
      </c>
      <c r="B1" s="742"/>
      <c r="C1" s="709" t="s">
        <v>0</v>
      </c>
      <c r="D1" s="728"/>
      <c r="E1" s="728" t="s">
        <v>1</v>
      </c>
      <c r="F1" s="728"/>
      <c r="G1" s="728" t="s">
        <v>2</v>
      </c>
      <c r="H1" s="728"/>
      <c r="I1" s="728" t="s">
        <v>3</v>
      </c>
      <c r="J1" s="728"/>
      <c r="K1" s="728" t="s">
        <v>4</v>
      </c>
      <c r="L1" s="743"/>
      <c r="M1" s="723" t="s">
        <v>5</v>
      </c>
      <c r="N1" s="707"/>
      <c r="O1" s="724" t="s">
        <v>6</v>
      </c>
      <c r="P1" s="708"/>
      <c r="Q1" s="725" t="s">
        <v>7</v>
      </c>
      <c r="R1" s="726"/>
      <c r="S1" s="727" t="s">
        <v>8</v>
      </c>
      <c r="T1" s="728"/>
      <c r="U1" s="1">
        <f>A1</f>
        <v>45962</v>
      </c>
      <c r="V1" s="729" t="s">
        <v>9</v>
      </c>
      <c r="W1" s="729"/>
      <c r="X1" s="729"/>
      <c r="Y1" s="730"/>
      <c r="Z1" s="2"/>
      <c r="AA1" s="709" t="s">
        <v>10</v>
      </c>
      <c r="AB1" s="709"/>
      <c r="AC1" s="709"/>
      <c r="AD1" s="709"/>
      <c r="AE1" s="709"/>
      <c r="AF1" s="709"/>
      <c r="AG1" s="707" t="s">
        <v>11</v>
      </c>
      <c r="AH1" s="708"/>
      <c r="AI1" s="708"/>
      <c r="AJ1" s="708"/>
      <c r="AK1" s="708"/>
      <c r="AL1" s="708"/>
      <c r="AM1" s="708"/>
      <c r="AN1" s="708"/>
      <c r="AO1" s="708"/>
      <c r="AP1" s="708"/>
      <c r="AQ1" s="708"/>
      <c r="AR1" s="708"/>
      <c r="AS1" s="708"/>
      <c r="AT1" s="708"/>
      <c r="AU1" s="708"/>
      <c r="AV1" s="709"/>
      <c r="AW1" s="707" t="s">
        <v>12</v>
      </c>
      <c r="AX1" s="708"/>
      <c r="AY1" s="708"/>
      <c r="AZ1" s="708"/>
      <c r="BA1" s="708"/>
      <c r="BB1" s="708"/>
      <c r="BC1" s="708"/>
      <c r="BD1" s="708"/>
      <c r="BE1" s="708"/>
      <c r="BF1" s="708"/>
      <c r="BG1" s="708"/>
      <c r="BH1" s="709"/>
      <c r="BI1" s="707" t="s">
        <v>13</v>
      </c>
      <c r="BJ1" s="708"/>
      <c r="BK1" s="708"/>
      <c r="BL1" s="708"/>
      <c r="BM1" s="709"/>
      <c r="BN1" s="707" t="s">
        <v>14</v>
      </c>
      <c r="BO1" s="709"/>
      <c r="BP1" s="3" t="s">
        <v>15</v>
      </c>
      <c r="BQ1" s="810" t="s">
        <v>16</v>
      </c>
      <c r="BR1" s="810"/>
      <c r="BS1" s="810"/>
      <c r="BT1" s="810"/>
      <c r="BU1" s="810"/>
      <c r="BV1" s="810"/>
      <c r="BW1" s="810"/>
    </row>
    <row r="2" spans="1:75" ht="18.95" customHeight="1">
      <c r="A2" s="23"/>
      <c r="B2" s="24"/>
      <c r="C2" s="788">
        <f>A1</f>
        <v>45962</v>
      </c>
      <c r="D2" s="788"/>
      <c r="E2" s="788"/>
      <c r="F2" s="788"/>
      <c r="G2" s="788"/>
      <c r="H2" s="788"/>
      <c r="I2" s="788"/>
      <c r="J2" s="788"/>
      <c r="K2" s="788"/>
      <c r="L2" s="788"/>
      <c r="M2" s="788"/>
      <c r="N2" s="788"/>
      <c r="O2" s="788"/>
      <c r="P2" s="788"/>
      <c r="Q2" s="788"/>
      <c r="R2" s="788"/>
      <c r="S2" s="788"/>
      <c r="T2" s="788"/>
      <c r="U2" s="703">
        <f>C2</f>
        <v>45962</v>
      </c>
      <c r="V2" s="704"/>
      <c r="W2" s="704"/>
      <c r="X2" s="704"/>
      <c r="Y2" s="704"/>
      <c r="Z2" s="70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3" t="s">
        <v>54</v>
      </c>
      <c r="B3" s="12" t="s">
        <v>55</v>
      </c>
      <c r="C3" s="731" t="str">
        <f>VLOOKUP($C2,'2025年度(1年後期)'!$B$5:$N$207,COLUMN('2025年度(1年後期)'!$C$5),0)&amp;""</f>
        <v/>
      </c>
      <c r="D3" s="722"/>
      <c r="E3" s="721" t="str">
        <f>VLOOKUP($C2,'2025年度(2年後期)'!$B$5:$N$207,COLUMN('2025年度(2年後期)'!$C$5),0)&amp;""</f>
        <v/>
      </c>
      <c r="F3" s="722"/>
      <c r="G3" s="721" t="str">
        <f>VLOOKUP($C2,'2025年度(3年後期)'!$B$5:$N$207,COLUMN('2025年度(3年後期)'!$C$5),0)&amp;""</f>
        <v/>
      </c>
      <c r="H3" s="722"/>
      <c r="I3" s="721" t="str">
        <f>VLOOKUP($C2,'2025年度(4年後期)'!$B$5:$N$206,COLUMN('2025年度(4年後期)'!$C$5),0)&amp;""</f>
        <v/>
      </c>
      <c r="J3" s="722"/>
      <c r="K3" s="732" t="str">
        <f>VLOOKUP($C2,'2025年度(助産後期)'!$B$5:$N$207,COLUMN('2025年度(助産後期)'!$C$5),0)&amp;""</f>
        <v/>
      </c>
      <c r="L3" s="720"/>
      <c r="M3" s="719" t="str">
        <f>VLOOKUP($C2,'2025年度(M1後期)'!$B$5:$N$207,COLUMN('2025年度(M1後期)'!$C$5),0)&amp;""</f>
        <v/>
      </c>
      <c r="N3" s="720"/>
      <c r="O3" s="721" t="str">
        <f>VLOOKUP($C2,'2025年度(M2後期)'!$B$5:$N$207,COLUMN('2025年度(M2後期)'!$C$5),0)&amp;""</f>
        <v/>
      </c>
      <c r="P3" s="722"/>
      <c r="Q3" s="721" t="str">
        <f>VLOOKUP($C2,'2025年度(D1後期)'!$B$5:$N$207,COLUMN('2025年度(D1後期)'!$C$5),0)&amp;""</f>
        <v/>
      </c>
      <c r="R3" s="722"/>
      <c r="S3" s="732" t="str">
        <f>VLOOKUP($C2,'2025年度(D23後期)'!$B$5:$N$207,COLUMN('2025年度(D23後期)'!$C$5),0)&amp;""</f>
        <v/>
      </c>
      <c r="T3" s="722"/>
      <c r="U3" s="13"/>
      <c r="Z3" s="744" t="str">
        <f>A3</f>
        <v xml:space="preserve">１時限（09：20～10：50） </v>
      </c>
      <c r="AA3" s="694"/>
      <c r="AB3" s="694"/>
      <c r="AC3" s="694"/>
      <c r="AD3" s="694"/>
      <c r="AE3" s="694"/>
      <c r="AF3" s="694"/>
      <c r="AG3" s="694"/>
      <c r="AH3" s="694"/>
      <c r="AI3" s="694"/>
      <c r="AJ3" s="694"/>
      <c r="AK3" s="694"/>
      <c r="AL3" s="694"/>
      <c r="AM3" s="694"/>
      <c r="AN3" s="694"/>
      <c r="AO3" s="694"/>
      <c r="AP3" s="694"/>
      <c r="AQ3" s="694"/>
      <c r="AR3" s="694"/>
      <c r="AS3" s="694"/>
      <c r="AT3" s="694"/>
      <c r="AU3" s="694"/>
      <c r="AV3" s="694"/>
      <c r="AW3" s="694"/>
      <c r="AX3" s="694"/>
      <c r="AY3" s="694"/>
      <c r="AZ3" s="694"/>
      <c r="BA3" s="694"/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33"/>
      <c r="B4" s="15" t="s">
        <v>58</v>
      </c>
      <c r="C4" s="714" t="str">
        <f>IFERROR(VLOOKUP(C3,科目・教員!$A$2:$B$349,2,0),"")</f>
        <v/>
      </c>
      <c r="D4" s="715"/>
      <c r="E4" s="716" t="str">
        <f>IFERROR(VLOOKUP(E3,科目・教員!$A$2:$B$349,2,0),"")</f>
        <v/>
      </c>
      <c r="F4" s="715"/>
      <c r="G4" s="716" t="str">
        <f>IFERROR(VLOOKUP(G3,科目・教員!$A$2:$B$349,2,0),"")</f>
        <v/>
      </c>
      <c r="H4" s="715"/>
      <c r="I4" s="716" t="str">
        <f>IFERROR(VLOOKUP(I3,科目・教員!$A$2:$B$349,2,0),"")</f>
        <v/>
      </c>
      <c r="J4" s="715"/>
      <c r="K4" s="735" t="str">
        <f>IFERROR(VLOOKUP(K3,科目・教員!$A$2:$B$349,2,0),"")</f>
        <v/>
      </c>
      <c r="L4" s="737"/>
      <c r="M4" s="746" t="str">
        <f>IFERROR(VLOOKUP(M3,科目・教員!$A$2:$B$349,2,0),"")</f>
        <v/>
      </c>
      <c r="N4" s="715"/>
      <c r="O4" s="716" t="str">
        <f>IFERROR(VLOOKUP(O3,科目・教員!$A$2:$B$349,2,0),"")</f>
        <v/>
      </c>
      <c r="P4" s="715"/>
      <c r="Q4" s="716" t="str">
        <f>IFERROR(VLOOKUP(Q3,科目・教員!$A$2:$B$349,2,0),"")</f>
        <v/>
      </c>
      <c r="R4" s="715"/>
      <c r="S4" s="735" t="str">
        <f>IFERROR(VLOOKUP(S3,科目・教員!$A$2:$B$349,2,0),"")</f>
        <v/>
      </c>
      <c r="T4" s="715"/>
      <c r="U4" s="13"/>
      <c r="Z4" s="73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33"/>
      <c r="B5" s="15" t="s">
        <v>60</v>
      </c>
      <c r="C5" s="714" t="str">
        <f>VLOOKUP($C2,'2025年度(1年後期)'!$B$5:$N$207,COLUMN('2025年度(1年後期)'!$C$5)+1,0)&amp;""</f>
        <v/>
      </c>
      <c r="D5" s="715"/>
      <c r="E5" s="716" t="str">
        <f>VLOOKUP($C2,'2025年度(2年後期)'!$B$5:$N$207,COLUMN('2025年度(2年後期)'!$C$5)+1,0)&amp;""</f>
        <v/>
      </c>
      <c r="F5" s="715"/>
      <c r="G5" s="716" t="str">
        <f>VLOOKUP($C2,'2025年度(3年後期)'!$B$5:$N$207,COLUMN('2025年度(3年後期)'!$C$5)+1,0)&amp;""</f>
        <v/>
      </c>
      <c r="H5" s="715"/>
      <c r="I5" s="716" t="str">
        <f>VLOOKUP($C2,'2025年度(4年後期)'!$B$5:$N$206,COLUMN('2025年度(4年後期)'!$C$5)+1,0)&amp;""</f>
        <v/>
      </c>
      <c r="J5" s="715"/>
      <c r="K5" s="735" t="str">
        <f>VLOOKUP($C2,'2025年度(助産後期)'!$B$5:$N$207,COLUMN('2025年度(助産後期)'!$C$5)+1,0)&amp;""</f>
        <v/>
      </c>
      <c r="L5" s="737"/>
      <c r="M5" s="746" t="str">
        <f>VLOOKUP($C2,'2025年度(M1後期)'!$B$5:$N$207,COLUMN('2025年度(M1後期)'!$C$5)+1,0)&amp;""</f>
        <v/>
      </c>
      <c r="N5" s="715"/>
      <c r="O5" s="716" t="str">
        <f>VLOOKUP($C2,'2025年度(M2後期)'!$B$5:$N$207,COLUMN('2025年度(M2後期)'!$C$5)+1,0)&amp;""</f>
        <v/>
      </c>
      <c r="P5" s="715"/>
      <c r="Q5" s="716" t="str">
        <f>VLOOKUP($C2,'2025年度(D1後期)'!$B$5:$N$207,COLUMN('2025年度(D1後期)'!$C$5)+1,0)&amp;""</f>
        <v/>
      </c>
      <c r="R5" s="715"/>
      <c r="S5" s="735" t="str">
        <f>VLOOKUP($C2,'2025年度(D23後期)'!$B$5:$N$207,COLUMN('2025年度(D23後期)'!$C$5)+1,0)&amp;""</f>
        <v/>
      </c>
      <c r="T5" s="715"/>
      <c r="U5" s="13"/>
      <c r="Z5" s="73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34"/>
      <c r="B6" s="16" t="s">
        <v>62</v>
      </c>
      <c r="C6" s="781"/>
      <c r="D6" s="821"/>
      <c r="E6" s="710"/>
      <c r="F6" s="711"/>
      <c r="G6" s="710"/>
      <c r="H6" s="711"/>
      <c r="I6" s="710"/>
      <c r="J6" s="711"/>
      <c r="K6" s="712"/>
      <c r="L6" s="713"/>
      <c r="M6" s="745"/>
      <c r="N6" s="711"/>
      <c r="O6" s="710"/>
      <c r="P6" s="711"/>
      <c r="Q6" s="710"/>
      <c r="R6" s="711"/>
      <c r="S6" s="712"/>
      <c r="T6" s="711"/>
      <c r="U6" s="13"/>
      <c r="Z6" s="73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33" t="s">
        <v>64</v>
      </c>
      <c r="B7" s="15" t="s">
        <v>55</v>
      </c>
      <c r="C7" s="731" t="str">
        <f>VLOOKUP($C2,'2025年度(1年後期)'!$B$5:$N$207,COLUMN('2025年度(1年後期)'!$E$5),0)&amp;""</f>
        <v/>
      </c>
      <c r="D7" s="722"/>
      <c r="E7" s="721" t="str">
        <f>VLOOKUP($C2,'2025年度(2年後期)'!$B$5:$N$207,COLUMN('2025年度(2年後期)'!$E$5),0)&amp;""</f>
        <v/>
      </c>
      <c r="F7" s="722"/>
      <c r="G7" s="721" t="str">
        <f>VLOOKUP($C2,'2025年度(3年後期)'!$B$5:$N$207,COLUMN('2025年度(3年後期)'!$E$5),0)&amp;""</f>
        <v/>
      </c>
      <c r="H7" s="722"/>
      <c r="I7" s="721" t="str">
        <f>VLOOKUP($C2,'2025年度(4年後期)'!$B$5:$N$206,COLUMN('2025年度(4年後期)'!$E$5),0)&amp;""</f>
        <v/>
      </c>
      <c r="J7" s="722"/>
      <c r="K7" s="732" t="str">
        <f>VLOOKUP($C2,'2025年度(助産後期)'!$B$5:$N$207,COLUMN('2025年度(助産後期)'!$E$5),0)&amp;""</f>
        <v/>
      </c>
      <c r="L7" s="720"/>
      <c r="M7" s="731" t="str">
        <f>VLOOKUP($C2,'2025年度(M1後期)'!$B$5:$N$207,COLUMN('2025年度(M1後期)'!$E$5),0)&amp;""</f>
        <v/>
      </c>
      <c r="N7" s="722"/>
      <c r="O7" s="732" t="str">
        <f>VLOOKUP($C2,'2025年度(M2後期)'!$B$5:$N$207,COLUMN('2025年度(M2後期)'!$E$5),0)&amp;""</f>
        <v/>
      </c>
      <c r="P7" s="722"/>
      <c r="Q7" s="732" t="str">
        <f>VLOOKUP($C2,'2025年度(D1後期)'!$B$5:$N$207,COLUMN('2025年度(D1後期)'!$E$5),0)&amp;""</f>
        <v/>
      </c>
      <c r="R7" s="722"/>
      <c r="S7" s="732" t="str">
        <f>VLOOKUP($C2,'2025年度(D23後期)'!$B$5:$N$207,COLUMN('2025年度(D23後期)'!$E$5),0)&amp;""</f>
        <v/>
      </c>
      <c r="T7" s="722"/>
      <c r="Z7" s="733" t="str">
        <f>A7</f>
        <v>２時限（11：00～12：30）</v>
      </c>
      <c r="AA7" s="694"/>
      <c r="AB7" s="694"/>
      <c r="AC7" s="694"/>
      <c r="AD7" s="694"/>
      <c r="AE7" s="694"/>
      <c r="AF7" s="694"/>
      <c r="AG7" s="694"/>
      <c r="AH7" s="694"/>
      <c r="AI7" s="694"/>
      <c r="AJ7" s="694"/>
      <c r="AK7" s="694"/>
      <c r="AL7" s="694"/>
      <c r="AM7" s="694"/>
      <c r="AN7" s="694"/>
      <c r="AO7" s="694"/>
      <c r="AP7" s="694"/>
      <c r="AQ7" s="694"/>
      <c r="AR7" s="694"/>
      <c r="AS7" s="694"/>
      <c r="AT7" s="694"/>
      <c r="AU7" s="694"/>
      <c r="AV7" s="694"/>
      <c r="AW7" s="694"/>
      <c r="AX7" s="694"/>
      <c r="AY7" s="694"/>
      <c r="AZ7" s="694"/>
      <c r="BA7" s="694"/>
      <c r="BB7" s="694"/>
      <c r="BC7" s="694"/>
      <c r="BD7" s="694"/>
      <c r="BE7" s="694"/>
      <c r="BF7" s="694"/>
      <c r="BG7" s="694"/>
      <c r="BH7" s="694"/>
      <c r="BI7" s="694"/>
      <c r="BJ7" s="694"/>
      <c r="BK7" s="694"/>
      <c r="BL7" s="694"/>
      <c r="BM7" s="694"/>
      <c r="BN7" s="694"/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33"/>
      <c r="B8" s="15" t="s">
        <v>58</v>
      </c>
      <c r="C8" s="714" t="str">
        <f>IFERROR(VLOOKUP(C7,科目・教員!$A$2:$B$349,2,0),"")</f>
        <v/>
      </c>
      <c r="D8" s="715"/>
      <c r="E8" s="716" t="str">
        <f>IFERROR(VLOOKUP(E7,科目・教員!$A$2:$B$349,2,0),"")</f>
        <v/>
      </c>
      <c r="F8" s="715"/>
      <c r="G8" s="716" t="str">
        <f>IFERROR(VLOOKUP(G7,科目・教員!$A$2:$B$349,2,0),"")</f>
        <v/>
      </c>
      <c r="H8" s="715"/>
      <c r="I8" s="716" t="str">
        <f>IFERROR(VLOOKUP(I7,科目・教員!$A$2:$B$349,2,0),"")</f>
        <v/>
      </c>
      <c r="J8" s="715"/>
      <c r="K8" s="735" t="str">
        <f>IFERROR(VLOOKUP(K7,科目・教員!$A$2:$B$349,2,0),"")</f>
        <v/>
      </c>
      <c r="L8" s="737"/>
      <c r="M8" s="714" t="str">
        <f>IFERROR(VLOOKUP(M7,科目・教員!$A$2:$B$349,2,0),"")</f>
        <v/>
      </c>
      <c r="N8" s="715"/>
      <c r="O8" s="735" t="str">
        <f>IFERROR(VLOOKUP(O7,科目・教員!$A$2:$B$349,2,0),"")</f>
        <v/>
      </c>
      <c r="P8" s="715"/>
      <c r="Q8" s="735" t="str">
        <f>IFERROR(VLOOKUP(Q7,科目・教員!$A$2:$B$349,2,0),"")</f>
        <v/>
      </c>
      <c r="R8" s="715"/>
      <c r="S8" s="735" t="str">
        <f>IFERROR(VLOOKUP(S7,科目・教員!$A$2:$B$349,2,0),"")</f>
        <v/>
      </c>
      <c r="T8" s="715"/>
      <c r="Z8" s="73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33"/>
      <c r="B9" s="15" t="s">
        <v>60</v>
      </c>
      <c r="C9" s="714" t="str">
        <f>VLOOKUP($C2,'2025年度(1年後期)'!$B$5:$N$207,COLUMN('2025年度(1年後期)'!$E$5)+1,0)&amp;""</f>
        <v/>
      </c>
      <c r="D9" s="715"/>
      <c r="E9" s="716" t="str">
        <f>VLOOKUP($C2,'2025年度(2年後期)'!$B$5:$N$207,COLUMN('2025年度(2年後期)'!$E$5)+1,0)&amp;""</f>
        <v/>
      </c>
      <c r="F9" s="715"/>
      <c r="G9" s="716" t="str">
        <f>VLOOKUP($C2,'2025年度(3年後期)'!$B$5:$N$207,COLUMN('2025年度(3年後期)'!$E$5)+1,0)&amp;""</f>
        <v/>
      </c>
      <c r="H9" s="715"/>
      <c r="I9" s="716" t="str">
        <f>VLOOKUP($C2,'2025年度(4年後期)'!$B$5:$N$206,COLUMN('2025年度(4年後期)'!$E$5)+1,0)&amp;""</f>
        <v/>
      </c>
      <c r="J9" s="715"/>
      <c r="K9" s="735" t="str">
        <f>VLOOKUP($C2,'2025年度(助産後期)'!$B$5:$N$207,COLUMN('2025年度(助産後期)'!$E$5)+1,0)&amp;""</f>
        <v/>
      </c>
      <c r="L9" s="737"/>
      <c r="M9" s="714" t="str">
        <f>VLOOKUP($C2,'2025年度(M1後期)'!$B$5:$N$207,COLUMN('2025年度(M1後期)'!$E$5)+1,0)&amp;""</f>
        <v/>
      </c>
      <c r="N9" s="715"/>
      <c r="O9" s="735" t="str">
        <f>VLOOKUP($C2,'2025年度(M2後期)'!$B$5:$N$207,COLUMN('2025年度(M2後期)'!$E$5)+1,0)&amp;""</f>
        <v/>
      </c>
      <c r="P9" s="715"/>
      <c r="Q9" s="735" t="str">
        <f>VLOOKUP($C2,'2025年度(D1後期)'!$B$5:$N$207,COLUMN('2025年度(D1後期)'!$E$5)+1,0)&amp;""</f>
        <v/>
      </c>
      <c r="R9" s="715"/>
      <c r="S9" s="735" t="str">
        <f>VLOOKUP($C2,'2025年度(D23後期)'!$B$5:$N$207,COLUMN('2025年度(D23後期)'!$E$5)+1,0)&amp;""</f>
        <v/>
      </c>
      <c r="T9" s="715"/>
      <c r="Z9" s="73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47"/>
      <c r="B10" s="16" t="s">
        <v>62</v>
      </c>
      <c r="C10" s="738"/>
      <c r="D10" s="736"/>
      <c r="E10" s="710"/>
      <c r="F10" s="736"/>
      <c r="G10" s="710"/>
      <c r="H10" s="736"/>
      <c r="I10" s="710"/>
      <c r="J10" s="736"/>
      <c r="K10" s="712"/>
      <c r="L10" s="712"/>
      <c r="M10" s="738"/>
      <c r="N10" s="736"/>
      <c r="O10" s="712"/>
      <c r="P10" s="736"/>
      <c r="Q10" s="712"/>
      <c r="R10" s="736"/>
      <c r="S10" s="712"/>
      <c r="T10" s="736"/>
      <c r="Z10" s="73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44" t="s">
        <v>70</v>
      </c>
      <c r="B11" s="17" t="s">
        <v>71</v>
      </c>
      <c r="C11" s="731"/>
      <c r="D11" s="722"/>
      <c r="E11" s="721"/>
      <c r="F11" s="722"/>
      <c r="G11" s="721"/>
      <c r="H11" s="722"/>
      <c r="I11" s="721"/>
      <c r="J11" s="722"/>
      <c r="K11" s="732"/>
      <c r="L11" s="720"/>
      <c r="M11" s="731"/>
      <c r="N11" s="722"/>
      <c r="O11" s="732"/>
      <c r="P11" s="722"/>
      <c r="Q11" s="732"/>
      <c r="R11" s="722"/>
      <c r="S11" s="732"/>
      <c r="T11" s="722"/>
      <c r="Z11" s="733" t="str">
        <f>A11</f>
        <v>昼休み（12：30～13：30）</v>
      </c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33"/>
      <c r="B12" s="17" t="s">
        <v>73</v>
      </c>
      <c r="C12" s="714"/>
      <c r="D12" s="715"/>
      <c r="E12" s="716"/>
      <c r="F12" s="715"/>
      <c r="G12" s="716"/>
      <c r="H12" s="715"/>
      <c r="I12" s="716"/>
      <c r="J12" s="715"/>
      <c r="K12" s="735"/>
      <c r="L12" s="737"/>
      <c r="M12" s="714"/>
      <c r="N12" s="715"/>
      <c r="O12" s="735"/>
      <c r="P12" s="715"/>
      <c r="Q12" s="735"/>
      <c r="R12" s="715"/>
      <c r="S12" s="735"/>
      <c r="T12" s="715"/>
      <c r="Z12" s="73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33"/>
      <c r="B13" s="17" t="s">
        <v>60</v>
      </c>
      <c r="C13" s="714"/>
      <c r="D13" s="715"/>
      <c r="E13" s="716"/>
      <c r="F13" s="715"/>
      <c r="G13" s="716"/>
      <c r="H13" s="715"/>
      <c r="I13" s="716"/>
      <c r="J13" s="715"/>
      <c r="K13" s="735"/>
      <c r="L13" s="737"/>
      <c r="M13" s="714"/>
      <c r="N13" s="715"/>
      <c r="O13" s="735"/>
      <c r="P13" s="715"/>
      <c r="Q13" s="735"/>
      <c r="R13" s="715"/>
      <c r="S13" s="735"/>
      <c r="T13" s="715"/>
      <c r="Z13" s="73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34"/>
      <c r="B14" s="18" t="s">
        <v>62</v>
      </c>
      <c r="C14" s="752"/>
      <c r="D14" s="753"/>
      <c r="E14" s="754"/>
      <c r="F14" s="753"/>
      <c r="G14" s="754"/>
      <c r="H14" s="753"/>
      <c r="I14" s="754"/>
      <c r="J14" s="753"/>
      <c r="K14" s="755"/>
      <c r="L14" s="755"/>
      <c r="M14" s="752"/>
      <c r="N14" s="753"/>
      <c r="O14" s="755"/>
      <c r="P14" s="753"/>
      <c r="Q14" s="755"/>
      <c r="R14" s="753"/>
      <c r="S14" s="755"/>
      <c r="T14" s="753"/>
      <c r="Z14" s="73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33" t="s">
        <v>74</v>
      </c>
      <c r="B15" s="15" t="s">
        <v>55</v>
      </c>
      <c r="C15" s="748" t="str">
        <f>VLOOKUP($C2,'2025年度(1年後期)'!$B$5:$N$207,COLUMN('2025年度(1年後期)'!$G$5),0)&amp;""</f>
        <v/>
      </c>
      <c r="D15" s="732"/>
      <c r="E15" s="749" t="str">
        <f>VLOOKUP($C2,'2025年度(2年後期)'!$B$5:$N$207,COLUMN('2025年度(2年後期)'!$G$5),0)&amp;""</f>
        <v/>
      </c>
      <c r="F15" s="732"/>
      <c r="G15" s="749" t="str">
        <f>VLOOKUP($C2,'2025年度(3年後期)'!$B$5:$N$207,COLUMN('2025年度(3年後期)'!$G$5),0)&amp;""</f>
        <v/>
      </c>
      <c r="H15" s="732"/>
      <c r="I15" s="749" t="str">
        <f>VLOOKUP($C2,'2025年度(4年後期)'!$B$5:$N$206,COLUMN('2025年度(4年後期)'!$G$5),0)&amp;""</f>
        <v/>
      </c>
      <c r="J15" s="732"/>
      <c r="K15" s="750" t="str">
        <f>VLOOKUP($C2,'2025年度(助産後期)'!$B$5:$N$207,COLUMN('2025年度(助産後期)'!$G$5),0)&amp;""</f>
        <v/>
      </c>
      <c r="L15" s="750"/>
      <c r="M15" s="748" t="str">
        <f>VLOOKUP($C2,'2025年度(M1後期)'!$B$5:$N$207,COLUMN('2025年度(M1後期)'!$G$5),0)&amp;""</f>
        <v/>
      </c>
      <c r="N15" s="732"/>
      <c r="O15" s="750" t="str">
        <f>VLOOKUP($C2,'2025年度(M2後期)'!$B$5:$N$207,COLUMN('2025年度(M2後期)'!$G$5),0)&amp;""</f>
        <v/>
      </c>
      <c r="P15" s="732"/>
      <c r="Q15" s="750" t="str">
        <f>VLOOKUP($C2,'2025年度(D1後期)'!$B$5:$N$207,COLUMN('2025年度(D1後期)'!$G$5),0)&amp;""</f>
        <v/>
      </c>
      <c r="R15" s="732"/>
      <c r="S15" s="750" t="str">
        <f>VLOOKUP($C2,'2025年度(D23後期)'!$B$5:$N$207,COLUMN('2025年度(D23後期)'!$G$5),0)&amp;""</f>
        <v/>
      </c>
      <c r="T15" s="732"/>
      <c r="Z15" s="733" t="str">
        <f>A15</f>
        <v>３時限（13：30～15：00）</v>
      </c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33"/>
      <c r="B16" s="15" t="s">
        <v>58</v>
      </c>
      <c r="C16" s="751" t="str">
        <f>IFERROR(VLOOKUP(C15,科目・教員!$A$2:$B$349,2,0),"")</f>
        <v/>
      </c>
      <c r="D16" s="735"/>
      <c r="E16" s="739" t="str">
        <f>IFERROR(VLOOKUP(E15,科目・教員!$A$2:$B$349,2,0),"")</f>
        <v/>
      </c>
      <c r="F16" s="735"/>
      <c r="G16" s="739" t="str">
        <f>IFERROR(VLOOKUP(G15,科目・教員!$A$2:$B$349,2,0),"")</f>
        <v/>
      </c>
      <c r="H16" s="735"/>
      <c r="I16" s="739" t="str">
        <f>IFERROR(VLOOKUP(I15,科目・教員!$A$2:$B$349,2,0),"")</f>
        <v/>
      </c>
      <c r="J16" s="735"/>
      <c r="K16" s="740" t="str">
        <f>IFERROR(VLOOKUP(K15,科目・教員!$A$2:$B$349,2,0),"")</f>
        <v/>
      </c>
      <c r="L16" s="740"/>
      <c r="M16" s="751" t="str">
        <f>IFERROR(VLOOKUP(M15,科目・教員!$A$2:$B$349,2,0),"")</f>
        <v/>
      </c>
      <c r="N16" s="735"/>
      <c r="O16" s="740" t="str">
        <f>IFERROR(VLOOKUP(O15,科目・教員!$A$2:$B$349,2,0),"")</f>
        <v/>
      </c>
      <c r="P16" s="735"/>
      <c r="Q16" s="740" t="str">
        <f>IFERROR(VLOOKUP(Q15,科目・教員!$A$2:$B$349,2,0),"")</f>
        <v/>
      </c>
      <c r="R16" s="735"/>
      <c r="S16" s="740" t="str">
        <f>IFERROR(VLOOKUP(S15,科目・教員!$A$2:$B$349,2,0),"")</f>
        <v/>
      </c>
      <c r="T16" s="735"/>
      <c r="Z16" s="733"/>
      <c r="AA16" s="695"/>
      <c r="AB16" s="695"/>
      <c r="AC16" s="695"/>
      <c r="AD16" s="695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33"/>
      <c r="B17" s="15" t="s">
        <v>60</v>
      </c>
      <c r="C17" s="751" t="str">
        <f>VLOOKUP($C2,'2025年度(1年後期)'!$B$5:$N$207,COLUMN('2025年度(1年後期)'!$G$5)+1,0)&amp;""</f>
        <v/>
      </c>
      <c r="D17" s="735"/>
      <c r="E17" s="739" t="str">
        <f>VLOOKUP($C2,'2025年度(2年後期)'!$B$5:$N$207,COLUMN('2025年度(2年後期)'!$G$5)+1,0)&amp;""</f>
        <v/>
      </c>
      <c r="F17" s="735"/>
      <c r="G17" s="739" t="str">
        <f>VLOOKUP($C2,'2025年度(3年後期)'!$B$5:$N$207,COLUMN('2025年度(3年後期)'!$G$5)+1,0)&amp;""</f>
        <v/>
      </c>
      <c r="H17" s="735"/>
      <c r="I17" s="739" t="str">
        <f>VLOOKUP($C2,'2025年度(4年後期)'!$B$5:$N$206,COLUMN('2025年度(4年後期)'!$G$5)+1,0)&amp;""</f>
        <v/>
      </c>
      <c r="J17" s="735"/>
      <c r="K17" s="740" t="str">
        <f>VLOOKUP($C2,'2025年度(助産後期)'!$B$5:$N$207,COLUMN('2025年度(助産後期)'!$G$5)+1,0)&amp;""</f>
        <v/>
      </c>
      <c r="L17" s="740"/>
      <c r="M17" s="751" t="str">
        <f>VLOOKUP($C2,'2025年度(M1後期)'!$B$5:$N$207,COLUMN('2025年度(M1後期)'!$G$5)+1,0)&amp;""</f>
        <v/>
      </c>
      <c r="N17" s="735"/>
      <c r="O17" s="740" t="str">
        <f>VLOOKUP($C2,'2025年度(M2後期)'!$B$5:$N$207,COLUMN('2025年度(M2後期)'!$G$5)+1,0)&amp;""</f>
        <v/>
      </c>
      <c r="P17" s="735"/>
      <c r="Q17" s="740" t="str">
        <f>VLOOKUP($C2,'2025年度(D1後期)'!$B$5:$N$207,COLUMN('2025年度(D1後期)'!$G$5)+1,0)&amp;""</f>
        <v/>
      </c>
      <c r="R17" s="735"/>
      <c r="S17" s="740" t="str">
        <f>VLOOKUP($C2,'2025年度(D23後期)'!$B$5:$N$207,COLUMN('2025年度(D23後期)'!$G$5)+1,0)&amp;""</f>
        <v/>
      </c>
      <c r="T17" s="735"/>
      <c r="Z17" s="733"/>
      <c r="AA17" s="695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47"/>
      <c r="B18" s="16" t="s">
        <v>62</v>
      </c>
      <c r="C18" s="791"/>
      <c r="D18" s="793"/>
      <c r="E18" s="710"/>
      <c r="F18" s="736"/>
      <c r="G18" s="710"/>
      <c r="H18" s="736"/>
      <c r="I18" s="807"/>
      <c r="J18" s="782"/>
      <c r="K18" s="712"/>
      <c r="L18" s="712"/>
      <c r="M18" s="738"/>
      <c r="N18" s="736"/>
      <c r="O18" s="712"/>
      <c r="P18" s="736"/>
      <c r="Q18" s="712"/>
      <c r="R18" s="736"/>
      <c r="S18" s="712"/>
      <c r="T18" s="736"/>
      <c r="Z18" s="734"/>
      <c r="AA18" s="696"/>
      <c r="AB18" s="696"/>
      <c r="AC18" s="696"/>
      <c r="AD18" s="696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33" t="s">
        <v>80</v>
      </c>
      <c r="B19" s="15" t="s">
        <v>55</v>
      </c>
      <c r="C19" s="748" t="str">
        <f>VLOOKUP($C2,'2025年度(1年後期)'!$B$5:$N$207,COLUMN('2025年度(1年後期)'!$I$5),0)&amp;""</f>
        <v/>
      </c>
      <c r="D19" s="732"/>
      <c r="E19" s="749" t="str">
        <f>VLOOKUP($C2,'2025年度(2年後期)'!$B$5:$N$207,COLUMN('2025年度(2年後期)'!$I$5),0)&amp;""</f>
        <v/>
      </c>
      <c r="F19" s="732"/>
      <c r="G19" s="749" t="str">
        <f>VLOOKUP($C2,'2025年度(3年後期)'!$B$5:$N$207,COLUMN('2025年度(3年後期)'!$I$5),0)&amp;""</f>
        <v/>
      </c>
      <c r="H19" s="732"/>
      <c r="I19" s="749" t="str">
        <f>VLOOKUP($C2,'2025年度(4年後期)'!$B$5:$N$206,COLUMN('2025年度(4年後期)'!$I$5),0)&amp;""</f>
        <v/>
      </c>
      <c r="J19" s="732"/>
      <c r="K19" s="750" t="str">
        <f>VLOOKUP($C2,'2025年度(助産後期)'!$B$5:$N$207,COLUMN('2025年度(助産後期)'!$I$5),0)&amp;""</f>
        <v/>
      </c>
      <c r="L19" s="750"/>
      <c r="M19" s="748" t="str">
        <f>VLOOKUP($C2,'2025年度(M1後期)'!$B$5:$N$207,COLUMN('2025年度(M1後期)'!$I$5),0)&amp;""</f>
        <v/>
      </c>
      <c r="N19" s="732"/>
      <c r="O19" s="750" t="str">
        <f>VLOOKUP($C2,'2025年度(M2後期)'!$B$5:$N$207,COLUMN('2025年度(M2後期)'!$I$5),0)&amp;""</f>
        <v/>
      </c>
      <c r="P19" s="732"/>
      <c r="Q19" s="750" t="str">
        <f>VLOOKUP($C2,'2025年度(D1後期)'!$B$5:$N$207,COLUMN('2025年度(D1後期)'!$I$5),0)&amp;""</f>
        <v/>
      </c>
      <c r="R19" s="732"/>
      <c r="S19" s="750" t="str">
        <f>VLOOKUP($C2,'2025年度(D23後期)'!$B$5:$N$207,COLUMN('2025年度(D23後期)'!$I$5),0)&amp;""</f>
        <v/>
      </c>
      <c r="T19" s="732"/>
      <c r="Z19" s="733" t="str">
        <f>A19</f>
        <v>４時限（15：10～16：40）</v>
      </c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33"/>
      <c r="B20" s="15" t="s">
        <v>58</v>
      </c>
      <c r="C20" s="751" t="str">
        <f>IFERROR(VLOOKUP(C19,科目・教員!$A$2:$B$349,2,0),"")</f>
        <v/>
      </c>
      <c r="D20" s="735"/>
      <c r="E20" s="739" t="str">
        <f>IFERROR(VLOOKUP(E19,科目・教員!$A$2:$B$349,2,0),"")</f>
        <v/>
      </c>
      <c r="F20" s="735"/>
      <c r="G20" s="739" t="str">
        <f>IFERROR(VLOOKUP(G19,科目・教員!$A$2:$B$349,2,0),"")</f>
        <v/>
      </c>
      <c r="H20" s="735"/>
      <c r="I20" s="739" t="str">
        <f>IFERROR(VLOOKUP(I19,科目・教員!$A$2:$B$349,2,0),"")</f>
        <v/>
      </c>
      <c r="J20" s="735"/>
      <c r="K20" s="740" t="str">
        <f>IFERROR(VLOOKUP(K19,科目・教員!$A$2:$B$349,2,0),"")</f>
        <v/>
      </c>
      <c r="L20" s="740"/>
      <c r="M20" s="751" t="str">
        <f>IFERROR(VLOOKUP(M19,科目・教員!$A$2:$B$349,2,0),"")</f>
        <v/>
      </c>
      <c r="N20" s="735"/>
      <c r="O20" s="740" t="str">
        <f>IFERROR(VLOOKUP(O19,科目・教員!$A$2:$B$349,2,0),"")</f>
        <v/>
      </c>
      <c r="P20" s="735"/>
      <c r="Q20" s="740" t="str">
        <f>IFERROR(VLOOKUP(Q19,科目・教員!$A$2:$B$349,2,0),"")</f>
        <v/>
      </c>
      <c r="R20" s="735"/>
      <c r="S20" s="740" t="str">
        <f>IFERROR(VLOOKUP(S19,科目・教員!$A$2:$B$349,2,0),"")</f>
        <v/>
      </c>
      <c r="T20" s="735"/>
      <c r="Z20" s="733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33"/>
      <c r="B21" s="15" t="s">
        <v>60</v>
      </c>
      <c r="C21" s="751" t="str">
        <f>VLOOKUP($C2,'2025年度(1年後期)'!$B$5:$N$207,COLUMN('2025年度(1年後期)'!$I$5)+1,0)&amp;""</f>
        <v/>
      </c>
      <c r="D21" s="735"/>
      <c r="E21" s="739" t="str">
        <f>VLOOKUP($C2,'2025年度(2年後期)'!$B$5:$N$207,COLUMN('2025年度(2年後期)'!$I$5)+1,0)&amp;""</f>
        <v/>
      </c>
      <c r="F21" s="735"/>
      <c r="G21" s="739" t="str">
        <f>VLOOKUP($C2,'2025年度(3年後期)'!$B$5:$N$207,COLUMN('2025年度(3年後期)'!$I$5)+1,0)&amp;""</f>
        <v/>
      </c>
      <c r="H21" s="735"/>
      <c r="I21" s="739" t="str">
        <f>VLOOKUP($C2,'2025年度(4年後期)'!$B$5:$N$206,COLUMN('2025年度(4年後期)'!$I$5)+1,0)&amp;""</f>
        <v/>
      </c>
      <c r="J21" s="735"/>
      <c r="K21" s="740" t="str">
        <f>VLOOKUP($C2,'2025年度(助産後期)'!$B$5:$N$207,COLUMN('2025年度(助産後期)'!$I$5)+1,0)&amp;""</f>
        <v/>
      </c>
      <c r="L21" s="740"/>
      <c r="M21" s="751" t="str">
        <f>VLOOKUP($C2,'2025年度(M1後期)'!$B$5:$N$207,COLUMN('2025年度(M1後期)'!$I$5)+1,0)&amp;""</f>
        <v/>
      </c>
      <c r="N21" s="735"/>
      <c r="O21" s="740" t="str">
        <f>VLOOKUP($C2,'2025年度(M2後期)'!$B$5:$N$207,COLUMN('2025年度(M2後期)'!$I$5)+1,0)&amp;""</f>
        <v/>
      </c>
      <c r="P21" s="735"/>
      <c r="Q21" s="740" t="str">
        <f>VLOOKUP($C2,'2025年度(D1後期)'!$B$5:$N$207,COLUMN('2025年度(D1後期)'!$I$5)+1,0)&amp;""</f>
        <v/>
      </c>
      <c r="R21" s="735"/>
      <c r="S21" s="740" t="str">
        <f>VLOOKUP($C2,'2025年度(D23後期)'!$B$5:$N$207,COLUMN('2025年度(D23後期)'!$I$5)+1,0)&amp;""</f>
        <v/>
      </c>
      <c r="T21" s="735"/>
      <c r="Z21" s="733"/>
      <c r="AA21" s="695"/>
      <c r="AB21" s="695"/>
      <c r="AC21" s="695"/>
      <c r="AD21" s="695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34"/>
      <c r="B22" s="16" t="s">
        <v>62</v>
      </c>
      <c r="C22" s="791"/>
      <c r="D22" s="793"/>
      <c r="E22" s="710"/>
      <c r="F22" s="736"/>
      <c r="G22" s="710"/>
      <c r="H22" s="736"/>
      <c r="I22" s="807"/>
      <c r="J22" s="782"/>
      <c r="K22" s="712"/>
      <c r="L22" s="712"/>
      <c r="M22" s="738"/>
      <c r="N22" s="736"/>
      <c r="O22" s="712"/>
      <c r="P22" s="736"/>
      <c r="Q22" s="712"/>
      <c r="R22" s="736"/>
      <c r="S22" s="712"/>
      <c r="T22" s="736"/>
      <c r="Z22" s="734"/>
      <c r="AA22" s="696"/>
      <c r="AB22" s="696"/>
      <c r="AC22" s="696"/>
      <c r="AD22" s="696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33" t="s">
        <v>87</v>
      </c>
      <c r="B23" s="15" t="s">
        <v>55</v>
      </c>
      <c r="C23" s="748" t="str">
        <f>VLOOKUP($C2,'2025年度(1年後期)'!$B$5:$N$207,COLUMN('2025年度(1年後期)'!$K$5),0)&amp;""</f>
        <v/>
      </c>
      <c r="D23" s="732"/>
      <c r="E23" s="749" t="str">
        <f>VLOOKUP($C2,'2025年度(2年後期)'!$B$5:$N$207,COLUMN('2025年度(2年後期)'!$K$5),0)&amp;""</f>
        <v/>
      </c>
      <c r="F23" s="732"/>
      <c r="G23" s="749" t="str">
        <f>VLOOKUP($C2,'2025年度(3年後期)'!$B$5:$N$207,COLUMN('2025年度(3年後期)'!$K$5),0)&amp;""</f>
        <v/>
      </c>
      <c r="H23" s="732"/>
      <c r="I23" s="749" t="str">
        <f>VLOOKUP($C2,'2025年度(4年後期)'!$B$5:$N$206,COLUMN('2025年度(4年後期)'!$K$5),0)&amp;""</f>
        <v/>
      </c>
      <c r="J23" s="732"/>
      <c r="K23" s="750" t="str">
        <f>VLOOKUP($C2,'2025年度(助産後期)'!$B$5:$N$207,COLUMN('2025年度(助産後期)'!$K$5),0)&amp;""</f>
        <v/>
      </c>
      <c r="L23" s="750"/>
      <c r="M23" s="748" t="str">
        <f>VLOOKUP($C2,'2025年度(M1後期)'!$B$5:$N$207,COLUMN('2025年度(M1後期)'!$K$5),0)&amp;""</f>
        <v/>
      </c>
      <c r="N23" s="732"/>
      <c r="O23" s="750" t="str">
        <f>VLOOKUP($C2,'2025年度(M2後期)'!$B$5:$N$207,COLUMN('2025年度(M2後期)'!$K$5),0)&amp;""</f>
        <v/>
      </c>
      <c r="P23" s="732"/>
      <c r="Q23" s="750" t="str">
        <f>VLOOKUP($C2,'2025年度(D1後期)'!$B$5:$N$207,COLUMN('2025年度(D1後期)'!$K$5),0)&amp;""</f>
        <v/>
      </c>
      <c r="R23" s="732"/>
      <c r="S23" s="750" t="str">
        <f>VLOOKUP($C2,'2025年度(D23後期)'!$B$5:$N$207,COLUMN('2025年度(D23後期)'!$K$5),0)&amp;""</f>
        <v/>
      </c>
      <c r="T23" s="732"/>
      <c r="Z23" s="733" t="str">
        <f>A23</f>
        <v>５時限（16：50～18：20）</v>
      </c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33"/>
      <c r="B24" s="15" t="s">
        <v>58</v>
      </c>
      <c r="C24" s="751" t="str">
        <f>IFERROR(VLOOKUP(C23,科目・教員!$A$2:$B$349,2,0),"")</f>
        <v/>
      </c>
      <c r="D24" s="735"/>
      <c r="E24" s="739" t="str">
        <f>IFERROR(VLOOKUP(E23,科目・教員!$A$2:$B$349,2,0),"")</f>
        <v/>
      </c>
      <c r="F24" s="735"/>
      <c r="G24" s="739" t="str">
        <f>IFERROR(VLOOKUP(G23,科目・教員!$A$2:$B$349,2,0),"")</f>
        <v/>
      </c>
      <c r="H24" s="735"/>
      <c r="I24" s="739" t="str">
        <f>IFERROR(VLOOKUP(I23,科目・教員!$A$2:$B$349,2,0),"")</f>
        <v/>
      </c>
      <c r="J24" s="735"/>
      <c r="K24" s="740" t="str">
        <f>IFERROR(VLOOKUP(K23,科目・教員!$A$2:$B$349,2,0),"")</f>
        <v/>
      </c>
      <c r="L24" s="740"/>
      <c r="M24" s="751" t="str">
        <f>IFERROR(VLOOKUP(M23,科目・教員!$A$2:$B$349,2,0),"")</f>
        <v/>
      </c>
      <c r="N24" s="735"/>
      <c r="O24" s="740" t="str">
        <f>IFERROR(VLOOKUP(O23,科目・教員!$A$2:$B$349,2,0),"")</f>
        <v/>
      </c>
      <c r="P24" s="735"/>
      <c r="Q24" s="740" t="str">
        <f>IFERROR(VLOOKUP(Q23,科目・教員!$A$2:$B$349,2,0),"")</f>
        <v/>
      </c>
      <c r="R24" s="735"/>
      <c r="S24" s="740" t="str">
        <f>IFERROR(VLOOKUP(S23,科目・教員!$A$2:$B$349,2,0),"")</f>
        <v/>
      </c>
      <c r="T24" s="735"/>
      <c r="Z24" s="733"/>
      <c r="AA24" s="695"/>
      <c r="AB24" s="695"/>
      <c r="AC24" s="695"/>
      <c r="AD24" s="695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33"/>
      <c r="B25" s="15" t="s">
        <v>60</v>
      </c>
      <c r="C25" s="751" t="str">
        <f>VLOOKUP($C2,'2025年度(1年後期)'!$B$5:$N$207,COLUMN('2025年度(1年後期)'!$K$5)+1,0)&amp;""</f>
        <v/>
      </c>
      <c r="D25" s="735"/>
      <c r="E25" s="739" t="str">
        <f>VLOOKUP($C2,'2025年度(2年後期)'!$B$5:$N$207,COLUMN('2025年度(2年後期)'!$K$5)+1,0)&amp;""</f>
        <v/>
      </c>
      <c r="F25" s="735"/>
      <c r="G25" s="739" t="str">
        <f>VLOOKUP($C2,'2025年度(3年後期)'!$B$5:$N$207,COLUMN('2025年度(3年後期)'!$K$5)+1,0)&amp;""</f>
        <v/>
      </c>
      <c r="H25" s="735"/>
      <c r="I25" s="739" t="str">
        <f>VLOOKUP($C2,'2025年度(4年後期)'!$B$5:$N$206,COLUMN('2025年度(4年後期)'!$K$5)+1,0)&amp;""</f>
        <v/>
      </c>
      <c r="J25" s="735"/>
      <c r="K25" s="740" t="str">
        <f>VLOOKUP($C2,'2025年度(助産後期)'!$B$5:$N$207,COLUMN('2025年度(助産後期)'!$K$5)+1,0)&amp;""</f>
        <v/>
      </c>
      <c r="L25" s="740"/>
      <c r="M25" s="751" t="str">
        <f>VLOOKUP($C2,'2025年度(M1後期)'!$B$5:$N$207,COLUMN('2025年度(M1後期)'!$K$5)+1,0)&amp;""</f>
        <v/>
      </c>
      <c r="N25" s="735"/>
      <c r="O25" s="740" t="str">
        <f>VLOOKUP($C2,'2025年度(M1後期)'!$B$5:$N$207,COLUMN('2025年度(M1後期)'!$K$5)+1,0)&amp;""</f>
        <v/>
      </c>
      <c r="P25" s="735"/>
      <c r="Q25" s="740" t="str">
        <f>VLOOKUP($C2,'2025年度(D1後期)'!$B$5:$N$207,COLUMN('2025年度(D1後期)'!$K$5)+1,0)&amp;""</f>
        <v/>
      </c>
      <c r="R25" s="735"/>
      <c r="S25" s="740" t="str">
        <f>VLOOKUP($C2,'2025年度(D23後期)'!$B$5:$N$207,COLUMN('2025年度(D23後期)'!$K$5)+1,0)&amp;""</f>
        <v/>
      </c>
      <c r="T25" s="735"/>
      <c r="Z25" s="733"/>
      <c r="AA25" s="695"/>
      <c r="AB25" s="695"/>
      <c r="AC25" s="695"/>
      <c r="AD25" s="695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34"/>
      <c r="B26" s="16" t="s">
        <v>62</v>
      </c>
      <c r="C26" s="791"/>
      <c r="D26" s="793"/>
      <c r="E26" s="710"/>
      <c r="F26" s="736"/>
      <c r="G26" s="710"/>
      <c r="H26" s="736"/>
      <c r="I26" s="710"/>
      <c r="J26" s="736"/>
      <c r="K26" s="712"/>
      <c r="L26" s="712"/>
      <c r="M26" s="738"/>
      <c r="N26" s="736"/>
      <c r="O26" s="712"/>
      <c r="P26" s="736"/>
      <c r="Q26" s="712"/>
      <c r="R26" s="736"/>
      <c r="S26" s="712"/>
      <c r="T26" s="736"/>
      <c r="U26" s="19"/>
      <c r="V26" s="19"/>
      <c r="W26" s="19"/>
      <c r="X26" s="19"/>
      <c r="Y26" s="19"/>
      <c r="Z26" s="734"/>
      <c r="AA26" s="696"/>
      <c r="AB26" s="696"/>
      <c r="AC26" s="696"/>
      <c r="AD26" s="696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23"/>
      <c r="B27" s="24"/>
      <c r="C27" s="788">
        <f>C2+1</f>
        <v>45963</v>
      </c>
      <c r="D27" s="788"/>
      <c r="E27" s="788"/>
      <c r="F27" s="788"/>
      <c r="G27" s="788"/>
      <c r="H27" s="788"/>
      <c r="I27" s="788"/>
      <c r="J27" s="788"/>
      <c r="K27" s="788"/>
      <c r="L27" s="788"/>
      <c r="M27" s="788"/>
      <c r="N27" s="788"/>
      <c r="O27" s="788"/>
      <c r="P27" s="788"/>
      <c r="Q27" s="788"/>
      <c r="R27" s="788"/>
      <c r="S27" s="788"/>
      <c r="T27" s="788"/>
      <c r="U27" s="703">
        <f>C27</f>
        <v>45963</v>
      </c>
      <c r="V27" s="704"/>
      <c r="W27" s="704"/>
      <c r="X27" s="704"/>
      <c r="Y27" s="704"/>
      <c r="Z27" s="70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3" t="s">
        <v>54</v>
      </c>
      <c r="B28" s="12" t="s">
        <v>55</v>
      </c>
      <c r="C28" s="731" t="str">
        <f>VLOOKUP($C27,'2025年度(1年後期)'!$B$5:$N$207,COLUMN('2025年度(1年後期)'!$C$5),0)&amp;""</f>
        <v/>
      </c>
      <c r="D28" s="722"/>
      <c r="E28" s="721" t="str">
        <f>VLOOKUP($C27,'2025年度(2年後期)'!$B$5:$N$207,COLUMN('2025年度(2年後期)'!$C$5),0)&amp;""</f>
        <v/>
      </c>
      <c r="F28" s="722"/>
      <c r="G28" s="721" t="str">
        <f>VLOOKUP($C27,'2025年度(3年後期)'!$B$5:$N$207,COLUMN('2025年度(3年後期)'!$C$5),0)&amp;""</f>
        <v/>
      </c>
      <c r="H28" s="722"/>
      <c r="I28" s="721" t="str">
        <f>VLOOKUP($C27,'2025年度(4年後期)'!$B$5:$N$206,COLUMN('2025年度(4年後期)'!$C$5),0)&amp;""</f>
        <v/>
      </c>
      <c r="J28" s="722"/>
      <c r="K28" s="732" t="str">
        <f>VLOOKUP($C27,'2025年度(助産後期)'!$B$5:$N$207,COLUMN('2025年度(助産後期)'!$C$5),0)&amp;""</f>
        <v/>
      </c>
      <c r="L28" s="720"/>
      <c r="M28" s="719" t="str">
        <f>VLOOKUP($C27,'2025年度(M1後期)'!$B$5:$N$207,COLUMN('2025年度(M1後期)'!$C$5),0)&amp;""</f>
        <v/>
      </c>
      <c r="N28" s="720"/>
      <c r="O28" s="721" t="str">
        <f>VLOOKUP($C27,'2025年度(M2後期)'!$B$5:$N$207,COLUMN('2025年度(M2後期)'!$C$5),0)&amp;""</f>
        <v/>
      </c>
      <c r="P28" s="722"/>
      <c r="Q28" s="721" t="str">
        <f>VLOOKUP($C27,'2025年度(D1後期)'!$B$5:$N$207,COLUMN('2025年度(D1後期)'!$C$5),0)&amp;""</f>
        <v/>
      </c>
      <c r="R28" s="722"/>
      <c r="S28" s="732" t="str">
        <f>VLOOKUP($C27,'2025年度(D23後期)'!$B$5:$N$207,COLUMN('2025年度(D23後期)'!$C$5),0)&amp;""</f>
        <v/>
      </c>
      <c r="T28" s="722"/>
      <c r="U28" s="13"/>
      <c r="Z28" s="744" t="str">
        <f>A28</f>
        <v xml:space="preserve">１時限（09：20～10：50） </v>
      </c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/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783"/>
      <c r="BL28" s="783"/>
      <c r="BM28" s="783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33"/>
      <c r="B29" s="15" t="s">
        <v>58</v>
      </c>
      <c r="C29" s="714" t="str">
        <f>IFERROR(VLOOKUP(C28,科目・教員!$A$2:$B$349,2,0),"")</f>
        <v/>
      </c>
      <c r="D29" s="715"/>
      <c r="E29" s="716" t="str">
        <f>IFERROR(VLOOKUP(E28,科目・教員!$A$2:$B$349,2,0),"")</f>
        <v/>
      </c>
      <c r="F29" s="715"/>
      <c r="G29" s="716" t="str">
        <f>IFERROR(VLOOKUP(G28,科目・教員!$A$2:$B$349,2,0),"")</f>
        <v/>
      </c>
      <c r="H29" s="715"/>
      <c r="I29" s="716" t="str">
        <f>IFERROR(VLOOKUP(I28,科目・教員!$A$2:$B$349,2,0),"")</f>
        <v/>
      </c>
      <c r="J29" s="715"/>
      <c r="K29" s="735" t="str">
        <f>IFERROR(VLOOKUP(K28,科目・教員!$A$2:$B$349,2,0),"")</f>
        <v/>
      </c>
      <c r="L29" s="737"/>
      <c r="M29" s="746" t="str">
        <f>IFERROR(VLOOKUP(M28,科目・教員!$A$2:$B$349,2,0),"")</f>
        <v/>
      </c>
      <c r="N29" s="715"/>
      <c r="O29" s="716" t="str">
        <f>IFERROR(VLOOKUP(O28,科目・教員!$A$2:$B$349,2,0),"")</f>
        <v/>
      </c>
      <c r="P29" s="715"/>
      <c r="Q29" s="716" t="str">
        <f>IFERROR(VLOOKUP(Q28,科目・教員!$A$2:$B$349,2,0),"")</f>
        <v/>
      </c>
      <c r="R29" s="715"/>
      <c r="S29" s="735" t="str">
        <f>IFERROR(VLOOKUP(S28,科目・教員!$A$2:$B$349,2,0),"")</f>
        <v/>
      </c>
      <c r="T29" s="715"/>
      <c r="U29" s="13"/>
      <c r="Z29" s="73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784"/>
      <c r="BL29" s="784"/>
      <c r="BM29" s="784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33"/>
      <c r="B30" s="15" t="s">
        <v>60</v>
      </c>
      <c r="C30" s="714" t="str">
        <f>VLOOKUP($C27,'2025年度(1年後期)'!$B$5:$N$207,COLUMN('2025年度(1年後期)'!$C$5)+1,0)&amp;""</f>
        <v/>
      </c>
      <c r="D30" s="715"/>
      <c r="E30" s="716" t="str">
        <f>VLOOKUP($C27,'2025年度(2年後期)'!$B$5:$N$207,COLUMN('2025年度(2年後期)'!$C$5)+1,0)&amp;""</f>
        <v/>
      </c>
      <c r="F30" s="715"/>
      <c r="G30" s="716" t="str">
        <f>VLOOKUP($C27,'2025年度(3年後期)'!$B$5:$N$207,COLUMN('2025年度(3年後期)'!$C$5)+1,0)&amp;""</f>
        <v/>
      </c>
      <c r="H30" s="715"/>
      <c r="I30" s="716" t="str">
        <f>VLOOKUP($C27,'2025年度(4年後期)'!$B$5:$N$206,COLUMN('2025年度(4年後期)'!$C$5)+1,0)&amp;""</f>
        <v/>
      </c>
      <c r="J30" s="715"/>
      <c r="K30" s="735" t="str">
        <f>VLOOKUP($C27,'2025年度(助産後期)'!$B$5:$N$207,COLUMN('2025年度(助産後期)'!$C$5)+1,0)&amp;""</f>
        <v/>
      </c>
      <c r="L30" s="737"/>
      <c r="M30" s="746" t="str">
        <f>VLOOKUP($C27,'2025年度(M1後期)'!$B$5:$N$207,COLUMN('2025年度(M1後期)'!$C$5)+1,0)&amp;""</f>
        <v/>
      </c>
      <c r="N30" s="715"/>
      <c r="O30" s="716" t="str">
        <f>VLOOKUP($C27,'2025年度(M2後期)'!$B$5:$N$207,COLUMN('2025年度(M2後期)'!$C$5)+1,0)&amp;""</f>
        <v/>
      </c>
      <c r="P30" s="715"/>
      <c r="Q30" s="716" t="str">
        <f>VLOOKUP($C27,'2025年度(D1後期)'!$B$5:$N$207,COLUMN('2025年度(D1後期)'!$C$5)+1,0)&amp;""</f>
        <v/>
      </c>
      <c r="R30" s="715"/>
      <c r="S30" s="735" t="str">
        <f>VLOOKUP($C27,'2025年度(D23後期)'!$B$5:$N$207,COLUMN('2025年度(D23後期)'!$C$5)+1,0)&amp;""</f>
        <v/>
      </c>
      <c r="T30" s="715"/>
      <c r="U30" s="13"/>
      <c r="Z30" s="73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784"/>
      <c r="BL30" s="784"/>
      <c r="BM30" s="784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34"/>
      <c r="B31" s="16" t="s">
        <v>62</v>
      </c>
      <c r="C31" s="738"/>
      <c r="D31" s="711"/>
      <c r="E31" s="710"/>
      <c r="F31" s="711"/>
      <c r="G31" s="710"/>
      <c r="H31" s="711"/>
      <c r="I31" s="710"/>
      <c r="J31" s="711"/>
      <c r="K31" s="712"/>
      <c r="L31" s="713"/>
      <c r="M31" s="745"/>
      <c r="N31" s="711"/>
      <c r="O31" s="710"/>
      <c r="P31" s="711"/>
      <c r="Q31" s="710"/>
      <c r="R31" s="711"/>
      <c r="S31" s="712"/>
      <c r="T31" s="711"/>
      <c r="U31" s="13"/>
      <c r="Z31" s="73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785"/>
      <c r="BL31" s="785"/>
      <c r="BM31" s="785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33" t="s">
        <v>64</v>
      </c>
      <c r="B32" s="15" t="s">
        <v>55</v>
      </c>
      <c r="C32" s="731" t="str">
        <f>VLOOKUP($C27,'2025年度(1年後期)'!$B$5:$N$207,COLUMN('2025年度(1年後期)'!$E$5),0)&amp;""</f>
        <v/>
      </c>
      <c r="D32" s="722"/>
      <c r="E32" s="721" t="str">
        <f>VLOOKUP($C27,'2025年度(2年後期)'!$B$5:$N$207,COLUMN('2025年度(2年後期)'!$E$5),0)&amp;""</f>
        <v/>
      </c>
      <c r="F32" s="722"/>
      <c r="G32" s="721" t="str">
        <f>VLOOKUP($C27,'2025年度(3年後期)'!$B$5:$N$207,COLUMN('2025年度(3年後期)'!$E$5),0)&amp;""</f>
        <v/>
      </c>
      <c r="H32" s="722"/>
      <c r="I32" s="721" t="str">
        <f>VLOOKUP($C27,'2025年度(4年後期)'!$B$5:$N$206,COLUMN('2025年度(4年後期)'!$E$5),0)&amp;""</f>
        <v/>
      </c>
      <c r="J32" s="722"/>
      <c r="K32" s="732" t="str">
        <f>VLOOKUP($C27,'2025年度(助産後期)'!$B$5:$N$207,COLUMN('2025年度(助産後期)'!$E$5),0)&amp;""</f>
        <v/>
      </c>
      <c r="L32" s="720"/>
      <c r="M32" s="731" t="str">
        <f>VLOOKUP($C27,'2025年度(M1後期)'!$B$5:$N$207,COLUMN('2025年度(M1後期)'!$E$5),0)&amp;""</f>
        <v/>
      </c>
      <c r="N32" s="722"/>
      <c r="O32" s="732" t="str">
        <f>VLOOKUP($C27,'2025年度(M2後期)'!$B$5:$N$207,COLUMN('2025年度(M2後期)'!$E$5),0)&amp;""</f>
        <v/>
      </c>
      <c r="P32" s="722"/>
      <c r="Q32" s="732" t="str">
        <f>VLOOKUP($C27,'2025年度(D1後期)'!$B$5:$N$207,COLUMN('2025年度(D1後期)'!$E$5),0)&amp;""</f>
        <v/>
      </c>
      <c r="R32" s="722"/>
      <c r="S32" s="732" t="str">
        <f>VLOOKUP($C27,'2025年度(D23後期)'!$B$5:$N$207,COLUMN('2025年度(D23後期)'!$E$5),0)&amp;""</f>
        <v/>
      </c>
      <c r="T32" s="722"/>
      <c r="Z32" s="733" t="str">
        <f>A32</f>
        <v>２時限（11：00～12：30）</v>
      </c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/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783"/>
      <c r="BL32" s="783"/>
      <c r="BM32" s="783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33"/>
      <c r="B33" s="15" t="s">
        <v>58</v>
      </c>
      <c r="C33" s="714" t="str">
        <f>IFERROR(VLOOKUP(C32,科目・教員!$A$2:$B$349,2,0),"")</f>
        <v/>
      </c>
      <c r="D33" s="715"/>
      <c r="E33" s="716" t="str">
        <f>IFERROR(VLOOKUP(E32,科目・教員!$A$2:$B$349,2,0),"")</f>
        <v/>
      </c>
      <c r="F33" s="715"/>
      <c r="G33" s="716" t="str">
        <f>IFERROR(VLOOKUP(G32,科目・教員!$A$2:$B$349,2,0),"")</f>
        <v/>
      </c>
      <c r="H33" s="715"/>
      <c r="I33" s="716" t="str">
        <f>IFERROR(VLOOKUP(I32,科目・教員!$A$2:$B$349,2,0),"")</f>
        <v/>
      </c>
      <c r="J33" s="715"/>
      <c r="K33" s="735" t="str">
        <f>IFERROR(VLOOKUP(K32,科目・教員!$A$2:$B$349,2,0),"")</f>
        <v/>
      </c>
      <c r="L33" s="737"/>
      <c r="M33" s="714" t="str">
        <f>IFERROR(VLOOKUP(M32,科目・教員!$A$2:$B$349,2,0),"")</f>
        <v/>
      </c>
      <c r="N33" s="715"/>
      <c r="O33" s="735" t="str">
        <f>IFERROR(VLOOKUP(O32,科目・教員!$A$2:$B$349,2,0),"")</f>
        <v/>
      </c>
      <c r="P33" s="715"/>
      <c r="Q33" s="735" t="str">
        <f>IFERROR(VLOOKUP(Q32,科目・教員!$A$2:$B$349,2,0),"")</f>
        <v/>
      </c>
      <c r="R33" s="715"/>
      <c r="S33" s="735" t="str">
        <f>IFERROR(VLOOKUP(S32,科目・教員!$A$2:$B$349,2,0),"")</f>
        <v/>
      </c>
      <c r="T33" s="715"/>
      <c r="Z33" s="73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784"/>
      <c r="BL33" s="784"/>
      <c r="BM33" s="784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33"/>
      <c r="B34" s="15" t="s">
        <v>60</v>
      </c>
      <c r="C34" s="714" t="str">
        <f>VLOOKUP($C27,'2025年度(1年後期)'!$B$5:$N$207,COLUMN('2025年度(1年後期)'!$E$5)+1,0)&amp;""</f>
        <v/>
      </c>
      <c r="D34" s="715"/>
      <c r="E34" s="716" t="str">
        <f>VLOOKUP($C27,'2025年度(2年後期)'!$B$5:$N$207,COLUMN('2025年度(2年後期)'!$E$5)+1,0)&amp;""</f>
        <v/>
      </c>
      <c r="F34" s="715"/>
      <c r="G34" s="716" t="str">
        <f>VLOOKUP($C27,'2025年度(3年後期)'!$B$5:$N$207,COLUMN('2025年度(3年後期)'!$E$5)+1,0)&amp;""</f>
        <v/>
      </c>
      <c r="H34" s="715"/>
      <c r="I34" s="716" t="str">
        <f>VLOOKUP($C27,'2025年度(4年後期)'!$B$5:$N$206,COLUMN('2025年度(4年後期)'!$E$5)+1,0)&amp;""</f>
        <v/>
      </c>
      <c r="J34" s="715"/>
      <c r="K34" s="735" t="str">
        <f>VLOOKUP($C27,'2025年度(助産後期)'!$B$5:$N$207,COLUMN('2025年度(助産後期)'!$E$5)+1,0)&amp;""</f>
        <v/>
      </c>
      <c r="L34" s="737"/>
      <c r="M34" s="714" t="str">
        <f>VLOOKUP($C27,'2025年度(M1後期)'!$B$5:$N$207,COLUMN('2025年度(M1後期)'!$E$5)+1,0)&amp;""</f>
        <v/>
      </c>
      <c r="N34" s="715"/>
      <c r="O34" s="735" t="str">
        <f>VLOOKUP($C27,'2025年度(M2後期)'!$B$5:$N$207,COLUMN('2025年度(M2後期)'!$E$5)+1,0)&amp;""</f>
        <v/>
      </c>
      <c r="P34" s="715"/>
      <c r="Q34" s="735" t="str">
        <f>VLOOKUP($C27,'2025年度(D1後期)'!$B$5:$N$207,COLUMN('2025年度(D1後期)'!$E$5)+1,0)&amp;""</f>
        <v/>
      </c>
      <c r="R34" s="715"/>
      <c r="S34" s="735" t="str">
        <f>VLOOKUP($C27,'2025年度(D23後期)'!$B$5:$N$207,COLUMN('2025年度(D23後期)'!$E$5)+1,0)&amp;""</f>
        <v/>
      </c>
      <c r="T34" s="715"/>
      <c r="Z34" s="73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784"/>
      <c r="BL34" s="784"/>
      <c r="BM34" s="784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47"/>
      <c r="B35" s="16" t="s">
        <v>62</v>
      </c>
      <c r="C35" s="738"/>
      <c r="D35" s="736"/>
      <c r="E35" s="710"/>
      <c r="F35" s="736"/>
      <c r="G35" s="710"/>
      <c r="H35" s="736"/>
      <c r="I35" s="710"/>
      <c r="J35" s="736"/>
      <c r="K35" s="712"/>
      <c r="L35" s="712"/>
      <c r="M35" s="738"/>
      <c r="N35" s="736"/>
      <c r="O35" s="712"/>
      <c r="P35" s="736"/>
      <c r="Q35" s="712"/>
      <c r="R35" s="736"/>
      <c r="S35" s="712"/>
      <c r="T35" s="736"/>
      <c r="Z35" s="73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785"/>
      <c r="BL35" s="785"/>
      <c r="BM35" s="785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44" t="s">
        <v>70</v>
      </c>
      <c r="B36" s="17" t="s">
        <v>71</v>
      </c>
      <c r="C36" s="731"/>
      <c r="D36" s="722"/>
      <c r="E36" s="721"/>
      <c r="F36" s="722"/>
      <c r="G36" s="721"/>
      <c r="H36" s="722"/>
      <c r="I36" s="721"/>
      <c r="J36" s="722"/>
      <c r="K36" s="732"/>
      <c r="L36" s="720"/>
      <c r="M36" s="731"/>
      <c r="N36" s="722"/>
      <c r="O36" s="732"/>
      <c r="P36" s="722"/>
      <c r="Q36" s="732"/>
      <c r="R36" s="722"/>
      <c r="S36" s="732"/>
      <c r="T36" s="722"/>
      <c r="Z36" s="73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783"/>
      <c r="BL36" s="783"/>
      <c r="BM36" s="783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33"/>
      <c r="B37" s="17" t="s">
        <v>73</v>
      </c>
      <c r="C37" s="714"/>
      <c r="D37" s="715"/>
      <c r="E37" s="716"/>
      <c r="F37" s="715"/>
      <c r="G37" s="716"/>
      <c r="H37" s="715"/>
      <c r="I37" s="716"/>
      <c r="J37" s="715"/>
      <c r="K37" s="735"/>
      <c r="L37" s="737"/>
      <c r="M37" s="714"/>
      <c r="N37" s="715"/>
      <c r="O37" s="735"/>
      <c r="P37" s="715"/>
      <c r="Q37" s="735"/>
      <c r="R37" s="715"/>
      <c r="S37" s="735"/>
      <c r="T37" s="715"/>
      <c r="Z37" s="73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784"/>
      <c r="BL37" s="784"/>
      <c r="BM37" s="784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33"/>
      <c r="B38" s="17" t="s">
        <v>60</v>
      </c>
      <c r="C38" s="714"/>
      <c r="D38" s="715"/>
      <c r="E38" s="716"/>
      <c r="F38" s="715"/>
      <c r="G38" s="716"/>
      <c r="H38" s="715"/>
      <c r="I38" s="716"/>
      <c r="J38" s="715"/>
      <c r="K38" s="735"/>
      <c r="L38" s="737"/>
      <c r="M38" s="714"/>
      <c r="N38" s="715"/>
      <c r="O38" s="735"/>
      <c r="P38" s="715"/>
      <c r="Q38" s="735"/>
      <c r="R38" s="715"/>
      <c r="S38" s="735"/>
      <c r="T38" s="715"/>
      <c r="Z38" s="73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784"/>
      <c r="BL38" s="784"/>
      <c r="BM38" s="784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34"/>
      <c r="B39" s="18" t="s">
        <v>62</v>
      </c>
      <c r="C39" s="752"/>
      <c r="D39" s="753"/>
      <c r="E39" s="754"/>
      <c r="F39" s="753"/>
      <c r="G39" s="754"/>
      <c r="H39" s="753"/>
      <c r="I39" s="754"/>
      <c r="J39" s="753"/>
      <c r="K39" s="755"/>
      <c r="L39" s="755"/>
      <c r="M39" s="752"/>
      <c r="N39" s="753"/>
      <c r="O39" s="755"/>
      <c r="P39" s="753"/>
      <c r="Q39" s="755"/>
      <c r="R39" s="753"/>
      <c r="S39" s="755"/>
      <c r="T39" s="753"/>
      <c r="Z39" s="73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785"/>
      <c r="BL39" s="785"/>
      <c r="BM39" s="785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33" t="s">
        <v>74</v>
      </c>
      <c r="B40" s="15" t="s">
        <v>55</v>
      </c>
      <c r="C40" s="748" t="str">
        <f>VLOOKUP($C27,'2025年度(1年後期)'!$B$5:$N$207,COLUMN('2025年度(1年後期)'!$G$5),0)&amp;""</f>
        <v/>
      </c>
      <c r="D40" s="732"/>
      <c r="E40" s="749" t="str">
        <f>VLOOKUP($C27,'2025年度(2年後期)'!$B$5:$N$207,COLUMN('2025年度(2年後期)'!$G$5),0)&amp;""</f>
        <v/>
      </c>
      <c r="F40" s="732"/>
      <c r="G40" s="749" t="str">
        <f>VLOOKUP($C27,'2025年度(3年後期)'!$B$5:$N$207,COLUMN('2025年度(3年後期)'!$G$5),0)&amp;""</f>
        <v/>
      </c>
      <c r="H40" s="732"/>
      <c r="I40" s="749" t="str">
        <f>VLOOKUP($C27,'2025年度(4年後期)'!$B$5:$N$206,COLUMN('2025年度(4年後期)'!$G$5),0)&amp;""</f>
        <v/>
      </c>
      <c r="J40" s="732"/>
      <c r="K40" s="750" t="str">
        <f>VLOOKUP($C27,'2025年度(助産後期)'!$B$5:$N$207,COLUMN('2025年度(助産後期)'!$G$5),0)&amp;""</f>
        <v/>
      </c>
      <c r="L40" s="750"/>
      <c r="M40" s="748" t="str">
        <f>VLOOKUP($C27,'2025年度(M1後期)'!$B$5:$N$207,COLUMN('2025年度(M1後期)'!$G$5),0)&amp;""</f>
        <v/>
      </c>
      <c r="N40" s="732"/>
      <c r="O40" s="750" t="str">
        <f>VLOOKUP($C27,'2025年度(M2後期)'!$B$5:$N$207,COLUMN('2025年度(M2後期)'!$G$5),0)&amp;""</f>
        <v/>
      </c>
      <c r="P40" s="732"/>
      <c r="Q40" s="750" t="str">
        <f>VLOOKUP($C27,'2025年度(D1後期)'!$B$5:$N$207,COLUMN('2025年度(D1後期)'!$G$5),0)&amp;""</f>
        <v/>
      </c>
      <c r="R40" s="732"/>
      <c r="S40" s="750" t="str">
        <f>VLOOKUP($C27,'2025年度(D23後期)'!$B$5:$N$207,COLUMN('2025年度(D23後期)'!$G$5),0)&amp;""</f>
        <v/>
      </c>
      <c r="T40" s="732"/>
      <c r="Z40" s="733" t="str">
        <f>A40</f>
        <v>３時限（13：30～15：00）</v>
      </c>
      <c r="AA40" s="694"/>
      <c r="AB40" s="694"/>
      <c r="AC40" s="694"/>
      <c r="AD40" s="694"/>
      <c r="AE40" s="694"/>
      <c r="AF40" s="694"/>
      <c r="AG40" s="694"/>
      <c r="AH40" s="694"/>
      <c r="AI40" s="694"/>
      <c r="AJ40" s="694"/>
      <c r="AK40" s="694"/>
      <c r="AL40" s="694"/>
      <c r="AM40" s="694"/>
      <c r="AN40" s="694"/>
      <c r="AO40" s="694"/>
      <c r="AP40" s="694"/>
      <c r="AQ40" s="694"/>
      <c r="AR40" s="694"/>
      <c r="AS40" s="694"/>
      <c r="AT40" s="694"/>
      <c r="AU40" s="694"/>
      <c r="AV40" s="694"/>
      <c r="AW40" s="694"/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783"/>
      <c r="BL40" s="783"/>
      <c r="BM40" s="783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33"/>
      <c r="B41" s="15" t="s">
        <v>58</v>
      </c>
      <c r="C41" s="751" t="str">
        <f>IFERROR(VLOOKUP(C40,科目・教員!$A$2:$B$349,2,0),"")</f>
        <v/>
      </c>
      <c r="D41" s="735"/>
      <c r="E41" s="739" t="str">
        <f>IFERROR(VLOOKUP(E40,科目・教員!$A$2:$B$349,2,0),"")</f>
        <v/>
      </c>
      <c r="F41" s="735"/>
      <c r="G41" s="739" t="str">
        <f>IFERROR(VLOOKUP(G40,科目・教員!$A$2:$B$349,2,0),"")</f>
        <v/>
      </c>
      <c r="H41" s="735"/>
      <c r="I41" s="739" t="str">
        <f>IFERROR(VLOOKUP(I40,科目・教員!$A$2:$B$349,2,0),"")</f>
        <v/>
      </c>
      <c r="J41" s="735"/>
      <c r="K41" s="740" t="str">
        <f>IFERROR(VLOOKUP(K40,科目・教員!$A$2:$B$349,2,0),"")</f>
        <v/>
      </c>
      <c r="L41" s="740"/>
      <c r="M41" s="751" t="str">
        <f>IFERROR(VLOOKUP(M40,科目・教員!$A$2:$B$349,2,0),"")</f>
        <v/>
      </c>
      <c r="N41" s="735"/>
      <c r="O41" s="740" t="str">
        <f>IFERROR(VLOOKUP(O40,科目・教員!$A$2:$B$349,2,0),"")</f>
        <v/>
      </c>
      <c r="P41" s="735"/>
      <c r="Q41" s="740" t="str">
        <f>IFERROR(VLOOKUP(Q40,科目・教員!$A$2:$B$349,2,0),"")</f>
        <v/>
      </c>
      <c r="R41" s="735"/>
      <c r="S41" s="740" t="str">
        <f>IFERROR(VLOOKUP(S40,科目・教員!$A$2:$B$349,2,0),"")</f>
        <v/>
      </c>
      <c r="T41" s="735"/>
      <c r="Z41" s="733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695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784"/>
      <c r="BL41" s="784"/>
      <c r="BM41" s="784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33"/>
      <c r="B42" s="15" t="s">
        <v>60</v>
      </c>
      <c r="C42" s="751" t="str">
        <f>VLOOKUP($C27,'2025年度(1年後期)'!$B$5:$N$207,COLUMN('2025年度(1年後期)'!$G$5)+1,0)&amp;""</f>
        <v/>
      </c>
      <c r="D42" s="735"/>
      <c r="E42" s="739" t="str">
        <f>VLOOKUP($C27,'2025年度(2年後期)'!$B$5:$N$207,COLUMN('2025年度(2年後期)'!$G$5)+1,0)&amp;""</f>
        <v/>
      </c>
      <c r="F42" s="735"/>
      <c r="G42" s="739" t="str">
        <f>VLOOKUP($C27,'2025年度(3年後期)'!$B$5:$N$207,COLUMN('2025年度(3年後期)'!$G$5)+1,0)&amp;""</f>
        <v/>
      </c>
      <c r="H42" s="735"/>
      <c r="I42" s="739" t="str">
        <f>VLOOKUP($C27,'2025年度(4年後期)'!$B$5:$N$206,COLUMN('2025年度(4年後期)'!$G$5)+1,0)&amp;""</f>
        <v/>
      </c>
      <c r="J42" s="735"/>
      <c r="K42" s="740" t="str">
        <f>VLOOKUP($C27,'2025年度(助産後期)'!$B$5:$N$207,COLUMN('2025年度(助産後期)'!$G$5)+1,0)&amp;""</f>
        <v/>
      </c>
      <c r="L42" s="740"/>
      <c r="M42" s="751" t="str">
        <f>VLOOKUP($C27,'2025年度(M1後期)'!$B$5:$N$207,COLUMN('2025年度(M1後期)'!$G$5)+1,0)&amp;""</f>
        <v/>
      </c>
      <c r="N42" s="735"/>
      <c r="O42" s="740" t="str">
        <f>VLOOKUP($C27,'2025年度(M2後期)'!$B$5:$N$207,COLUMN('2025年度(M2後期)'!$G$5)+1,0)&amp;""</f>
        <v/>
      </c>
      <c r="P42" s="735"/>
      <c r="Q42" s="740" t="str">
        <f>VLOOKUP($C27,'2025年度(D1後期)'!$B$5:$N$207,COLUMN('2025年度(D1後期)'!$G$5)+1,0)&amp;""</f>
        <v/>
      </c>
      <c r="R42" s="735"/>
      <c r="S42" s="740" t="str">
        <f>VLOOKUP($C27,'2025年度(D23後期)'!$B$5:$N$207,COLUMN('2025年度(D23後期)'!$G$5)+1,0)&amp;""</f>
        <v/>
      </c>
      <c r="T42" s="735"/>
      <c r="Z42" s="733"/>
      <c r="AA42" s="695"/>
      <c r="AB42" s="695"/>
      <c r="AC42" s="695"/>
      <c r="AD42" s="695"/>
      <c r="AE42" s="695"/>
      <c r="AF42" s="695"/>
      <c r="AG42" s="695"/>
      <c r="AH42" s="695"/>
      <c r="AI42" s="695"/>
      <c r="AJ42" s="695"/>
      <c r="AK42" s="695"/>
      <c r="AL42" s="695"/>
      <c r="AM42" s="695"/>
      <c r="AN42" s="695"/>
      <c r="AO42" s="695"/>
      <c r="AP42" s="695"/>
      <c r="AQ42" s="695"/>
      <c r="AR42" s="695"/>
      <c r="AS42" s="695"/>
      <c r="AT42" s="695"/>
      <c r="AU42" s="695"/>
      <c r="AV42" s="695"/>
      <c r="AW42" s="695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784"/>
      <c r="BL42" s="784"/>
      <c r="BM42" s="784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47"/>
      <c r="B43" s="16" t="s">
        <v>62</v>
      </c>
      <c r="C43" s="738"/>
      <c r="D43" s="736"/>
      <c r="E43" s="710"/>
      <c r="F43" s="736"/>
      <c r="G43" s="710"/>
      <c r="H43" s="736"/>
      <c r="I43" s="710"/>
      <c r="J43" s="736"/>
      <c r="K43" s="712"/>
      <c r="L43" s="712"/>
      <c r="M43" s="738"/>
      <c r="N43" s="736"/>
      <c r="O43" s="712"/>
      <c r="P43" s="736"/>
      <c r="Q43" s="712"/>
      <c r="R43" s="736"/>
      <c r="S43" s="712"/>
      <c r="T43" s="736"/>
      <c r="Z43" s="734"/>
      <c r="AA43" s="696"/>
      <c r="AB43" s="696"/>
      <c r="AC43" s="696"/>
      <c r="AD43" s="696"/>
      <c r="AE43" s="696"/>
      <c r="AF43" s="696"/>
      <c r="AG43" s="696"/>
      <c r="AH43" s="696"/>
      <c r="AI43" s="696"/>
      <c r="AJ43" s="696"/>
      <c r="AK43" s="696"/>
      <c r="AL43" s="696"/>
      <c r="AM43" s="696"/>
      <c r="AN43" s="696"/>
      <c r="AO43" s="696"/>
      <c r="AP43" s="696"/>
      <c r="AQ43" s="696"/>
      <c r="AR43" s="696"/>
      <c r="AS43" s="696"/>
      <c r="AT43" s="696"/>
      <c r="AU43" s="696"/>
      <c r="AV43" s="696"/>
      <c r="AW43" s="696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785"/>
      <c r="BL43" s="785"/>
      <c r="BM43" s="785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33" t="s">
        <v>80</v>
      </c>
      <c r="B44" s="15" t="s">
        <v>55</v>
      </c>
      <c r="C44" s="748" t="str">
        <f>VLOOKUP($C27,'2025年度(1年後期)'!$B$5:$N$207,COLUMN('2025年度(1年後期)'!$I$5),0)&amp;""</f>
        <v/>
      </c>
      <c r="D44" s="732"/>
      <c r="E44" s="749" t="str">
        <f>VLOOKUP($C27,'2025年度(2年後期)'!$B$5:$N$207,COLUMN('2025年度(2年後期)'!$I$5),0)&amp;""</f>
        <v/>
      </c>
      <c r="F44" s="732"/>
      <c r="G44" s="749" t="str">
        <f>VLOOKUP($C27,'2025年度(3年後期)'!$B$5:$N$207,COLUMN('2025年度(3年後期)'!$I$5),0)&amp;""</f>
        <v/>
      </c>
      <c r="H44" s="732"/>
      <c r="I44" s="749" t="str">
        <f>VLOOKUP($C27,'2025年度(4年後期)'!$B$5:$N$206,COLUMN('2025年度(4年後期)'!$I$5),0)&amp;""</f>
        <v/>
      </c>
      <c r="J44" s="732"/>
      <c r="K44" s="750" t="str">
        <f>VLOOKUP($C27,'2025年度(助産後期)'!$B$5:$N$207,COLUMN('2025年度(助産後期)'!$I$5),0)&amp;""</f>
        <v/>
      </c>
      <c r="L44" s="750"/>
      <c r="M44" s="748" t="str">
        <f>VLOOKUP($C27,'2025年度(M1後期)'!$B$5:$N$207,COLUMN('2025年度(M1後期)'!$I$5),0)&amp;""</f>
        <v/>
      </c>
      <c r="N44" s="732"/>
      <c r="O44" s="750" t="str">
        <f>VLOOKUP($C27,'2025年度(M2後期)'!$B$5:$N$207,COLUMN('2025年度(M2後期)'!$I$5),0)&amp;""</f>
        <v/>
      </c>
      <c r="P44" s="732"/>
      <c r="Q44" s="750" t="str">
        <f>VLOOKUP($C27,'2025年度(D1後期)'!$B$5:$N$207,COLUMN('2025年度(D1後期)'!$I$5),0)&amp;""</f>
        <v/>
      </c>
      <c r="R44" s="732"/>
      <c r="S44" s="750" t="str">
        <f>VLOOKUP($C27,'2025年度(D23後期)'!$B$5:$N$207,COLUMN('2025年度(D23後期)'!$I$5),0)&amp;""</f>
        <v/>
      </c>
      <c r="T44" s="732"/>
      <c r="Z44" s="733" t="str">
        <f>A44</f>
        <v>４時限（15：10～16：40）</v>
      </c>
      <c r="AA44" s="694"/>
      <c r="AB44" s="694"/>
      <c r="AC44" s="694"/>
      <c r="AD44" s="694"/>
      <c r="AE44" s="694"/>
      <c r="AF44" s="694"/>
      <c r="AG44" s="694"/>
      <c r="AH44" s="694"/>
      <c r="AI44" s="694"/>
      <c r="AJ44" s="694"/>
      <c r="AK44" s="694"/>
      <c r="AL44" s="694"/>
      <c r="AM44" s="694"/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783"/>
      <c r="BL44" s="783"/>
      <c r="BM44" s="783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33"/>
      <c r="B45" s="15" t="s">
        <v>58</v>
      </c>
      <c r="C45" s="751" t="str">
        <f>IFERROR(VLOOKUP(C44,科目・教員!$A$2:$B$349,2,0),"")</f>
        <v/>
      </c>
      <c r="D45" s="735"/>
      <c r="E45" s="739" t="str">
        <f>IFERROR(VLOOKUP(E44,科目・教員!$A$2:$B$349,2,0),"")</f>
        <v/>
      </c>
      <c r="F45" s="735"/>
      <c r="G45" s="739" t="str">
        <f>IFERROR(VLOOKUP(G44,科目・教員!$A$2:$B$349,2,0),"")</f>
        <v/>
      </c>
      <c r="H45" s="735"/>
      <c r="I45" s="739" t="str">
        <f>IFERROR(VLOOKUP(I44,科目・教員!$A$2:$B$349,2,0),"")</f>
        <v/>
      </c>
      <c r="J45" s="735"/>
      <c r="K45" s="740" t="str">
        <f>IFERROR(VLOOKUP(K44,科目・教員!$A$2:$B$349,2,0),"")</f>
        <v/>
      </c>
      <c r="L45" s="740"/>
      <c r="M45" s="751" t="str">
        <f>IFERROR(VLOOKUP(M44,科目・教員!$A$2:$B$349,2,0),"")</f>
        <v/>
      </c>
      <c r="N45" s="735"/>
      <c r="O45" s="740" t="str">
        <f>IFERROR(VLOOKUP(O44,科目・教員!$A$2:$B$349,2,0),"")</f>
        <v/>
      </c>
      <c r="P45" s="735"/>
      <c r="Q45" s="740" t="str">
        <f>IFERROR(VLOOKUP(Q44,科目・教員!$A$2:$B$349,2,0),"")</f>
        <v/>
      </c>
      <c r="R45" s="735"/>
      <c r="S45" s="740" t="str">
        <f>IFERROR(VLOOKUP(S44,科目・教員!$A$2:$B$349,2,0),"")</f>
        <v/>
      </c>
      <c r="T45" s="735"/>
      <c r="Z45" s="733"/>
      <c r="AA45" s="695"/>
      <c r="AB45" s="695"/>
      <c r="AC45" s="695"/>
      <c r="AD45" s="695"/>
      <c r="AE45" s="695"/>
      <c r="AF45" s="695"/>
      <c r="AG45" s="695"/>
      <c r="AH45" s="695"/>
      <c r="AI45" s="695"/>
      <c r="AJ45" s="695"/>
      <c r="AK45" s="695"/>
      <c r="AL45" s="695"/>
      <c r="AM45" s="695"/>
      <c r="AN45" s="695"/>
      <c r="AO45" s="695"/>
      <c r="AP45" s="695"/>
      <c r="AQ45" s="695"/>
      <c r="AR45" s="695"/>
      <c r="AS45" s="695"/>
      <c r="AT45" s="695"/>
      <c r="AU45" s="695"/>
      <c r="AV45" s="695"/>
      <c r="AW45" s="695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695"/>
      <c r="BK45" s="784"/>
      <c r="BL45" s="784"/>
      <c r="BM45" s="784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33"/>
      <c r="B46" s="15" t="s">
        <v>60</v>
      </c>
      <c r="C46" s="751" t="str">
        <f>VLOOKUP($C27,'2025年度(1年後期)'!$B$5:$N$207,COLUMN('2025年度(1年後期)'!$I$5)+1,0)&amp;""</f>
        <v/>
      </c>
      <c r="D46" s="735"/>
      <c r="E46" s="739" t="str">
        <f>VLOOKUP($C27,'2025年度(2年後期)'!$B$5:$N$207,COLUMN('2025年度(2年後期)'!$I$5)+1,0)&amp;""</f>
        <v/>
      </c>
      <c r="F46" s="735"/>
      <c r="G46" s="739" t="str">
        <f>VLOOKUP($C27,'2025年度(3年後期)'!$B$5:$N$207,COLUMN('2025年度(3年後期)'!$I$5)+1,0)&amp;""</f>
        <v/>
      </c>
      <c r="H46" s="735"/>
      <c r="I46" s="739" t="str">
        <f>VLOOKUP($C27,'2025年度(4年後期)'!$B$5:$N$206,COLUMN('2025年度(4年後期)'!$I$5)+1,0)&amp;""</f>
        <v/>
      </c>
      <c r="J46" s="735"/>
      <c r="K46" s="740" t="str">
        <f>VLOOKUP($C27,'2025年度(助産後期)'!$B$5:$N$207,COLUMN('2025年度(助産後期)'!$I$5)+1,0)&amp;""</f>
        <v/>
      </c>
      <c r="L46" s="740"/>
      <c r="M46" s="751" t="str">
        <f>VLOOKUP($C27,'2025年度(M1後期)'!$B$5:$N$207,COLUMN('2025年度(M1後期)'!$I$5)+1,0)&amp;""</f>
        <v/>
      </c>
      <c r="N46" s="735"/>
      <c r="O46" s="740" t="str">
        <f>VLOOKUP($C27,'2025年度(M2後期)'!$B$5:$N$207,COLUMN('2025年度(M2後期)'!$I$5)+1,0)&amp;""</f>
        <v/>
      </c>
      <c r="P46" s="735"/>
      <c r="Q46" s="740" t="str">
        <f>VLOOKUP($C27,'2025年度(D1後期)'!$B$5:$N$207,COLUMN('2025年度(D1後期)'!$I$5)+1,0)&amp;""</f>
        <v/>
      </c>
      <c r="R46" s="735"/>
      <c r="S46" s="740" t="str">
        <f>VLOOKUP($C27,'2025年度(D23後期)'!$B$5:$N$207,COLUMN('2025年度(D23後期)'!$I$5)+1,0)&amp;""</f>
        <v/>
      </c>
      <c r="T46" s="735"/>
      <c r="Z46" s="733"/>
      <c r="AA46" s="695"/>
      <c r="AB46" s="695"/>
      <c r="AC46" s="695"/>
      <c r="AD46" s="695"/>
      <c r="AE46" s="695"/>
      <c r="AF46" s="695"/>
      <c r="AG46" s="695"/>
      <c r="AH46" s="695"/>
      <c r="AI46" s="695"/>
      <c r="AJ46" s="695"/>
      <c r="AK46" s="695"/>
      <c r="AL46" s="695"/>
      <c r="AM46" s="695"/>
      <c r="AN46" s="695"/>
      <c r="AO46" s="695"/>
      <c r="AP46" s="695"/>
      <c r="AQ46" s="695"/>
      <c r="AR46" s="695"/>
      <c r="AS46" s="695"/>
      <c r="AT46" s="695"/>
      <c r="AU46" s="695"/>
      <c r="AV46" s="695"/>
      <c r="AW46" s="695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695"/>
      <c r="BK46" s="784"/>
      <c r="BL46" s="784"/>
      <c r="BM46" s="784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34"/>
      <c r="B47" s="16" t="s">
        <v>62</v>
      </c>
      <c r="C47" s="738"/>
      <c r="D47" s="736"/>
      <c r="E47" s="710"/>
      <c r="F47" s="736"/>
      <c r="G47" s="710"/>
      <c r="H47" s="736"/>
      <c r="I47" s="710"/>
      <c r="J47" s="736"/>
      <c r="K47" s="712"/>
      <c r="L47" s="712"/>
      <c r="M47" s="738"/>
      <c r="N47" s="736"/>
      <c r="O47" s="712"/>
      <c r="P47" s="736"/>
      <c r="Q47" s="712"/>
      <c r="R47" s="736"/>
      <c r="S47" s="712"/>
      <c r="T47" s="736"/>
      <c r="Z47" s="734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  <c r="AM47" s="696"/>
      <c r="AN47" s="696"/>
      <c r="AO47" s="696"/>
      <c r="AP47" s="696"/>
      <c r="AQ47" s="696"/>
      <c r="AR47" s="696"/>
      <c r="AS47" s="696"/>
      <c r="AT47" s="696"/>
      <c r="AU47" s="696"/>
      <c r="AV47" s="696"/>
      <c r="AW47" s="696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696"/>
      <c r="BK47" s="785"/>
      <c r="BL47" s="785"/>
      <c r="BM47" s="785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33" t="s">
        <v>87</v>
      </c>
      <c r="B48" s="15" t="s">
        <v>55</v>
      </c>
      <c r="C48" s="748" t="str">
        <f>VLOOKUP($C27,'2025年度(1年後期)'!$B$5:$N$207,COLUMN('2025年度(1年後期)'!$K$5),0)&amp;""</f>
        <v/>
      </c>
      <c r="D48" s="732"/>
      <c r="E48" s="749" t="str">
        <f>VLOOKUP($C27,'2025年度(2年後期)'!$B$5:$N$207,COLUMN('2025年度(2年後期)'!$K$5),0)&amp;""</f>
        <v/>
      </c>
      <c r="F48" s="732"/>
      <c r="G48" s="749" t="str">
        <f>VLOOKUP($C27,'2025年度(3年後期)'!$B$5:$N$207,COLUMN('2025年度(3年後期)'!$K$5),0)&amp;""</f>
        <v/>
      </c>
      <c r="H48" s="732"/>
      <c r="I48" s="721" t="str">
        <f>VLOOKUP($C27,'2025年度(4年後期)'!$B$5:$N$206,COLUMN('2025年度(4年後期)'!$K$5),0)&amp;""</f>
        <v/>
      </c>
      <c r="J48" s="722"/>
      <c r="K48" s="750" t="str">
        <f>VLOOKUP($C27,'2025年度(助産後期)'!$B$5:$N$207,COLUMN('2025年度(助産後期)'!$K$5),0)&amp;""</f>
        <v/>
      </c>
      <c r="L48" s="750"/>
      <c r="M48" s="748" t="str">
        <f>VLOOKUP($C27,'2025年度(M1後期)'!$B$5:$N$207,COLUMN('2025年度(M1後期)'!$K$5),0)&amp;""</f>
        <v/>
      </c>
      <c r="N48" s="732"/>
      <c r="O48" s="750" t="str">
        <f>VLOOKUP($C27,'2025年度(M2後期)'!$B$5:$N$207,COLUMN('2025年度(M2後期)'!$K$5),0)&amp;""</f>
        <v/>
      </c>
      <c r="P48" s="732"/>
      <c r="Q48" s="750" t="str">
        <f>VLOOKUP($C27,'2025年度(D1後期)'!$B$5:$N$207,COLUMN('2025年度(D1後期)'!$K$5),0)&amp;""</f>
        <v/>
      </c>
      <c r="R48" s="732"/>
      <c r="S48" s="750" t="str">
        <f>VLOOKUP($C27,'2025年度(D23後期)'!$B$5:$N$207,COLUMN('2025年度(D23後期)'!$K$5),0)&amp;""</f>
        <v/>
      </c>
      <c r="T48" s="732"/>
      <c r="Z48" s="744" t="str">
        <f>A48</f>
        <v>５時限（16：50～18：20）</v>
      </c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783"/>
      <c r="BL48" s="783"/>
      <c r="BM48" s="783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33"/>
      <c r="B49" s="15" t="s">
        <v>58</v>
      </c>
      <c r="C49" s="751" t="str">
        <f>IFERROR(VLOOKUP(C48,科目・教員!$A$2:$B$349,2,0),"")</f>
        <v/>
      </c>
      <c r="D49" s="735"/>
      <c r="E49" s="739" t="str">
        <f>IFERROR(VLOOKUP(E48,科目・教員!$A$2:$B$349,2,0),"")</f>
        <v/>
      </c>
      <c r="F49" s="735"/>
      <c r="G49" s="739" t="str">
        <f>IFERROR(VLOOKUP(G48,科目・教員!$A$2:$B$349,2,0),"")</f>
        <v/>
      </c>
      <c r="H49" s="735"/>
      <c r="I49" s="716" t="str">
        <f>IFERROR(VLOOKUP(I48,科目・教員!$A$2:$B$349,2,0),"")</f>
        <v/>
      </c>
      <c r="J49" s="715"/>
      <c r="K49" s="740" t="str">
        <f>IFERROR(VLOOKUP(K48,科目・教員!$A$2:$B$349,2,0),"")</f>
        <v/>
      </c>
      <c r="L49" s="740"/>
      <c r="M49" s="751" t="str">
        <f>IFERROR(VLOOKUP(M48,科目・教員!$A$2:$B$349,2,0),"")</f>
        <v/>
      </c>
      <c r="N49" s="735"/>
      <c r="O49" s="740" t="str">
        <f>IFERROR(VLOOKUP(O48,科目・教員!$A$2:$B$349,2,0),"")</f>
        <v/>
      </c>
      <c r="P49" s="735"/>
      <c r="Q49" s="740" t="str">
        <f>IFERROR(VLOOKUP(Q48,科目・教員!$A$2:$B$349,2,0),"")</f>
        <v/>
      </c>
      <c r="R49" s="735"/>
      <c r="S49" s="740" t="str">
        <f>IFERROR(VLOOKUP(S48,科目・教員!$A$2:$B$349,2,0),"")</f>
        <v/>
      </c>
      <c r="T49" s="735"/>
      <c r="Z49" s="733"/>
      <c r="AA49" s="695"/>
      <c r="AB49" s="695"/>
      <c r="AC49" s="695"/>
      <c r="AD49" s="695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695"/>
      <c r="BK49" s="784"/>
      <c r="BL49" s="784"/>
      <c r="BM49" s="784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33"/>
      <c r="B50" s="15" t="s">
        <v>60</v>
      </c>
      <c r="C50" s="751" t="str">
        <f>VLOOKUP($C27,'2025年度(1年後期)'!$B$5:$N$207,COLUMN('2025年度(1年後期)'!$K$5)+1,0)&amp;""</f>
        <v/>
      </c>
      <c r="D50" s="735"/>
      <c r="E50" s="739" t="str">
        <f>VLOOKUP($C27,'2025年度(2年後期)'!$B$5:$N$207,COLUMN('2025年度(2年後期)'!$K$5)+1,0)&amp;""</f>
        <v/>
      </c>
      <c r="F50" s="735"/>
      <c r="G50" s="739" t="str">
        <f>VLOOKUP($C27,'2025年度(3年後期)'!$B$5:$N$207,COLUMN('2025年度(3年後期)'!$K$5)+1,0)&amp;""</f>
        <v/>
      </c>
      <c r="H50" s="735"/>
      <c r="I50" s="739" t="str">
        <f>VLOOKUP($C27,'2025年度(4年後期)'!$B$5:$N$206,COLUMN('2025年度(4年後期)'!$K$5)+1,0)&amp;""</f>
        <v/>
      </c>
      <c r="J50" s="735"/>
      <c r="K50" s="740" t="str">
        <f>VLOOKUP($C27,'2025年度(助産後期)'!$B$5:$N$207,COLUMN('2025年度(助産後期)'!$K$5)+1,0)&amp;""</f>
        <v/>
      </c>
      <c r="L50" s="740"/>
      <c r="M50" s="751" t="str">
        <f>VLOOKUP($C27,'2025年度(M1後期)'!$B$5:$N$207,COLUMN('2025年度(M1後期)'!$K$5)+1,0)&amp;""</f>
        <v/>
      </c>
      <c r="N50" s="735"/>
      <c r="O50" s="740" t="str">
        <f>VLOOKUP($C27,'2025年度(M1後期)'!$B$5:$N$207,COLUMN('2025年度(M1後期)'!$K$5)+1,0)&amp;""</f>
        <v/>
      </c>
      <c r="P50" s="735"/>
      <c r="Q50" s="740" t="str">
        <f>VLOOKUP($C27,'2025年度(D1後期)'!$B$5:$N$207,COLUMN('2025年度(D1後期)'!$K$5)+1,0)&amp;""</f>
        <v/>
      </c>
      <c r="R50" s="735"/>
      <c r="S50" s="740" t="str">
        <f>VLOOKUP($C27,'2025年度(D23後期)'!$B$5:$N$207,COLUMN('2025年度(D23後期)'!$K$5)+1,0)&amp;""</f>
        <v/>
      </c>
      <c r="T50" s="735"/>
      <c r="Z50" s="733"/>
      <c r="AA50" s="695"/>
      <c r="AB50" s="695"/>
      <c r="AC50" s="695"/>
      <c r="AD50" s="695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695"/>
      <c r="BK50" s="784"/>
      <c r="BL50" s="784"/>
      <c r="BM50" s="784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34"/>
      <c r="B51" s="16" t="s">
        <v>62</v>
      </c>
      <c r="C51" s="738"/>
      <c r="D51" s="736"/>
      <c r="E51" s="710"/>
      <c r="F51" s="736"/>
      <c r="G51" s="710"/>
      <c r="H51" s="736"/>
      <c r="I51" s="710"/>
      <c r="J51" s="736"/>
      <c r="K51" s="712"/>
      <c r="L51" s="712"/>
      <c r="M51" s="738"/>
      <c r="N51" s="736"/>
      <c r="O51" s="712"/>
      <c r="P51" s="736"/>
      <c r="Q51" s="712"/>
      <c r="R51" s="736"/>
      <c r="S51" s="712"/>
      <c r="T51" s="736"/>
      <c r="U51" s="19"/>
      <c r="V51" s="19"/>
      <c r="W51" s="19"/>
      <c r="X51" s="19"/>
      <c r="Y51" s="19"/>
      <c r="Z51" s="734"/>
      <c r="AA51" s="696"/>
      <c r="AB51" s="696"/>
      <c r="AC51" s="696"/>
      <c r="AD51" s="696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696"/>
      <c r="BK51" s="785"/>
      <c r="BL51" s="785"/>
      <c r="BM51" s="785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23"/>
      <c r="B52" s="24"/>
      <c r="C52" s="788">
        <f>C27+1</f>
        <v>45964</v>
      </c>
      <c r="D52" s="788"/>
      <c r="E52" s="788"/>
      <c r="F52" s="788"/>
      <c r="G52" s="788"/>
      <c r="H52" s="788"/>
      <c r="I52" s="788"/>
      <c r="J52" s="788"/>
      <c r="K52" s="788"/>
      <c r="L52" s="788"/>
      <c r="M52" s="788"/>
      <c r="N52" s="788"/>
      <c r="O52" s="788"/>
      <c r="P52" s="788"/>
      <c r="Q52" s="788"/>
      <c r="R52" s="788"/>
      <c r="S52" s="788"/>
      <c r="T52" s="788"/>
      <c r="U52" s="703">
        <f>C52</f>
        <v>45964</v>
      </c>
      <c r="V52" s="704"/>
      <c r="W52" s="704"/>
      <c r="X52" s="704"/>
      <c r="Y52" s="704"/>
      <c r="Z52" s="70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3" t="s">
        <v>54</v>
      </c>
      <c r="B53" s="12" t="s">
        <v>55</v>
      </c>
      <c r="C53" s="731" t="str">
        <f>VLOOKUP($C52,'2025年度(1年後期)'!$B$5:$N$207,COLUMN('2025年度(1年後期)'!$C$5),0)&amp;""</f>
        <v/>
      </c>
      <c r="D53" s="722"/>
      <c r="E53" s="721" t="str">
        <f>VLOOKUP($C52,'2025年度(2年後期)'!$B$5:$N$207,COLUMN('2025年度(2年後期)'!$C$5),0)&amp;""</f>
        <v/>
      </c>
      <c r="F53" s="722"/>
      <c r="G53" s="721" t="str">
        <f>VLOOKUP($C52,'2025年度(3年後期)'!$B$5:$N$207,COLUMN('2025年度(3年後期)'!$C$5),0)&amp;""</f>
        <v/>
      </c>
      <c r="H53" s="722"/>
      <c r="I53" s="721" t="str">
        <f>VLOOKUP($C52,'2025年度(4年後期)'!$B$5:$N$206,COLUMN('2025年度(4年後期)'!$C$5),0)&amp;""</f>
        <v/>
      </c>
      <c r="J53" s="722"/>
      <c r="K53" s="732" t="str">
        <f>VLOOKUP($C52,'2025年度(助産後期)'!$B$5:$N$207,COLUMN('2025年度(助産後期)'!$C$5),0)&amp;""</f>
        <v/>
      </c>
      <c r="L53" s="720"/>
      <c r="M53" s="719" t="str">
        <f>VLOOKUP($C52,'2025年度(M1後期)'!$B$5:$N$207,COLUMN('2025年度(M1後期)'!$C$5),0)&amp;""</f>
        <v/>
      </c>
      <c r="N53" s="720"/>
      <c r="O53" s="721" t="str">
        <f>VLOOKUP($C52,'2025年度(M2後期)'!$B$5:$N$207,COLUMN('2025年度(M2後期)'!$C$5),0)&amp;""</f>
        <v/>
      </c>
      <c r="P53" s="722"/>
      <c r="Q53" s="721" t="str">
        <f>VLOOKUP($C52,'2025年度(D1後期)'!$B$5:$N$207,COLUMN('2025年度(D1後期)'!$C$5),0)&amp;""</f>
        <v/>
      </c>
      <c r="R53" s="722"/>
      <c r="S53" s="732" t="str">
        <f>VLOOKUP($C52,'2025年度(D23後期)'!$B$5:$N$207,COLUMN('2025年度(D23後期)'!$C$5),0)&amp;""</f>
        <v/>
      </c>
      <c r="T53" s="722"/>
      <c r="U53" s="25"/>
      <c r="Z53" s="744" t="str">
        <f>A53</f>
        <v xml:space="preserve">１時限（09：20～10：50） </v>
      </c>
      <c r="AA53" s="694"/>
      <c r="AB53" s="694"/>
      <c r="AC53" s="694"/>
      <c r="AD53" s="694"/>
      <c r="AE53" s="694"/>
      <c r="AF53" s="694"/>
      <c r="AG53" s="694"/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/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783"/>
      <c r="BL53" s="783"/>
      <c r="BM53" s="783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33"/>
      <c r="B54" s="15" t="s">
        <v>58</v>
      </c>
      <c r="C54" s="714" t="str">
        <f>IFERROR(VLOOKUP(C53,科目・教員!$A$2:$B$349,2,0),"")</f>
        <v/>
      </c>
      <c r="D54" s="715"/>
      <c r="E54" s="716" t="str">
        <f>IFERROR(VLOOKUP(E53,科目・教員!$A$2:$B$349,2,0),"")</f>
        <v/>
      </c>
      <c r="F54" s="715"/>
      <c r="G54" s="716" t="str">
        <f>IFERROR(VLOOKUP(G53,科目・教員!$A$2:$B$349,2,0),"")</f>
        <v/>
      </c>
      <c r="H54" s="715"/>
      <c r="I54" s="716" t="str">
        <f>IFERROR(VLOOKUP(I53,科目・教員!$A$2:$B$349,2,0),"")</f>
        <v/>
      </c>
      <c r="J54" s="715"/>
      <c r="K54" s="735" t="str">
        <f>IFERROR(VLOOKUP(K53,科目・教員!$A$2:$B$349,2,0),"")</f>
        <v/>
      </c>
      <c r="L54" s="737"/>
      <c r="M54" s="746" t="str">
        <f>IFERROR(VLOOKUP(M53,科目・教員!$A$2:$B$349,2,0),"")</f>
        <v/>
      </c>
      <c r="N54" s="715"/>
      <c r="O54" s="716" t="str">
        <f>IFERROR(VLOOKUP(O53,科目・教員!$A$2:$B$349,2,0),"")</f>
        <v/>
      </c>
      <c r="P54" s="715"/>
      <c r="Q54" s="716" t="str">
        <f>IFERROR(VLOOKUP(Q53,科目・教員!$A$2:$B$349,2,0),"")</f>
        <v/>
      </c>
      <c r="R54" s="715"/>
      <c r="S54" s="735" t="str">
        <f>IFERROR(VLOOKUP(S53,科目・教員!$A$2:$B$349,2,0),"")</f>
        <v/>
      </c>
      <c r="T54" s="715"/>
      <c r="U54" s="25"/>
      <c r="Z54" s="733"/>
      <c r="AA54" s="695"/>
      <c r="AB54" s="695"/>
      <c r="AC54" s="695"/>
      <c r="AD54" s="695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784"/>
      <c r="BL54" s="784"/>
      <c r="BM54" s="784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33"/>
      <c r="B55" s="15" t="s">
        <v>60</v>
      </c>
      <c r="C55" s="714" t="str">
        <f>VLOOKUP($C52,'2025年度(1年後期)'!$B$5:$N$207,COLUMN('2025年度(1年後期)'!$C$5)+1,0)&amp;""</f>
        <v/>
      </c>
      <c r="D55" s="715"/>
      <c r="E55" s="716" t="str">
        <f>VLOOKUP($C52,'2025年度(2年後期)'!$B$5:$N$207,COLUMN('2025年度(2年後期)'!$C$5)+1,0)&amp;""</f>
        <v/>
      </c>
      <c r="F55" s="715"/>
      <c r="G55" s="716" t="str">
        <f>VLOOKUP($C52,'2025年度(3年後期)'!$B$5:$N$207,COLUMN('2025年度(3年後期)'!$C$5)+1,0)&amp;""</f>
        <v/>
      </c>
      <c r="H55" s="715"/>
      <c r="I55" s="716" t="str">
        <f>VLOOKUP($C52,'2025年度(4年後期)'!$B$5:$N$206,COLUMN('2025年度(4年後期)'!$C$5)+1,0)&amp;""</f>
        <v/>
      </c>
      <c r="J55" s="715"/>
      <c r="K55" s="735" t="str">
        <f>VLOOKUP($C52,'2025年度(助産後期)'!$B$5:$N$207,COLUMN('2025年度(助産後期)'!$C$5)+1,0)&amp;""</f>
        <v/>
      </c>
      <c r="L55" s="737"/>
      <c r="M55" s="746" t="str">
        <f>VLOOKUP($C52,'2025年度(M1後期)'!$B$5:$N$207,COLUMN('2025年度(M1後期)'!$C$5)+1,0)&amp;""</f>
        <v/>
      </c>
      <c r="N55" s="715"/>
      <c r="O55" s="716" t="str">
        <f>VLOOKUP($C52,'2025年度(M2後期)'!$B$5:$N$207,COLUMN('2025年度(M2後期)'!$C$5)+1,0)&amp;""</f>
        <v/>
      </c>
      <c r="P55" s="715"/>
      <c r="Q55" s="716" t="str">
        <f>VLOOKUP($C52,'2025年度(D1後期)'!$B$5:$N$207,COLUMN('2025年度(D1後期)'!$C$5)+1,0)&amp;""</f>
        <v/>
      </c>
      <c r="R55" s="715"/>
      <c r="S55" s="735" t="str">
        <f>VLOOKUP($C52,'2025年度(D23後期)'!$B$5:$N$207,COLUMN('2025年度(D23後期)'!$C$5)+1,0)&amp;""</f>
        <v/>
      </c>
      <c r="T55" s="715"/>
      <c r="U55" s="25"/>
      <c r="Z55" s="733"/>
      <c r="AA55" s="695"/>
      <c r="AB55" s="695"/>
      <c r="AC55" s="695"/>
      <c r="AD55" s="695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784"/>
      <c r="BL55" s="784"/>
      <c r="BM55" s="784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34"/>
      <c r="B56" s="16" t="s">
        <v>62</v>
      </c>
      <c r="C56" s="738"/>
      <c r="D56" s="711"/>
      <c r="E56" s="710"/>
      <c r="F56" s="711"/>
      <c r="G56" s="710"/>
      <c r="H56" s="711"/>
      <c r="I56" s="710"/>
      <c r="J56" s="711"/>
      <c r="K56" s="712"/>
      <c r="L56" s="713"/>
      <c r="M56" s="745"/>
      <c r="N56" s="711"/>
      <c r="O56" s="710"/>
      <c r="P56" s="711"/>
      <c r="Q56" s="710"/>
      <c r="R56" s="711"/>
      <c r="S56" s="712"/>
      <c r="T56" s="711"/>
      <c r="U56" s="25"/>
      <c r="Z56" s="734"/>
      <c r="AA56" s="696"/>
      <c r="AB56" s="696"/>
      <c r="AC56" s="696"/>
      <c r="AD56" s="696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785"/>
      <c r="BL56" s="785"/>
      <c r="BM56" s="785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33" t="s">
        <v>64</v>
      </c>
      <c r="B57" s="15" t="s">
        <v>55</v>
      </c>
      <c r="C57" s="731" t="str">
        <f>VLOOKUP($C52,'2025年度(1年後期)'!$B$5:$N$207,COLUMN('2025年度(1年後期)'!$E$5),0)&amp;""</f>
        <v/>
      </c>
      <c r="D57" s="722"/>
      <c r="E57" s="721" t="str">
        <f>VLOOKUP($C52,'2025年度(2年後期)'!$B$5:$N$207,COLUMN('2025年度(2年後期)'!$E$5),0)&amp;""</f>
        <v/>
      </c>
      <c r="F57" s="722"/>
      <c r="G57" s="721" t="str">
        <f>VLOOKUP($C52,'2025年度(3年後期)'!$B$5:$N$207,COLUMN('2025年度(3年後期)'!$E$5),0)&amp;""</f>
        <v/>
      </c>
      <c r="H57" s="722"/>
      <c r="I57" s="721" t="str">
        <f>VLOOKUP($C52,'2025年度(4年後期)'!$B$5:$N$206,COLUMN('2025年度(4年後期)'!$E$5),0)&amp;""</f>
        <v/>
      </c>
      <c r="J57" s="722"/>
      <c r="K57" s="732" t="str">
        <f>VLOOKUP($C52,'2025年度(助産後期)'!$B$5:$N$207,COLUMN('2025年度(助産後期)'!$E$5),0)&amp;""</f>
        <v/>
      </c>
      <c r="L57" s="720"/>
      <c r="M57" s="731" t="str">
        <f>VLOOKUP($C52,'2025年度(M1後期)'!$B$5:$N$207,COLUMN('2025年度(M1後期)'!$E$5),0)&amp;""</f>
        <v/>
      </c>
      <c r="N57" s="722"/>
      <c r="O57" s="732" t="str">
        <f>VLOOKUP($C52,'2025年度(M2後期)'!$B$5:$N$207,COLUMN('2025年度(M2後期)'!$E$5),0)&amp;""</f>
        <v/>
      </c>
      <c r="P57" s="722"/>
      <c r="Q57" s="732" t="str">
        <f>VLOOKUP($C52,'2025年度(D1後期)'!$B$5:$N$207,COLUMN('2025年度(D1後期)'!$E$5),0)&amp;""</f>
        <v/>
      </c>
      <c r="R57" s="722"/>
      <c r="S57" s="732" t="str">
        <f>VLOOKUP($C52,'2025年度(D23後期)'!$B$5:$N$207,COLUMN('2025年度(D23後期)'!$E$5),0)&amp;""</f>
        <v/>
      </c>
      <c r="T57" s="722"/>
      <c r="U57" s="21"/>
      <c r="Z57" s="733" t="str">
        <f>A57</f>
        <v>２時限（11：00～12：30）</v>
      </c>
      <c r="AA57" s="694"/>
      <c r="AB57" s="694"/>
      <c r="AC57" s="694"/>
      <c r="AD57" s="694"/>
      <c r="AE57" s="694"/>
      <c r="AF57" s="694"/>
      <c r="AG57" s="694"/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783"/>
      <c r="BL57" s="783"/>
      <c r="BM57" s="783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33"/>
      <c r="B58" s="15" t="s">
        <v>58</v>
      </c>
      <c r="C58" s="714" t="str">
        <f>IFERROR(VLOOKUP(C57,科目・教員!$A$2:$B$349,2,0),"")</f>
        <v/>
      </c>
      <c r="D58" s="715"/>
      <c r="E58" s="716" t="str">
        <f>IFERROR(VLOOKUP(E57,科目・教員!$A$2:$B$349,2,0),"")</f>
        <v/>
      </c>
      <c r="F58" s="715"/>
      <c r="G58" s="716" t="str">
        <f>IFERROR(VLOOKUP(G57,科目・教員!$A$2:$B$349,2,0),"")</f>
        <v/>
      </c>
      <c r="H58" s="715"/>
      <c r="I58" s="716" t="str">
        <f>IFERROR(VLOOKUP(I57,科目・教員!$A$2:$B$349,2,0),"")</f>
        <v/>
      </c>
      <c r="J58" s="715"/>
      <c r="K58" s="735" t="str">
        <f>IFERROR(VLOOKUP(K57,科目・教員!$A$2:$B$349,2,0),"")</f>
        <v/>
      </c>
      <c r="L58" s="737"/>
      <c r="M58" s="714" t="str">
        <f>IFERROR(VLOOKUP(M57,科目・教員!$A$2:$B$349,2,0),"")</f>
        <v/>
      </c>
      <c r="N58" s="715"/>
      <c r="O58" s="735" t="str">
        <f>IFERROR(VLOOKUP(O57,科目・教員!$A$2:$B$349,2,0),"")</f>
        <v/>
      </c>
      <c r="P58" s="715"/>
      <c r="Q58" s="735" t="str">
        <f>IFERROR(VLOOKUP(Q57,科目・教員!$A$2:$B$349,2,0),"")</f>
        <v/>
      </c>
      <c r="R58" s="715"/>
      <c r="S58" s="735" t="str">
        <f>IFERROR(VLOOKUP(S57,科目・教員!$A$2:$B$349,2,0),"")</f>
        <v/>
      </c>
      <c r="T58" s="715"/>
      <c r="U58" s="21"/>
      <c r="Z58" s="733"/>
      <c r="AA58" s="695"/>
      <c r="AB58" s="695"/>
      <c r="AC58" s="695"/>
      <c r="AD58" s="695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784"/>
      <c r="BL58" s="784"/>
      <c r="BM58" s="784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33"/>
      <c r="B59" s="15" t="s">
        <v>60</v>
      </c>
      <c r="C59" s="714" t="str">
        <f>VLOOKUP($C52,'2025年度(1年後期)'!$B$5:$N$207,COLUMN('2025年度(1年後期)'!$E$5)+1,0)&amp;""</f>
        <v/>
      </c>
      <c r="D59" s="715"/>
      <c r="E59" s="716" t="str">
        <f>VLOOKUP($C52,'2025年度(2年後期)'!$B$5:$N$207,COLUMN('2025年度(2年後期)'!$E$5)+1,0)&amp;""</f>
        <v/>
      </c>
      <c r="F59" s="715"/>
      <c r="G59" s="716" t="str">
        <f>VLOOKUP($C52,'2025年度(3年後期)'!$B$5:$N$207,COLUMN('2025年度(3年後期)'!$E$5)+1,0)&amp;""</f>
        <v/>
      </c>
      <c r="H59" s="715"/>
      <c r="I59" s="716" t="str">
        <f>VLOOKUP($C52,'2025年度(4年後期)'!$B$5:$N$206,COLUMN('2025年度(4年後期)'!$E$5)+1,0)&amp;""</f>
        <v/>
      </c>
      <c r="J59" s="715"/>
      <c r="K59" s="735" t="str">
        <f>VLOOKUP($C52,'2025年度(助産後期)'!$B$5:$N$207,COLUMN('2025年度(助産後期)'!$E$5)+1,0)&amp;""</f>
        <v/>
      </c>
      <c r="L59" s="737"/>
      <c r="M59" s="714" t="str">
        <f>VLOOKUP($C52,'2025年度(M1後期)'!$B$5:$N$207,COLUMN('2025年度(M1後期)'!$E$5)+1,0)&amp;""</f>
        <v/>
      </c>
      <c r="N59" s="715"/>
      <c r="O59" s="735" t="str">
        <f>VLOOKUP($C52,'2025年度(M2後期)'!$B$5:$N$207,COLUMN('2025年度(M2後期)'!$E$5)+1,0)&amp;""</f>
        <v/>
      </c>
      <c r="P59" s="715"/>
      <c r="Q59" s="735" t="str">
        <f>VLOOKUP($C52,'2025年度(D1後期)'!$B$5:$N$207,COLUMN('2025年度(D1後期)'!$E$5)+1,0)&amp;""</f>
        <v/>
      </c>
      <c r="R59" s="715"/>
      <c r="S59" s="735" t="str">
        <f>VLOOKUP($C52,'2025年度(D23後期)'!$B$5:$N$207,COLUMN('2025年度(D23後期)'!$E$5)+1,0)&amp;""</f>
        <v/>
      </c>
      <c r="T59" s="715"/>
      <c r="U59" s="21"/>
      <c r="Z59" s="733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784"/>
      <c r="BL59" s="784"/>
      <c r="BM59" s="784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47"/>
      <c r="B60" s="16" t="s">
        <v>62</v>
      </c>
      <c r="C60" s="738"/>
      <c r="D60" s="736"/>
      <c r="E60" s="710"/>
      <c r="F60" s="736"/>
      <c r="G60" s="710"/>
      <c r="H60" s="736"/>
      <c r="I60" s="710"/>
      <c r="J60" s="736"/>
      <c r="K60" s="712"/>
      <c r="L60" s="712"/>
      <c r="M60" s="738"/>
      <c r="N60" s="736"/>
      <c r="O60" s="712"/>
      <c r="P60" s="736"/>
      <c r="Q60" s="712"/>
      <c r="R60" s="736"/>
      <c r="S60" s="712"/>
      <c r="T60" s="736"/>
      <c r="U60" s="21"/>
      <c r="Z60" s="734"/>
      <c r="AA60" s="696"/>
      <c r="AB60" s="696"/>
      <c r="AC60" s="696"/>
      <c r="AD60" s="696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785"/>
      <c r="BL60" s="785"/>
      <c r="BM60" s="785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44" t="s">
        <v>70</v>
      </c>
      <c r="B61" s="17" t="s">
        <v>71</v>
      </c>
      <c r="C61" s="731"/>
      <c r="D61" s="722"/>
      <c r="E61" s="721"/>
      <c r="F61" s="722"/>
      <c r="G61" s="721"/>
      <c r="H61" s="722"/>
      <c r="I61" s="721"/>
      <c r="J61" s="722"/>
      <c r="K61" s="732"/>
      <c r="L61" s="720"/>
      <c r="M61" s="731"/>
      <c r="N61" s="722"/>
      <c r="O61" s="732"/>
      <c r="P61" s="722"/>
      <c r="Q61" s="732"/>
      <c r="R61" s="722"/>
      <c r="S61" s="732"/>
      <c r="T61" s="722"/>
      <c r="U61" s="21"/>
      <c r="Z61" s="733" t="str">
        <f>A61</f>
        <v>昼休み（12：30～13：30）</v>
      </c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783"/>
      <c r="BL61" s="783"/>
      <c r="BM61" s="783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33"/>
      <c r="B62" s="17" t="s">
        <v>73</v>
      </c>
      <c r="C62" s="714"/>
      <c r="D62" s="715"/>
      <c r="E62" s="716"/>
      <c r="F62" s="715"/>
      <c r="G62" s="716"/>
      <c r="H62" s="715"/>
      <c r="I62" s="716"/>
      <c r="J62" s="715"/>
      <c r="K62" s="735"/>
      <c r="L62" s="737"/>
      <c r="M62" s="714"/>
      <c r="N62" s="715"/>
      <c r="O62" s="735"/>
      <c r="P62" s="715"/>
      <c r="Q62" s="735"/>
      <c r="R62" s="715"/>
      <c r="S62" s="735"/>
      <c r="T62" s="715"/>
      <c r="U62" s="21"/>
      <c r="Z62" s="733"/>
      <c r="AA62" s="695"/>
      <c r="AB62" s="695"/>
      <c r="AC62" s="695"/>
      <c r="AD62" s="695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784"/>
      <c r="BL62" s="784"/>
      <c r="BM62" s="784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33"/>
      <c r="B63" s="17" t="s">
        <v>60</v>
      </c>
      <c r="C63" s="714"/>
      <c r="D63" s="715"/>
      <c r="E63" s="716"/>
      <c r="F63" s="715"/>
      <c r="G63" s="716"/>
      <c r="H63" s="715"/>
      <c r="I63" s="716"/>
      <c r="J63" s="715"/>
      <c r="K63" s="735"/>
      <c r="L63" s="737"/>
      <c r="M63" s="714"/>
      <c r="N63" s="715"/>
      <c r="O63" s="735"/>
      <c r="P63" s="715"/>
      <c r="Q63" s="735"/>
      <c r="R63" s="715"/>
      <c r="S63" s="735"/>
      <c r="T63" s="715"/>
      <c r="U63" s="21"/>
      <c r="Z63" s="733"/>
      <c r="AA63" s="695"/>
      <c r="AB63" s="695"/>
      <c r="AC63" s="695"/>
      <c r="AD63" s="695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784"/>
      <c r="BL63" s="784"/>
      <c r="BM63" s="784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34"/>
      <c r="B64" s="18" t="s">
        <v>62</v>
      </c>
      <c r="C64" s="752"/>
      <c r="D64" s="753"/>
      <c r="E64" s="754"/>
      <c r="F64" s="753"/>
      <c r="G64" s="754"/>
      <c r="H64" s="753"/>
      <c r="I64" s="754"/>
      <c r="J64" s="753"/>
      <c r="K64" s="755"/>
      <c r="L64" s="755"/>
      <c r="M64" s="752"/>
      <c r="N64" s="753"/>
      <c r="O64" s="755"/>
      <c r="P64" s="753"/>
      <c r="Q64" s="755"/>
      <c r="R64" s="753"/>
      <c r="S64" s="755"/>
      <c r="T64" s="753"/>
      <c r="U64" s="21"/>
      <c r="Z64" s="734"/>
      <c r="AA64" s="696"/>
      <c r="AB64" s="696"/>
      <c r="AC64" s="696"/>
      <c r="AD64" s="696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785"/>
      <c r="BL64" s="785"/>
      <c r="BM64" s="785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33" t="s">
        <v>74</v>
      </c>
      <c r="B65" s="15" t="s">
        <v>55</v>
      </c>
      <c r="C65" s="748" t="str">
        <f>VLOOKUP($C52,'2025年度(1年後期)'!$B$5:$N$207,COLUMN('2025年度(1年後期)'!$G$5),0)&amp;""</f>
        <v/>
      </c>
      <c r="D65" s="732"/>
      <c r="E65" s="749" t="str">
        <f>VLOOKUP($C52,'2025年度(2年後期)'!$B$5:$N$207,COLUMN('2025年度(2年後期)'!$G$5),0)&amp;""</f>
        <v/>
      </c>
      <c r="F65" s="732"/>
      <c r="G65" s="749" t="str">
        <f>VLOOKUP($C52,'2025年度(3年後期)'!$B$5:$N$207,COLUMN('2025年度(3年後期)'!$G$5),0)&amp;""</f>
        <v/>
      </c>
      <c r="H65" s="732"/>
      <c r="I65" s="749" t="str">
        <f>VLOOKUP($C52,'2025年度(4年後期)'!$B$5:$N$206,COLUMN('2025年度(4年後期)'!$G$5),0)&amp;""</f>
        <v/>
      </c>
      <c r="J65" s="732"/>
      <c r="K65" s="750" t="str">
        <f>VLOOKUP($C52,'2025年度(助産後期)'!$B$5:$N$207,COLUMN('2025年度(助産後期)'!$G$5),0)&amp;""</f>
        <v/>
      </c>
      <c r="L65" s="750"/>
      <c r="M65" s="748" t="str">
        <f>VLOOKUP($C52,'2025年度(M1後期)'!$B$5:$N$207,COLUMN('2025年度(M1後期)'!$G$5),0)&amp;""</f>
        <v/>
      </c>
      <c r="N65" s="732"/>
      <c r="O65" s="750" t="str">
        <f>VLOOKUP($C52,'2025年度(M2後期)'!$B$5:$N$207,COLUMN('2025年度(M2後期)'!$G$5),0)&amp;""</f>
        <v/>
      </c>
      <c r="P65" s="732"/>
      <c r="Q65" s="750" t="str">
        <f>VLOOKUP($C52,'2025年度(D1後期)'!$B$5:$N$207,COLUMN('2025年度(D1後期)'!$G$5),0)&amp;""</f>
        <v/>
      </c>
      <c r="R65" s="732"/>
      <c r="S65" s="750" t="str">
        <f>VLOOKUP($C52,'2025年度(D23後期)'!$B$5:$N$207,COLUMN('2025年度(D23後期)'!$G$5),0)&amp;""</f>
        <v/>
      </c>
      <c r="T65" s="732"/>
      <c r="U65" s="21"/>
      <c r="Z65" s="733" t="str">
        <f>A65</f>
        <v>３時限（13：30～15：00）</v>
      </c>
      <c r="AA65" s="694"/>
      <c r="AB65" s="694"/>
      <c r="AC65" s="694"/>
      <c r="AD65" s="694"/>
      <c r="AE65" s="694"/>
      <c r="AF65" s="694"/>
      <c r="AG65" s="694"/>
      <c r="AH65" s="694"/>
      <c r="AI65" s="694"/>
      <c r="AJ65" s="694"/>
      <c r="AK65" s="694"/>
      <c r="AL65" s="694"/>
      <c r="AM65" s="694"/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/>
      <c r="BA65" s="694"/>
      <c r="BB65" s="694"/>
      <c r="BC65" s="694"/>
      <c r="BD65" s="694"/>
      <c r="BE65" s="694"/>
      <c r="BF65" s="694"/>
      <c r="BG65" s="694"/>
      <c r="BH65" s="694"/>
      <c r="BI65" s="694"/>
      <c r="BJ65" s="694"/>
      <c r="BK65" s="783"/>
      <c r="BL65" s="783"/>
      <c r="BM65" s="783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33"/>
      <c r="B66" s="15" t="s">
        <v>58</v>
      </c>
      <c r="C66" s="751" t="str">
        <f>IFERROR(VLOOKUP(C65,科目・教員!$A$2:$B$349,2,0),"")</f>
        <v/>
      </c>
      <c r="D66" s="735"/>
      <c r="E66" s="739" t="str">
        <f>IFERROR(VLOOKUP(E65,科目・教員!$A$2:$B$349,2,0),"")</f>
        <v/>
      </c>
      <c r="F66" s="735"/>
      <c r="G66" s="739" t="str">
        <f>IFERROR(VLOOKUP(G65,科目・教員!$A$2:$B$349,2,0),"")</f>
        <v/>
      </c>
      <c r="H66" s="735"/>
      <c r="I66" s="739" t="str">
        <f>IFERROR(VLOOKUP(I65,科目・教員!$A$2:$B$349,2,0),"")</f>
        <v/>
      </c>
      <c r="J66" s="735"/>
      <c r="K66" s="740" t="str">
        <f>IFERROR(VLOOKUP(K65,科目・教員!$A$2:$B$349,2,0),"")</f>
        <v/>
      </c>
      <c r="L66" s="740"/>
      <c r="M66" s="751" t="str">
        <f>IFERROR(VLOOKUP(M65,科目・教員!$A$2:$B$349,2,0),"")</f>
        <v/>
      </c>
      <c r="N66" s="735"/>
      <c r="O66" s="740" t="str">
        <f>IFERROR(VLOOKUP(O65,科目・教員!$A$2:$B$349,2,0),"")</f>
        <v/>
      </c>
      <c r="P66" s="735"/>
      <c r="Q66" s="740" t="str">
        <f>IFERROR(VLOOKUP(Q65,科目・教員!$A$2:$B$349,2,0),"")</f>
        <v/>
      </c>
      <c r="R66" s="735"/>
      <c r="S66" s="740" t="str">
        <f>IFERROR(VLOOKUP(S65,科目・教員!$A$2:$B$349,2,0),"")</f>
        <v/>
      </c>
      <c r="T66" s="735"/>
      <c r="U66" s="21"/>
      <c r="Z66" s="733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695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784"/>
      <c r="BL66" s="784"/>
      <c r="BM66" s="784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33"/>
      <c r="B67" s="15" t="s">
        <v>60</v>
      </c>
      <c r="C67" s="751" t="str">
        <f>VLOOKUP($C52,'2025年度(1年後期)'!$B$5:$N$207,COLUMN('2025年度(1年後期)'!$G$5)+1,0)&amp;""</f>
        <v/>
      </c>
      <c r="D67" s="735"/>
      <c r="E67" s="739" t="str">
        <f>VLOOKUP($C52,'2025年度(2年後期)'!$B$5:$N$207,COLUMN('2025年度(2年後期)'!$G$5)+1,0)&amp;""</f>
        <v/>
      </c>
      <c r="F67" s="735"/>
      <c r="G67" s="739" t="str">
        <f>VLOOKUP($C52,'2025年度(3年後期)'!$B$5:$N$207,COLUMN('2025年度(3年後期)'!$G$5)+1,0)&amp;""</f>
        <v/>
      </c>
      <c r="H67" s="735"/>
      <c r="I67" s="739" t="str">
        <f>VLOOKUP($C52,'2025年度(4年後期)'!$B$5:$N$206,COLUMN('2025年度(4年後期)'!$G$5)+1,0)&amp;""</f>
        <v/>
      </c>
      <c r="J67" s="735"/>
      <c r="K67" s="740" t="str">
        <f>VLOOKUP($C52,'2025年度(助産後期)'!$B$5:$N$207,COLUMN('2025年度(助産後期)'!$G$5)+1,0)&amp;""</f>
        <v/>
      </c>
      <c r="L67" s="740"/>
      <c r="M67" s="751" t="str">
        <f>VLOOKUP($C52,'2025年度(M1後期)'!$B$5:$N$207,COLUMN('2025年度(M1後期)'!$G$5)+1,0)&amp;""</f>
        <v/>
      </c>
      <c r="N67" s="735"/>
      <c r="O67" s="740" t="str">
        <f>VLOOKUP($C52,'2025年度(M2後期)'!$B$5:$N$207,COLUMN('2025年度(M2後期)'!$G$5)+1,0)&amp;""</f>
        <v/>
      </c>
      <c r="P67" s="735"/>
      <c r="Q67" s="740" t="str">
        <f>VLOOKUP($C52,'2025年度(D1後期)'!$B$5:$N$207,COLUMN('2025年度(D1後期)'!$G$5)+1,0)&amp;""</f>
        <v/>
      </c>
      <c r="R67" s="735"/>
      <c r="S67" s="740" t="str">
        <f>VLOOKUP($C52,'2025年度(D23後期)'!$B$5:$N$207,COLUMN('2025年度(D23後期)'!$G$5)+1,0)&amp;""</f>
        <v/>
      </c>
      <c r="T67" s="735"/>
      <c r="U67" s="21"/>
      <c r="Z67" s="733"/>
      <c r="AA67" s="695"/>
      <c r="AB67" s="695"/>
      <c r="AC67" s="695"/>
      <c r="AD67" s="695"/>
      <c r="AE67" s="695"/>
      <c r="AF67" s="695"/>
      <c r="AG67" s="695"/>
      <c r="AH67" s="695"/>
      <c r="AI67" s="695"/>
      <c r="AJ67" s="695"/>
      <c r="AK67" s="695"/>
      <c r="AL67" s="695"/>
      <c r="AM67" s="695"/>
      <c r="AN67" s="695"/>
      <c r="AO67" s="695"/>
      <c r="AP67" s="695"/>
      <c r="AQ67" s="695"/>
      <c r="AR67" s="695"/>
      <c r="AS67" s="695"/>
      <c r="AT67" s="695"/>
      <c r="AU67" s="695"/>
      <c r="AV67" s="695"/>
      <c r="AW67" s="695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784"/>
      <c r="BL67" s="784"/>
      <c r="BM67" s="784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47"/>
      <c r="B68" s="16" t="s">
        <v>62</v>
      </c>
      <c r="C68" s="738"/>
      <c r="D68" s="736"/>
      <c r="E68" s="710"/>
      <c r="F68" s="736"/>
      <c r="G68" s="710"/>
      <c r="H68" s="736"/>
      <c r="I68" s="710"/>
      <c r="J68" s="736"/>
      <c r="K68" s="712"/>
      <c r="L68" s="712"/>
      <c r="M68" s="738"/>
      <c r="N68" s="736"/>
      <c r="O68" s="712"/>
      <c r="P68" s="736"/>
      <c r="Q68" s="712"/>
      <c r="R68" s="736"/>
      <c r="S68" s="712"/>
      <c r="T68" s="736"/>
      <c r="U68" s="21"/>
      <c r="Z68" s="734"/>
      <c r="AA68" s="696"/>
      <c r="AB68" s="696"/>
      <c r="AC68" s="696"/>
      <c r="AD68" s="696"/>
      <c r="AE68" s="696"/>
      <c r="AF68" s="696"/>
      <c r="AG68" s="696"/>
      <c r="AH68" s="696"/>
      <c r="AI68" s="696"/>
      <c r="AJ68" s="696"/>
      <c r="AK68" s="696"/>
      <c r="AL68" s="696"/>
      <c r="AM68" s="696"/>
      <c r="AN68" s="696"/>
      <c r="AO68" s="696"/>
      <c r="AP68" s="696"/>
      <c r="AQ68" s="696"/>
      <c r="AR68" s="696"/>
      <c r="AS68" s="696"/>
      <c r="AT68" s="696"/>
      <c r="AU68" s="696"/>
      <c r="AV68" s="696"/>
      <c r="AW68" s="696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785"/>
      <c r="BL68" s="785"/>
      <c r="BM68" s="785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33" t="s">
        <v>80</v>
      </c>
      <c r="B69" s="15" t="s">
        <v>55</v>
      </c>
      <c r="C69" s="748" t="str">
        <f>VLOOKUP($C52,'2025年度(1年後期)'!$B$5:$N$207,COLUMN('2025年度(1年後期)'!$I$5),0)&amp;""</f>
        <v/>
      </c>
      <c r="D69" s="732"/>
      <c r="E69" s="749" t="str">
        <f>VLOOKUP($C52,'2025年度(2年後期)'!$B$5:$N$207,COLUMN('2025年度(2年後期)'!$I$5),0)&amp;""</f>
        <v/>
      </c>
      <c r="F69" s="732"/>
      <c r="G69" s="749" t="str">
        <f>VLOOKUP($C52,'2025年度(3年後期)'!$B$5:$N$207,COLUMN('2025年度(3年後期)'!$I$5),0)&amp;""</f>
        <v/>
      </c>
      <c r="H69" s="732"/>
      <c r="I69" s="749" t="str">
        <f>VLOOKUP($C52,'2025年度(4年後期)'!$B$5:$N$206,COLUMN('2025年度(4年後期)'!$I$5),0)&amp;""</f>
        <v/>
      </c>
      <c r="J69" s="732"/>
      <c r="K69" s="750" t="str">
        <f>VLOOKUP($C52,'2025年度(助産後期)'!$B$5:$N$207,COLUMN('2025年度(助産後期)'!$I$5),0)&amp;""</f>
        <v/>
      </c>
      <c r="L69" s="750"/>
      <c r="M69" s="748" t="str">
        <f>VLOOKUP($C52,'2025年度(M1後期)'!$B$5:$N$207,COLUMN('2025年度(M1後期)'!$I$5),0)&amp;""</f>
        <v/>
      </c>
      <c r="N69" s="732"/>
      <c r="O69" s="750" t="str">
        <f>VLOOKUP($C52,'2025年度(M2後期)'!$B$5:$N$207,COLUMN('2025年度(M2後期)'!$I$5),0)&amp;""</f>
        <v/>
      </c>
      <c r="P69" s="732"/>
      <c r="Q69" s="750" t="str">
        <f>VLOOKUP($C52,'2025年度(D1後期)'!$B$5:$N$207,COLUMN('2025年度(D1後期)'!$I$5),0)&amp;""</f>
        <v/>
      </c>
      <c r="R69" s="732"/>
      <c r="S69" s="750" t="str">
        <f>VLOOKUP($C52,'2025年度(D23後期)'!$B$5:$N$207,COLUMN('2025年度(D23後期)'!$I$5),0)&amp;""</f>
        <v/>
      </c>
      <c r="T69" s="732"/>
      <c r="U69" s="21"/>
      <c r="Z69" s="733" t="str">
        <f>A69</f>
        <v>４時限（15：10～16：40）</v>
      </c>
      <c r="AA69" s="694"/>
      <c r="AB69" s="694"/>
      <c r="AC69" s="694"/>
      <c r="AD69" s="694"/>
      <c r="AE69" s="694"/>
      <c r="AF69" s="694"/>
      <c r="AG69" s="694"/>
      <c r="AH69" s="694"/>
      <c r="AI69" s="694"/>
      <c r="AJ69" s="694"/>
      <c r="AK69" s="694"/>
      <c r="AL69" s="694"/>
      <c r="AM69" s="694"/>
      <c r="AN69" s="694"/>
      <c r="AO69" s="694"/>
      <c r="AP69" s="694"/>
      <c r="AQ69" s="694"/>
      <c r="AR69" s="694"/>
      <c r="AS69" s="694"/>
      <c r="AT69" s="694"/>
      <c r="AU69" s="694"/>
      <c r="AV69" s="694"/>
      <c r="AW69" s="694"/>
      <c r="AX69" s="694"/>
      <c r="AY69" s="694"/>
      <c r="AZ69" s="694"/>
      <c r="BA69" s="694"/>
      <c r="BB69" s="694"/>
      <c r="BC69" s="694"/>
      <c r="BD69" s="694"/>
      <c r="BE69" s="694"/>
      <c r="BF69" s="694"/>
      <c r="BG69" s="694"/>
      <c r="BH69" s="694"/>
      <c r="BI69" s="694"/>
      <c r="BJ69" s="694"/>
      <c r="BK69" s="783"/>
      <c r="BL69" s="783"/>
      <c r="BM69" s="783"/>
      <c r="BN69" s="694"/>
      <c r="BO69" s="694"/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33"/>
      <c r="B70" s="15" t="s">
        <v>58</v>
      </c>
      <c r="C70" s="751" t="str">
        <f>IFERROR(VLOOKUP(C69,科目・教員!$A$2:$B$349,2,0),"")</f>
        <v/>
      </c>
      <c r="D70" s="735"/>
      <c r="E70" s="739" t="str">
        <f>IFERROR(VLOOKUP(E69,科目・教員!$A$2:$B$349,2,0),"")</f>
        <v/>
      </c>
      <c r="F70" s="735"/>
      <c r="G70" s="739" t="str">
        <f>IFERROR(VLOOKUP(G69,科目・教員!$A$2:$B$349,2,0),"")</f>
        <v/>
      </c>
      <c r="H70" s="735"/>
      <c r="I70" s="739" t="str">
        <f>IFERROR(VLOOKUP(I69,科目・教員!$A$2:$B$349,2,0),"")</f>
        <v/>
      </c>
      <c r="J70" s="735"/>
      <c r="K70" s="740" t="str">
        <f>IFERROR(VLOOKUP(K69,科目・教員!$A$2:$B$349,2,0),"")</f>
        <v/>
      </c>
      <c r="L70" s="740"/>
      <c r="M70" s="751" t="str">
        <f>IFERROR(VLOOKUP(M69,科目・教員!$A$2:$B$349,2,0),"")</f>
        <v/>
      </c>
      <c r="N70" s="735"/>
      <c r="O70" s="740" t="str">
        <f>IFERROR(VLOOKUP(O69,科目・教員!$A$2:$B$349,2,0),"")</f>
        <v/>
      </c>
      <c r="P70" s="735"/>
      <c r="Q70" s="740" t="str">
        <f>IFERROR(VLOOKUP(Q69,科目・教員!$A$2:$B$349,2,0),"")</f>
        <v/>
      </c>
      <c r="R70" s="735"/>
      <c r="S70" s="740" t="str">
        <f>IFERROR(VLOOKUP(S69,科目・教員!$A$2:$B$349,2,0),"")</f>
        <v/>
      </c>
      <c r="T70" s="735"/>
      <c r="U70" s="21"/>
      <c r="Z70" s="733"/>
      <c r="AA70" s="695"/>
      <c r="AB70" s="695"/>
      <c r="AC70" s="695"/>
      <c r="AD70" s="695"/>
      <c r="AE70" s="695"/>
      <c r="AF70" s="695"/>
      <c r="AG70" s="695"/>
      <c r="AH70" s="695"/>
      <c r="AI70" s="695"/>
      <c r="AJ70" s="695"/>
      <c r="AK70" s="695"/>
      <c r="AL70" s="695"/>
      <c r="AM70" s="695"/>
      <c r="AN70" s="695"/>
      <c r="AO70" s="695"/>
      <c r="AP70" s="695"/>
      <c r="AQ70" s="695"/>
      <c r="AR70" s="695"/>
      <c r="AS70" s="695"/>
      <c r="AT70" s="695"/>
      <c r="AU70" s="695"/>
      <c r="AV70" s="695"/>
      <c r="AW70" s="695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784"/>
      <c r="BL70" s="784"/>
      <c r="BM70" s="784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33"/>
      <c r="B71" s="15" t="s">
        <v>60</v>
      </c>
      <c r="C71" s="751" t="str">
        <f>VLOOKUP($C52,'2025年度(1年後期)'!$B$5:$N$207,COLUMN('2025年度(1年後期)'!$I$5)+1,0)&amp;""</f>
        <v/>
      </c>
      <c r="D71" s="735"/>
      <c r="E71" s="739" t="str">
        <f>VLOOKUP($C52,'2025年度(2年後期)'!$B$5:$N$207,COLUMN('2025年度(2年後期)'!$I$5)+1,0)&amp;""</f>
        <v/>
      </c>
      <c r="F71" s="735"/>
      <c r="G71" s="739" t="str">
        <f>VLOOKUP($C52,'2025年度(3年後期)'!$B$5:$N$207,COLUMN('2025年度(3年後期)'!$I$5)+1,0)&amp;""</f>
        <v/>
      </c>
      <c r="H71" s="735"/>
      <c r="I71" s="739" t="str">
        <f>VLOOKUP($C52,'2025年度(4年後期)'!$B$5:$N$206,COLUMN('2025年度(4年後期)'!$I$5)+1,0)&amp;""</f>
        <v/>
      </c>
      <c r="J71" s="735"/>
      <c r="K71" s="740" t="str">
        <f>VLOOKUP($C52,'2025年度(助産後期)'!$B$5:$N$207,COLUMN('2025年度(助産後期)'!$I$5)+1,0)&amp;""</f>
        <v/>
      </c>
      <c r="L71" s="740"/>
      <c r="M71" s="751" t="str">
        <f>VLOOKUP($C52,'2025年度(M1後期)'!$B$5:$N$207,COLUMN('2025年度(M1後期)'!$I$5)+1,0)&amp;""</f>
        <v/>
      </c>
      <c r="N71" s="735"/>
      <c r="O71" s="740" t="str">
        <f>VLOOKUP($C52,'2025年度(M2後期)'!$B$5:$N$207,COLUMN('2025年度(M2後期)'!$I$5)+1,0)&amp;""</f>
        <v/>
      </c>
      <c r="P71" s="735"/>
      <c r="Q71" s="740" t="str">
        <f>VLOOKUP($C52,'2025年度(D1後期)'!$B$5:$N$207,COLUMN('2025年度(D1後期)'!$I$5)+1,0)&amp;""</f>
        <v/>
      </c>
      <c r="R71" s="735"/>
      <c r="S71" s="740" t="str">
        <f>VLOOKUP($C52,'2025年度(D23後期)'!$B$5:$N$207,COLUMN('2025年度(D23後期)'!$I$5)+1,0)&amp;""</f>
        <v/>
      </c>
      <c r="T71" s="735"/>
      <c r="U71" s="21"/>
      <c r="Z71" s="733"/>
      <c r="AA71" s="695"/>
      <c r="AB71" s="695"/>
      <c r="AC71" s="695"/>
      <c r="AD71" s="695"/>
      <c r="AE71" s="695"/>
      <c r="AF71" s="695"/>
      <c r="AG71" s="695"/>
      <c r="AH71" s="695"/>
      <c r="AI71" s="695"/>
      <c r="AJ71" s="695"/>
      <c r="AK71" s="695"/>
      <c r="AL71" s="695"/>
      <c r="AM71" s="695"/>
      <c r="AN71" s="695"/>
      <c r="AO71" s="695"/>
      <c r="AP71" s="695"/>
      <c r="AQ71" s="695"/>
      <c r="AR71" s="695"/>
      <c r="AS71" s="695"/>
      <c r="AT71" s="695"/>
      <c r="AU71" s="695"/>
      <c r="AV71" s="695"/>
      <c r="AW71" s="695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784"/>
      <c r="BL71" s="784"/>
      <c r="BM71" s="784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34"/>
      <c r="B72" s="16" t="s">
        <v>62</v>
      </c>
      <c r="C72" s="738"/>
      <c r="D72" s="736"/>
      <c r="E72" s="710"/>
      <c r="F72" s="736"/>
      <c r="G72" s="710"/>
      <c r="H72" s="736"/>
      <c r="I72" s="710"/>
      <c r="J72" s="736"/>
      <c r="K72" s="712"/>
      <c r="L72" s="712"/>
      <c r="M72" s="738"/>
      <c r="N72" s="736"/>
      <c r="O72" s="712"/>
      <c r="P72" s="736"/>
      <c r="Q72" s="712"/>
      <c r="R72" s="736"/>
      <c r="S72" s="712"/>
      <c r="T72" s="736"/>
      <c r="U72" s="21"/>
      <c r="Z72" s="734"/>
      <c r="AA72" s="696"/>
      <c r="AB72" s="696"/>
      <c r="AC72" s="696"/>
      <c r="AD72" s="696"/>
      <c r="AE72" s="696"/>
      <c r="AF72" s="696"/>
      <c r="AG72" s="696"/>
      <c r="AH72" s="696"/>
      <c r="AI72" s="696"/>
      <c r="AJ72" s="696"/>
      <c r="AK72" s="696"/>
      <c r="AL72" s="696"/>
      <c r="AM72" s="696"/>
      <c r="AN72" s="696"/>
      <c r="AO72" s="696"/>
      <c r="AP72" s="696"/>
      <c r="AQ72" s="696"/>
      <c r="AR72" s="696"/>
      <c r="AS72" s="696"/>
      <c r="AT72" s="696"/>
      <c r="AU72" s="696"/>
      <c r="AV72" s="696"/>
      <c r="AW72" s="696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785"/>
      <c r="BL72" s="785"/>
      <c r="BM72" s="785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33" t="s">
        <v>87</v>
      </c>
      <c r="B73" s="15" t="s">
        <v>55</v>
      </c>
      <c r="C73" s="748" t="str">
        <f>VLOOKUP($C52,'2025年度(1年後期)'!$B$5:$N$207,COLUMN('2025年度(1年後期)'!$K$5),0)&amp;""</f>
        <v/>
      </c>
      <c r="D73" s="732"/>
      <c r="E73" s="749" t="str">
        <f>VLOOKUP($C52,'2025年度(2年後期)'!$B$5:$N$207,COLUMN('2025年度(2年後期)'!$K$5),0)&amp;""</f>
        <v/>
      </c>
      <c r="F73" s="732"/>
      <c r="G73" s="749" t="str">
        <f>VLOOKUP($C52,'2025年度(3年後期)'!$B$5:$N$207,COLUMN('2025年度(3年後期)'!$K$5),0)&amp;""</f>
        <v/>
      </c>
      <c r="H73" s="732"/>
      <c r="I73" s="749" t="str">
        <f>VLOOKUP($C52,'2025年度(4年後期)'!$B$5:$N$206,COLUMN('2025年度(4年後期)'!$K$5),0)&amp;""</f>
        <v/>
      </c>
      <c r="J73" s="732"/>
      <c r="K73" s="750" t="str">
        <f>VLOOKUP($C52,'2025年度(助産後期)'!$B$5:$N$207,COLUMN('2025年度(助産後期)'!$K$5),0)&amp;""</f>
        <v/>
      </c>
      <c r="L73" s="750"/>
      <c r="M73" s="748" t="str">
        <f>VLOOKUP($C52,'2025年度(M1後期)'!$B$5:$N$207,COLUMN('2025年度(M1後期)'!$K$5),0)&amp;""</f>
        <v/>
      </c>
      <c r="N73" s="732"/>
      <c r="O73" s="750" t="str">
        <f>VLOOKUP($C52,'2025年度(M2後期)'!$B$5:$N$207,COLUMN('2025年度(M2後期)'!$K$5),0)&amp;""</f>
        <v/>
      </c>
      <c r="P73" s="732"/>
      <c r="Q73" s="750" t="str">
        <f>VLOOKUP($C52,'2025年度(D1後期)'!$B$5:$N$207,COLUMN('2025年度(D1後期)'!$K$5),0)&amp;""</f>
        <v/>
      </c>
      <c r="R73" s="732"/>
      <c r="S73" s="750" t="str">
        <f>VLOOKUP($C52,'2025年度(D23後期)'!$B$5:$N$207,COLUMN('2025年度(D23後期)'!$K$5),0)&amp;""</f>
        <v/>
      </c>
      <c r="T73" s="732"/>
      <c r="U73" s="21"/>
      <c r="Z73" s="744" t="str">
        <f>A73</f>
        <v>５時限（16：50～18：20）</v>
      </c>
      <c r="AA73" s="694"/>
      <c r="AB73" s="694"/>
      <c r="AC73" s="694"/>
      <c r="AD73" s="694"/>
      <c r="AE73" s="694"/>
      <c r="AF73" s="694"/>
      <c r="AG73" s="694"/>
      <c r="AH73" s="694"/>
      <c r="AI73" s="694"/>
      <c r="AJ73" s="694"/>
      <c r="AK73" s="694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783"/>
      <c r="BL73" s="783"/>
      <c r="BM73" s="783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33"/>
      <c r="B74" s="15" t="s">
        <v>58</v>
      </c>
      <c r="C74" s="751" t="str">
        <f>IFERROR(VLOOKUP(C73,科目・教員!$A$2:$B$349,2,0),"")</f>
        <v/>
      </c>
      <c r="D74" s="735"/>
      <c r="E74" s="739" t="str">
        <f>IFERROR(VLOOKUP(E73,科目・教員!$A$2:$B$349,2,0),"")</f>
        <v/>
      </c>
      <c r="F74" s="735"/>
      <c r="G74" s="739" t="str">
        <f>IFERROR(VLOOKUP(G73,科目・教員!$A$2:$B$349,2,0),"")</f>
        <v/>
      </c>
      <c r="H74" s="735"/>
      <c r="I74" s="739" t="str">
        <f>IFERROR(VLOOKUP(I73,科目・教員!$A$2:$B$349,2,0),"")</f>
        <v/>
      </c>
      <c r="J74" s="735"/>
      <c r="K74" s="740" t="str">
        <f>IFERROR(VLOOKUP(K73,科目・教員!$A$2:$B$349,2,0),"")</f>
        <v/>
      </c>
      <c r="L74" s="740"/>
      <c r="M74" s="751" t="str">
        <f>IFERROR(VLOOKUP(M73,科目・教員!$A$2:$B$349,2,0),"")</f>
        <v/>
      </c>
      <c r="N74" s="735"/>
      <c r="O74" s="740" t="str">
        <f>IFERROR(VLOOKUP(O73,科目・教員!$A$2:$B$349,2,0),"")</f>
        <v/>
      </c>
      <c r="P74" s="735"/>
      <c r="Q74" s="740" t="str">
        <f>IFERROR(VLOOKUP(Q73,科目・教員!$A$2:$B$349,2,0),"")</f>
        <v/>
      </c>
      <c r="R74" s="735"/>
      <c r="S74" s="740" t="str">
        <f>IFERROR(VLOOKUP(S73,科目・教員!$A$2:$B$349,2,0),"")</f>
        <v/>
      </c>
      <c r="T74" s="735"/>
      <c r="U74" s="21"/>
      <c r="Z74" s="733"/>
      <c r="AA74" s="695"/>
      <c r="AB74" s="695"/>
      <c r="AC74" s="695"/>
      <c r="AD74" s="695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784"/>
      <c r="BL74" s="784"/>
      <c r="BM74" s="784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33"/>
      <c r="B75" s="15" t="s">
        <v>60</v>
      </c>
      <c r="C75" s="751" t="str">
        <f>VLOOKUP($C52,'2025年度(1年後期)'!$B$5:$N$207,COLUMN('2025年度(1年後期)'!$K$5)+1,0)&amp;""</f>
        <v/>
      </c>
      <c r="D75" s="735"/>
      <c r="E75" s="739" t="str">
        <f>VLOOKUP($C52,'2025年度(2年後期)'!$B$5:$N$207,COLUMN('2025年度(2年後期)'!$K$5)+1,0)&amp;""</f>
        <v/>
      </c>
      <c r="F75" s="735"/>
      <c r="G75" s="739" t="str">
        <f>VLOOKUP($C52,'2025年度(3年後期)'!$B$5:$N$207,COLUMN('2025年度(3年後期)'!$K$5)+1,0)&amp;""</f>
        <v/>
      </c>
      <c r="H75" s="735"/>
      <c r="I75" s="739" t="str">
        <f>VLOOKUP($C52,'2025年度(4年後期)'!$B$5:$N$206,COLUMN('2025年度(4年後期)'!$K$5)+1,0)&amp;""</f>
        <v/>
      </c>
      <c r="J75" s="735"/>
      <c r="K75" s="740" t="str">
        <f>VLOOKUP($C52,'2025年度(助産後期)'!$B$5:$N$207,COLUMN('2025年度(助産後期)'!$K$5)+1,0)&amp;""</f>
        <v/>
      </c>
      <c r="L75" s="740"/>
      <c r="M75" s="751" t="str">
        <f>VLOOKUP($C52,'2025年度(M1後期)'!$B$5:$N$207,COLUMN('2025年度(M1後期)'!$K$5)+1,0)&amp;""</f>
        <v/>
      </c>
      <c r="N75" s="735"/>
      <c r="O75" s="740" t="str">
        <f>VLOOKUP($C52,'2025年度(M1後期)'!$B$5:$N$207,COLUMN('2025年度(M1後期)'!$K$5)+1,0)&amp;""</f>
        <v/>
      </c>
      <c r="P75" s="735"/>
      <c r="Q75" s="740" t="str">
        <f>VLOOKUP($C52,'2025年度(D1後期)'!$B$5:$N$207,COLUMN('2025年度(D1後期)'!$K$5)+1,0)&amp;""</f>
        <v/>
      </c>
      <c r="R75" s="735"/>
      <c r="S75" s="740" t="str">
        <f>VLOOKUP($C52,'2025年度(D23後期)'!$B$5:$N$207,COLUMN('2025年度(D23後期)'!$K$5)+1,0)&amp;""</f>
        <v/>
      </c>
      <c r="T75" s="735"/>
      <c r="U75" s="21"/>
      <c r="Z75" s="733"/>
      <c r="AA75" s="695"/>
      <c r="AB75" s="695"/>
      <c r="AC75" s="695"/>
      <c r="AD75" s="695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784"/>
      <c r="BL75" s="784"/>
      <c r="BM75" s="784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34"/>
      <c r="B76" s="16" t="s">
        <v>62</v>
      </c>
      <c r="C76" s="738"/>
      <c r="D76" s="736"/>
      <c r="E76" s="710"/>
      <c r="F76" s="736"/>
      <c r="G76" s="710"/>
      <c r="H76" s="736"/>
      <c r="I76" s="710"/>
      <c r="J76" s="736"/>
      <c r="K76" s="712"/>
      <c r="L76" s="712"/>
      <c r="M76" s="738"/>
      <c r="N76" s="736"/>
      <c r="O76" s="712"/>
      <c r="P76" s="736"/>
      <c r="Q76" s="712"/>
      <c r="R76" s="736"/>
      <c r="S76" s="712"/>
      <c r="T76" s="736"/>
      <c r="U76" s="22"/>
      <c r="V76" s="19"/>
      <c r="W76" s="19"/>
      <c r="X76" s="19"/>
      <c r="Y76" s="19"/>
      <c r="Z76" s="734"/>
      <c r="AA76" s="696"/>
      <c r="AB76" s="696"/>
      <c r="AC76" s="696"/>
      <c r="AD76" s="696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785"/>
      <c r="BL76" s="785"/>
      <c r="BM76" s="785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5"/>
      <c r="B77" s="6"/>
      <c r="C77" s="717">
        <f>C52+1</f>
        <v>45965</v>
      </c>
      <c r="D77" s="717"/>
      <c r="E77" s="717"/>
      <c r="F77" s="717"/>
      <c r="G77" s="717"/>
      <c r="H77" s="717"/>
      <c r="I77" s="717"/>
      <c r="J77" s="717"/>
      <c r="K77" s="717"/>
      <c r="L77" s="717"/>
      <c r="M77" s="717"/>
      <c r="N77" s="717"/>
      <c r="O77" s="717"/>
      <c r="P77" s="717"/>
      <c r="Q77" s="717"/>
      <c r="R77" s="717"/>
      <c r="S77" s="717"/>
      <c r="T77" s="717"/>
      <c r="U77" s="697">
        <f>C77</f>
        <v>45965</v>
      </c>
      <c r="V77" s="698"/>
      <c r="W77" s="698"/>
      <c r="X77" s="698"/>
      <c r="Y77" s="698"/>
      <c r="Z77" s="69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3" t="s">
        <v>54</v>
      </c>
      <c r="B78" s="12" t="s">
        <v>55</v>
      </c>
      <c r="C78" s="731" t="str">
        <f>VLOOKUP($C77,'2025年度(1年後期)'!$B$5:$N$207,COLUMN('2025年度(1年後期)'!$C$5),0)&amp;""</f>
        <v/>
      </c>
      <c r="D78" s="722"/>
      <c r="E78" s="721" t="str">
        <f>VLOOKUP($C77,'2025年度(2年後期)'!$B$5:$N$207,COLUMN('2025年度(2年後期)'!$C$5),0)&amp;""</f>
        <v/>
      </c>
      <c r="F78" s="722"/>
      <c r="G78" s="721" t="str">
        <f>VLOOKUP($C77,'2025年度(3年後期)'!$B$5:$N$207,COLUMN('2025年度(3年後期)'!$C$5),0)&amp;""</f>
        <v>領域別実習</v>
      </c>
      <c r="H78" s="722"/>
      <c r="I78" s="721" t="str">
        <f>VLOOKUP($C77,'2025年度(4年後期)'!$B$5:$N$206,COLUMN('2025年度(4年後期)'!$C$5),0)&amp;""</f>
        <v/>
      </c>
      <c r="J78" s="722"/>
      <c r="K78" s="732" t="str">
        <f>VLOOKUP($C77,'2025年度(助産後期)'!$B$5:$N$207,COLUMN('2025年度(助産後期)'!$C$5),0)&amp;""</f>
        <v/>
      </c>
      <c r="L78" s="720"/>
      <c r="M78" s="719" t="str">
        <f>VLOOKUP($C77,'2025年度(M1後期)'!$B$5:$N$207,COLUMN('2025年度(M1後期)'!$C$5),0)&amp;""</f>
        <v>Ｄ論文審査会（12月申請者）</v>
      </c>
      <c r="N78" s="720"/>
      <c r="O78" s="721" t="str">
        <f>VLOOKUP($C77,'2025年度(M2後期)'!$B$5:$N$207,COLUMN('2025年度(M2後期)'!$C$5),0)&amp;""</f>
        <v>Ｄ論文審査会（12月申請者）</v>
      </c>
      <c r="P78" s="722"/>
      <c r="Q78" s="721" t="str">
        <f>VLOOKUP($C77,'2025年度(D1後期)'!$B$5:$N$207,COLUMN('2025年度(D1後期)'!$C$5),0)&amp;""</f>
        <v>Ｄ論文審査会（12月申請者）</v>
      </c>
      <c r="R78" s="722"/>
      <c r="S78" s="732" t="str">
        <f>VLOOKUP($C77,'2025年度(D23後期)'!$B$5:$N$207,COLUMN('2025年度(D23後期)'!$C$5),0)&amp;""</f>
        <v>Ｄ論文審査会（12月申請者）</v>
      </c>
      <c r="T78" s="722"/>
      <c r="U78" s="648" t="s">
        <v>161</v>
      </c>
      <c r="V78" s="635" t="s">
        <v>99</v>
      </c>
      <c r="Z78" s="744" t="str">
        <f>A78</f>
        <v xml:space="preserve">１時限（09：20～10：50） </v>
      </c>
      <c r="AA78" s="694"/>
      <c r="AB78" s="694"/>
      <c r="AC78" s="694"/>
      <c r="AD78" s="694"/>
      <c r="AE78" s="694"/>
      <c r="AF78" s="694"/>
      <c r="AG78" s="694"/>
      <c r="AH78" s="694"/>
      <c r="AI78" s="694"/>
      <c r="AJ78" s="694"/>
      <c r="AK78" s="694"/>
      <c r="AL78" s="694"/>
      <c r="AM78" s="694" t="s">
        <v>164</v>
      </c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 t="s">
        <v>186</v>
      </c>
      <c r="BK78" s="783"/>
      <c r="BL78" s="783"/>
      <c r="BM78" s="783"/>
      <c r="BN78" s="694"/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33"/>
      <c r="B79" s="15" t="s">
        <v>58</v>
      </c>
      <c r="C79" s="714" t="str">
        <f>IFERROR(VLOOKUP(C78,科目・教員!$A$2:$B$349,2,0),"")</f>
        <v/>
      </c>
      <c r="D79" s="715"/>
      <c r="E79" s="716" t="str">
        <f>IFERROR(VLOOKUP(E78,科目・教員!$A$2:$B$349,2,0),"")</f>
        <v/>
      </c>
      <c r="F79" s="715"/>
      <c r="G79" s="716" t="str">
        <f>IFERROR(VLOOKUP(G78,科目・教員!$A$2:$B$349,2,0),"")</f>
        <v/>
      </c>
      <c r="H79" s="715"/>
      <c r="I79" s="716" t="str">
        <f>IFERROR(VLOOKUP(I78,科目・教員!$A$2:$B$349,2,0),"")</f>
        <v/>
      </c>
      <c r="J79" s="715"/>
      <c r="K79" s="735" t="str">
        <f>IFERROR(VLOOKUP(K78,科目・教員!$A$2:$B$349,2,0),"")</f>
        <v/>
      </c>
      <c r="L79" s="737"/>
      <c r="M79" s="746" t="str">
        <f>IFERROR(VLOOKUP(M78,科目・教員!$A$2:$B$349,2,0),"")</f>
        <v/>
      </c>
      <c r="N79" s="715"/>
      <c r="O79" s="716" t="str">
        <f>IFERROR(VLOOKUP(O78,科目・教員!$A$2:$B$349,2,0),"")</f>
        <v/>
      </c>
      <c r="P79" s="715"/>
      <c r="Q79" s="716" t="str">
        <f>IFERROR(VLOOKUP(Q78,科目・教員!$A$2:$B$349,2,0),"")</f>
        <v/>
      </c>
      <c r="R79" s="715"/>
      <c r="S79" s="735" t="str">
        <f>IFERROR(VLOOKUP(S78,科目・教員!$A$2:$B$349,2,0),"")</f>
        <v/>
      </c>
      <c r="T79" s="715"/>
      <c r="U79" s="649" t="s">
        <v>169</v>
      </c>
      <c r="V79" s="635" t="s">
        <v>187</v>
      </c>
      <c r="Z79" s="733"/>
      <c r="AA79" s="695"/>
      <c r="AB79" s="695"/>
      <c r="AC79" s="695"/>
      <c r="AD79" s="695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784"/>
      <c r="BL79" s="784"/>
      <c r="BM79" s="784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33"/>
      <c r="B80" s="15" t="s">
        <v>60</v>
      </c>
      <c r="C80" s="714" t="str">
        <f>VLOOKUP($C77,'2025年度(1年後期)'!$B$5:$N$207,COLUMN('2025年度(1年後期)'!$C$5)+1,0)&amp;""</f>
        <v/>
      </c>
      <c r="D80" s="715"/>
      <c r="E80" s="716" t="str">
        <f>VLOOKUP($C77,'2025年度(2年後期)'!$B$5:$N$207,COLUMN('2025年度(2年後期)'!$C$5)+1,0)&amp;""</f>
        <v/>
      </c>
      <c r="F80" s="715"/>
      <c r="G80" s="716" t="str">
        <f>VLOOKUP($C77,'2025年度(3年後期)'!$B$5:$N$207,COLUMN('2025年度(3年後期)'!$C$5)+1,0)&amp;""</f>
        <v/>
      </c>
      <c r="H80" s="715"/>
      <c r="I80" s="716" t="str">
        <f>VLOOKUP($C77,'2025年度(4年後期)'!$B$5:$N$206,COLUMN('2025年度(4年後期)'!$C$5)+1,0)&amp;""</f>
        <v/>
      </c>
      <c r="J80" s="715"/>
      <c r="K80" s="735" t="str">
        <f>VLOOKUP($C77,'2025年度(助産後期)'!$B$5:$N$207,COLUMN('2025年度(助産後期)'!$C$5)+1,0)&amp;""</f>
        <v/>
      </c>
      <c r="L80" s="737"/>
      <c r="M80" s="746" t="str">
        <f>VLOOKUP($C77,'2025年度(M1後期)'!$B$5:$N$207,COLUMN('2025年度(M1後期)'!$C$5)+1,0)&amp;""</f>
        <v/>
      </c>
      <c r="N80" s="715"/>
      <c r="O80" s="716" t="str">
        <f>VLOOKUP($C77,'2025年度(M2後期)'!$B$5:$N$207,COLUMN('2025年度(M2後期)'!$C$5)+1,0)&amp;""</f>
        <v/>
      </c>
      <c r="P80" s="715"/>
      <c r="Q80" s="716" t="str">
        <f>VLOOKUP($C77,'2025年度(D1後期)'!$B$5:$N$207,COLUMN('2025年度(D1後期)'!$C$5)+1,0)&amp;""</f>
        <v/>
      </c>
      <c r="R80" s="715"/>
      <c r="S80" s="735" t="str">
        <f>VLOOKUP($C77,'2025年度(D23後期)'!$B$5:$N$207,COLUMN('2025年度(D23後期)'!$C$5)+1,0)&amp;""</f>
        <v/>
      </c>
      <c r="T80" s="715"/>
      <c r="U80" s="649" t="s">
        <v>171</v>
      </c>
      <c r="V80" s="635" t="s">
        <v>186</v>
      </c>
      <c r="Z80" s="733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784"/>
      <c r="BL80" s="784"/>
      <c r="BM80" s="784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34"/>
      <c r="B81" s="16" t="s">
        <v>62</v>
      </c>
      <c r="C81" s="738"/>
      <c r="D81" s="711"/>
      <c r="E81" s="710"/>
      <c r="F81" s="711"/>
      <c r="G81" s="710"/>
      <c r="H81" s="711"/>
      <c r="I81" s="710"/>
      <c r="J81" s="711"/>
      <c r="K81" s="712"/>
      <c r="L81" s="713"/>
      <c r="M81" s="745"/>
      <c r="N81" s="711"/>
      <c r="O81" s="710"/>
      <c r="P81" s="711"/>
      <c r="Q81" s="710"/>
      <c r="R81" s="711"/>
      <c r="S81" s="712"/>
      <c r="T81" s="711"/>
      <c r="U81" s="649" t="s">
        <v>172</v>
      </c>
      <c r="V81" s="635" t="s">
        <v>69</v>
      </c>
      <c r="Z81" s="734"/>
      <c r="AA81" s="696"/>
      <c r="AB81" s="696"/>
      <c r="AC81" s="696"/>
      <c r="AD81" s="696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785"/>
      <c r="BL81" s="785"/>
      <c r="BM81" s="785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33" t="s">
        <v>64</v>
      </c>
      <c r="B82" s="15" t="s">
        <v>55</v>
      </c>
      <c r="C82" s="731" t="str">
        <f>VLOOKUP($C77,'2025年度(1年後期)'!$B$5:$N$207,COLUMN('2025年度(1年後期)'!$E$5),0)&amp;""</f>
        <v>食と健康</v>
      </c>
      <c r="D82" s="722"/>
      <c r="E82" s="721" t="str">
        <f>VLOOKUP($C77,'2025年度(2年後期)'!$B$5:$N$207,COLUMN('2025年度(2年後期)'!$E$5),0)&amp;""</f>
        <v/>
      </c>
      <c r="F82" s="722"/>
      <c r="G82" s="721" t="str">
        <f>VLOOKUP($C77,'2025年度(3年後期)'!$B$5:$N$207,COLUMN('2025年度(3年後期)'!$E$5),0)&amp;""</f>
        <v>領域別実習</v>
      </c>
      <c r="H82" s="722"/>
      <c r="I82" s="721" t="str">
        <f>VLOOKUP($C77,'2025年度(4年後期)'!$B$5:$N$206,COLUMN('2025年度(4年後期)'!$E$5),0)&amp;""</f>
        <v/>
      </c>
      <c r="J82" s="722"/>
      <c r="K82" s="732" t="str">
        <f>VLOOKUP($C77,'2025年度(助産後期)'!$B$5:$N$207,COLUMN('2025年度(助産後期)'!$E$5),0)&amp;""</f>
        <v>助産学実習Ⅰ(追実習)</v>
      </c>
      <c r="L82" s="720"/>
      <c r="M82" s="731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22"/>
      <c r="O82" s="732" t="str">
        <f>VLOOKUP($C77,'2025年度(M2後期)'!$B$5:$N$207,COLUMN('2025年度(M2後期)'!$E$5),0)&amp;""</f>
        <v>特別研究</v>
      </c>
      <c r="P82" s="722"/>
      <c r="Q82" s="732" t="str">
        <f>VLOOKUP($C77,'2025年度(D1後期)'!$B$5:$N$207,COLUMN('2025年度(D1後期)'!$E$5),0)&amp;""</f>
        <v>成育看護学演習Ｂ
感染管理看護学演習Ｂ
成人看護学演習Ｂ</v>
      </c>
      <c r="R82" s="722"/>
      <c r="S82" s="732" t="str">
        <f>VLOOKUP($C77,'2025年度(D23後期)'!$B$5:$N$207,COLUMN('2025年度(D23後期)'!$E$5),0)&amp;""</f>
        <v/>
      </c>
      <c r="T82" s="722"/>
      <c r="U82" s="21"/>
      <c r="Z82" s="733" t="str">
        <f>A82</f>
        <v>２時限（11：00～12：30）</v>
      </c>
      <c r="AA82" s="694" t="s">
        <v>121</v>
      </c>
      <c r="AB82" s="694"/>
      <c r="AC82" s="694"/>
      <c r="AD82" s="694"/>
      <c r="AE82" s="694"/>
      <c r="AF82" s="694"/>
      <c r="AG82" s="694"/>
      <c r="AH82" s="694"/>
      <c r="AI82" s="694"/>
      <c r="AJ82" s="694"/>
      <c r="AK82" s="694"/>
      <c r="AL82" s="694"/>
      <c r="AM82" s="694" t="s">
        <v>164</v>
      </c>
      <c r="AN82" s="694"/>
      <c r="AO82" s="694"/>
      <c r="AP82" s="694"/>
      <c r="AQ82" s="694"/>
      <c r="AR82" s="694"/>
      <c r="AS82" s="694"/>
      <c r="AT82" s="694"/>
      <c r="AU82" s="694"/>
      <c r="AV82" s="694"/>
      <c r="AW82" s="694"/>
      <c r="AX82" s="694"/>
      <c r="AY82" s="694"/>
      <c r="AZ82" s="694"/>
      <c r="BA82" s="694" t="s">
        <v>266</v>
      </c>
      <c r="BB82" s="694"/>
      <c r="BC82" s="694"/>
      <c r="BD82" s="694"/>
      <c r="BE82" s="694"/>
      <c r="BF82" s="694"/>
      <c r="BG82" s="694"/>
      <c r="BH82" s="694"/>
      <c r="BI82" s="694"/>
      <c r="BJ82" s="694" t="s">
        <v>186</v>
      </c>
      <c r="BK82" s="783"/>
      <c r="BL82" s="783"/>
      <c r="BM82" s="783"/>
      <c r="BN82" s="694"/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33"/>
      <c r="B83" s="15" t="s">
        <v>58</v>
      </c>
      <c r="C83" s="714" t="str">
        <f>IFERROR(VLOOKUP(C82,科目・教員!$A$2:$B$349,2,0),"")</f>
        <v>本間　典子</v>
      </c>
      <c r="D83" s="715"/>
      <c r="E83" s="716" t="str">
        <f>IFERROR(VLOOKUP(E82,科目・教員!$A$2:$B$349,2,0),"")</f>
        <v/>
      </c>
      <c r="F83" s="715"/>
      <c r="G83" s="716" t="str">
        <f>IFERROR(VLOOKUP(G82,科目・教員!$A$2:$B$349,2,0),"")</f>
        <v/>
      </c>
      <c r="H83" s="715"/>
      <c r="I83" s="716" t="str">
        <f>IFERROR(VLOOKUP(I82,科目・教員!$A$2:$B$349,2,0),"")</f>
        <v/>
      </c>
      <c r="J83" s="715"/>
      <c r="K83" s="735" t="str">
        <f>IFERROR(VLOOKUP(K82,科目・教員!$A$2:$B$349,2,0),"")</f>
        <v/>
      </c>
      <c r="L83" s="737"/>
      <c r="M83" s="714" t="str">
        <f>IFERROR(VLOOKUP(M82,科目・教員!$A$2:$B$349,2,0),"")</f>
        <v/>
      </c>
      <c r="N83" s="715"/>
      <c r="O83" s="735" t="str">
        <f>IFERROR(VLOOKUP(O82,科目・教員!$A$2:$B$349,2,0),"")</f>
        <v/>
      </c>
      <c r="P83" s="715"/>
      <c r="Q83" s="735" t="str">
        <f>IFERROR(VLOOKUP(Q82,科目・教員!$A$2:$B$349,2,0),"")</f>
        <v/>
      </c>
      <c r="R83" s="715"/>
      <c r="S83" s="735" t="str">
        <f>IFERROR(VLOOKUP(S82,科目・教員!$A$2:$B$349,2,0),"")</f>
        <v/>
      </c>
      <c r="T83" s="715"/>
      <c r="U83" s="21"/>
      <c r="Z83" s="733"/>
      <c r="AA83" s="695"/>
      <c r="AB83" s="695"/>
      <c r="AC83" s="695"/>
      <c r="AD83" s="695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784"/>
      <c r="BL83" s="784"/>
      <c r="BM83" s="784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33"/>
      <c r="B84" s="15" t="s">
        <v>60</v>
      </c>
      <c r="C84" s="714" t="str">
        <f>VLOOKUP($C77,'2025年度(1年後期)'!$B$5:$N$207,COLUMN('2025年度(1年後期)'!$E$5)+1,0)&amp;""</f>
        <v>101</v>
      </c>
      <c r="D84" s="715"/>
      <c r="E84" s="716" t="str">
        <f>VLOOKUP($C77,'2025年度(2年後期)'!$B$5:$N$207,COLUMN('2025年度(2年後期)'!$E$5)+1,0)&amp;""</f>
        <v/>
      </c>
      <c r="F84" s="715"/>
      <c r="G84" s="716" t="str">
        <f>VLOOKUP($C77,'2025年度(3年後期)'!$B$5:$N$207,COLUMN('2025年度(3年後期)'!$E$5)+1,0)&amp;""</f>
        <v/>
      </c>
      <c r="H84" s="715"/>
      <c r="I84" s="716" t="str">
        <f>VLOOKUP($C77,'2025年度(4年後期)'!$B$5:$N$206,COLUMN('2025年度(4年後期)'!$E$5)+1,0)&amp;""</f>
        <v/>
      </c>
      <c r="J84" s="715"/>
      <c r="K84" s="735" t="str">
        <f>VLOOKUP($C77,'2025年度(助産後期)'!$B$5:$N$207,COLUMN('2025年度(助産後期)'!$E$5)+1,0)&amp;""</f>
        <v/>
      </c>
      <c r="L84" s="737"/>
      <c r="M84" s="714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15"/>
      <c r="O84" s="735" t="str">
        <f>VLOOKUP($C77,'2025年度(M2後期)'!$B$5:$N$207,COLUMN('2025年度(M2後期)'!$E$5)+1,0)&amp;""</f>
        <v/>
      </c>
      <c r="P84" s="715"/>
      <c r="Q84" s="735" t="str">
        <f>VLOOKUP($C77,'2025年度(D1後期)'!$B$5:$N$207,COLUMN('2025年度(D1後期)'!$E$5)+1,0)&amp;""</f>
        <v>成育:別途指定
感染:別途指定
成人:別途指定</v>
      </c>
      <c r="R84" s="715"/>
      <c r="S84" s="735" t="str">
        <f>VLOOKUP($C77,'2025年度(D23後期)'!$B$5:$N$207,COLUMN('2025年度(D23後期)'!$E$5)+1,0)&amp;""</f>
        <v/>
      </c>
      <c r="T84" s="715"/>
      <c r="U84" s="21"/>
      <c r="Z84" s="733"/>
      <c r="AA84" s="695"/>
      <c r="AB84" s="695"/>
      <c r="AC84" s="695"/>
      <c r="AD84" s="695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784"/>
      <c r="BL84" s="784"/>
      <c r="BM84" s="784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47"/>
      <c r="B85" s="16" t="s">
        <v>62</v>
      </c>
      <c r="C85" s="738"/>
      <c r="D85" s="736"/>
      <c r="E85" s="710"/>
      <c r="F85" s="736"/>
      <c r="G85" s="710"/>
      <c r="H85" s="736"/>
      <c r="I85" s="710"/>
      <c r="J85" s="736"/>
      <c r="K85" s="712"/>
      <c r="L85" s="712"/>
      <c r="M85" s="738"/>
      <c r="N85" s="736"/>
      <c r="O85" s="712"/>
      <c r="P85" s="736"/>
      <c r="Q85" s="712"/>
      <c r="R85" s="736"/>
      <c r="S85" s="712"/>
      <c r="T85" s="736"/>
      <c r="U85" s="21"/>
      <c r="Z85" s="734"/>
      <c r="AA85" s="696"/>
      <c r="AB85" s="696"/>
      <c r="AC85" s="696"/>
      <c r="AD85" s="696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785"/>
      <c r="BL85" s="785"/>
      <c r="BM85" s="785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44" t="s">
        <v>70</v>
      </c>
      <c r="B86" s="17" t="s">
        <v>71</v>
      </c>
      <c r="C86" s="731"/>
      <c r="D86" s="722"/>
      <c r="E86" s="721"/>
      <c r="F86" s="722"/>
      <c r="G86" s="721"/>
      <c r="H86" s="722"/>
      <c r="I86" s="721"/>
      <c r="J86" s="722"/>
      <c r="K86" s="732"/>
      <c r="L86" s="720"/>
      <c r="M86" s="731"/>
      <c r="N86" s="722"/>
      <c r="O86" s="732"/>
      <c r="P86" s="722"/>
      <c r="Q86" s="732"/>
      <c r="R86" s="722"/>
      <c r="S86" s="732"/>
      <c r="T86" s="722"/>
      <c r="U86" s="21"/>
      <c r="Z86" s="733" t="str">
        <f>A86</f>
        <v>昼休み（12：30～13：30）</v>
      </c>
      <c r="AA86" s="694"/>
      <c r="AB86" s="694"/>
      <c r="AC86" s="694"/>
      <c r="AD86" s="694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783"/>
      <c r="BL86" s="783"/>
      <c r="BM86" s="783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33"/>
      <c r="B87" s="17" t="s">
        <v>73</v>
      </c>
      <c r="C87" s="714"/>
      <c r="D87" s="715"/>
      <c r="E87" s="716"/>
      <c r="F87" s="715"/>
      <c r="G87" s="716"/>
      <c r="H87" s="715"/>
      <c r="I87" s="716"/>
      <c r="J87" s="715"/>
      <c r="K87" s="735"/>
      <c r="L87" s="737"/>
      <c r="M87" s="714"/>
      <c r="N87" s="715"/>
      <c r="O87" s="735"/>
      <c r="P87" s="715"/>
      <c r="Q87" s="735"/>
      <c r="R87" s="715"/>
      <c r="S87" s="735"/>
      <c r="T87" s="715"/>
      <c r="U87" s="21"/>
      <c r="Z87" s="733"/>
      <c r="AA87" s="695"/>
      <c r="AB87" s="695"/>
      <c r="AC87" s="695"/>
      <c r="AD87" s="695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784"/>
      <c r="BL87" s="784"/>
      <c r="BM87" s="784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33"/>
      <c r="B88" s="17" t="s">
        <v>60</v>
      </c>
      <c r="C88" s="714"/>
      <c r="D88" s="715"/>
      <c r="E88" s="716"/>
      <c r="F88" s="715"/>
      <c r="G88" s="716"/>
      <c r="H88" s="715"/>
      <c r="I88" s="716"/>
      <c r="J88" s="715"/>
      <c r="K88" s="735"/>
      <c r="L88" s="737"/>
      <c r="M88" s="714"/>
      <c r="N88" s="715"/>
      <c r="O88" s="735"/>
      <c r="P88" s="715"/>
      <c r="Q88" s="735"/>
      <c r="R88" s="715"/>
      <c r="S88" s="735"/>
      <c r="T88" s="715"/>
      <c r="U88" s="21"/>
      <c r="Z88" s="733"/>
      <c r="AA88" s="695"/>
      <c r="AB88" s="695"/>
      <c r="AC88" s="695"/>
      <c r="AD88" s="695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784"/>
      <c r="BL88" s="784"/>
      <c r="BM88" s="784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34"/>
      <c r="B89" s="18" t="s">
        <v>62</v>
      </c>
      <c r="C89" s="752"/>
      <c r="D89" s="753"/>
      <c r="E89" s="754"/>
      <c r="F89" s="753"/>
      <c r="G89" s="754"/>
      <c r="H89" s="753"/>
      <c r="I89" s="754"/>
      <c r="J89" s="753"/>
      <c r="K89" s="755"/>
      <c r="L89" s="755"/>
      <c r="M89" s="752"/>
      <c r="N89" s="753"/>
      <c r="O89" s="755"/>
      <c r="P89" s="753"/>
      <c r="Q89" s="755"/>
      <c r="R89" s="753"/>
      <c r="S89" s="755"/>
      <c r="T89" s="753"/>
      <c r="U89" s="21"/>
      <c r="Z89" s="734"/>
      <c r="AA89" s="696"/>
      <c r="AB89" s="696"/>
      <c r="AC89" s="696"/>
      <c r="AD89" s="696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785"/>
      <c r="BL89" s="785"/>
      <c r="BM89" s="785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33" t="s">
        <v>74</v>
      </c>
      <c r="B90" s="15" t="s">
        <v>55</v>
      </c>
      <c r="C90" s="779" t="str">
        <f>VLOOKUP($C77,'2025年度(1年後期)'!$B$5:$N$207,COLUMN('2025年度(1年後期)'!$G$5),0)&amp;""</f>
        <v>日本人論</v>
      </c>
      <c r="D90" s="780"/>
      <c r="E90" s="749" t="str">
        <f>VLOOKUP($C77,'2025年度(2年後期)'!$B$5:$N$207,COLUMN('2025年度(2年後期)'!$G$5),0)&amp;""</f>
        <v/>
      </c>
      <c r="F90" s="732"/>
      <c r="G90" s="749" t="str">
        <f>VLOOKUP($C77,'2025年度(3年後期)'!$B$5:$N$207,COLUMN('2025年度(3年後期)'!$G$5),0)&amp;""</f>
        <v>領域別実習</v>
      </c>
      <c r="H90" s="732"/>
      <c r="I90" s="749" t="str">
        <f>VLOOKUP($C77,'2025年度(4年後期)'!$B$5:$N$206,COLUMN('2025年度(4年後期)'!$G$5),0)&amp;""</f>
        <v/>
      </c>
      <c r="J90" s="732"/>
      <c r="K90" s="750" t="str">
        <f>VLOOKUP($C77,'2025年度(助産後期)'!$B$5:$N$207,COLUMN('2025年度(助産後期)'!$G$5),0)&amp;""</f>
        <v>助産学実習Ⅰ(追実習)</v>
      </c>
      <c r="L90" s="750"/>
      <c r="M90" s="748" t="str">
        <f>VLOOKUP($C77,'2025年度(M1後期)'!$B$5:$N$207,COLUMN('2025年度(M1後期)'!$G$5),0)&amp;""</f>
        <v>がん看護学演習Ａ－Ⅱ
成育看護学演習Ａ－Ⅰ
感染症学特論
感染症学演習</v>
      </c>
      <c r="N90" s="732"/>
      <c r="O90" s="750" t="str">
        <f>VLOOKUP($C77,'2025年度(M2後期)'!$B$5:$N$207,COLUMN('2025年度(M2後期)'!$G$5),0)&amp;""</f>
        <v>特別研究</v>
      </c>
      <c r="P90" s="732"/>
      <c r="Q90" s="750" t="str">
        <f>VLOOKUP($C77,'2025年度(D1後期)'!$B$5:$N$207,COLUMN('2025年度(D1後期)'!$G$5),0)&amp;""</f>
        <v>量的看護学研究法</v>
      </c>
      <c r="R90" s="732"/>
      <c r="S90" s="750" t="str">
        <f>VLOOKUP($C77,'2025年度(D23後期)'!$B$5:$N$207,COLUMN('2025年度(D23後期)'!$G$5),0)&amp;""</f>
        <v/>
      </c>
      <c r="T90" s="732"/>
      <c r="U90" s="21"/>
      <c r="Z90" s="733" t="str">
        <f>A90</f>
        <v>３時限（13：30～15：00）</v>
      </c>
      <c r="AA90" s="694" t="s">
        <v>294</v>
      </c>
      <c r="AB90" s="694"/>
      <c r="AC90" s="694"/>
      <c r="AD90" s="694"/>
      <c r="AE90" s="694"/>
      <c r="AF90" s="694"/>
      <c r="AG90" s="694"/>
      <c r="AH90" s="694"/>
      <c r="AI90" s="694"/>
      <c r="AJ90" s="694"/>
      <c r="AK90" s="694"/>
      <c r="AL90" s="694"/>
      <c r="AM90" s="694" t="s">
        <v>164</v>
      </c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/>
      <c r="BA90" s="694" t="s">
        <v>197</v>
      </c>
      <c r="BB90" s="694"/>
      <c r="BC90" s="694"/>
      <c r="BD90" s="694"/>
      <c r="BE90" s="694"/>
      <c r="BF90" s="694"/>
      <c r="BG90" s="694"/>
      <c r="BH90" s="694"/>
      <c r="BI90" s="694"/>
      <c r="BJ90" s="694"/>
      <c r="BK90" s="783"/>
      <c r="BL90" s="783"/>
      <c r="BM90" s="783"/>
      <c r="BN90" s="694"/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33"/>
      <c r="B91" s="26" t="s">
        <v>58</v>
      </c>
      <c r="C91" s="762" t="str">
        <f>IFERROR(VLOOKUP(C90,科目・教員!$A$2:$B$349,2,0),"")</f>
        <v>川出　龍一</v>
      </c>
      <c r="D91" s="763"/>
      <c r="E91" s="739" t="str">
        <f>IFERROR(VLOOKUP(E90,科目・教員!$A$2:$B$349,2,0),"")</f>
        <v/>
      </c>
      <c r="F91" s="735"/>
      <c r="G91" s="739" t="str">
        <f>IFERROR(VLOOKUP(G90,科目・教員!$A$2:$B$349,2,0),"")</f>
        <v/>
      </c>
      <c r="H91" s="735"/>
      <c r="I91" s="739" t="str">
        <f>IFERROR(VLOOKUP(I90,科目・教員!$A$2:$B$349,2,0),"")</f>
        <v/>
      </c>
      <c r="J91" s="735"/>
      <c r="K91" s="740" t="str">
        <f>IFERROR(VLOOKUP(K90,科目・教員!$A$2:$B$349,2,0),"")</f>
        <v/>
      </c>
      <c r="L91" s="740"/>
      <c r="M91" s="751" t="str">
        <f>IFERROR(VLOOKUP(M90,科目・教員!$A$2:$B$349,2,0),"")</f>
        <v/>
      </c>
      <c r="N91" s="735"/>
      <c r="O91" s="740" t="str">
        <f>IFERROR(VLOOKUP(O90,科目・教員!$A$2:$B$349,2,0),"")</f>
        <v/>
      </c>
      <c r="P91" s="735"/>
      <c r="Q91" s="740" t="str">
        <f>IFERROR(VLOOKUP(Q90,科目・教員!$A$2:$B$349,2,0),"")</f>
        <v>柏木　公一</v>
      </c>
      <c r="R91" s="735"/>
      <c r="S91" s="740" t="str">
        <f>IFERROR(VLOOKUP(S90,科目・教員!$A$2:$B$349,2,0),"")</f>
        <v/>
      </c>
      <c r="T91" s="735"/>
      <c r="U91" s="21"/>
      <c r="Z91" s="733"/>
      <c r="AA91" s="695"/>
      <c r="AB91" s="695"/>
      <c r="AC91" s="695"/>
      <c r="AD91" s="695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784"/>
      <c r="BL91" s="784"/>
      <c r="BM91" s="784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33"/>
      <c r="B92" s="26" t="s">
        <v>60</v>
      </c>
      <c r="C92" s="762" t="str">
        <f>VLOOKUP($C77,'2025年度(1年後期)'!$B$5:$N$207,COLUMN('2025年度(1年後期)'!$G$5)+1,0)&amp;""</f>
        <v>101</v>
      </c>
      <c r="D92" s="763"/>
      <c r="E92" s="739" t="str">
        <f>VLOOKUP($C77,'2025年度(2年後期)'!$B$5:$N$207,COLUMN('2025年度(2年後期)'!$G$5)+1,0)&amp;""</f>
        <v/>
      </c>
      <c r="F92" s="735"/>
      <c r="G92" s="739" t="str">
        <f>VLOOKUP($C77,'2025年度(3年後期)'!$B$5:$N$207,COLUMN('2025年度(3年後期)'!$G$5)+1,0)&amp;""</f>
        <v/>
      </c>
      <c r="H92" s="735"/>
      <c r="I92" s="739" t="str">
        <f>VLOOKUP($C77,'2025年度(4年後期)'!$B$5:$N$206,COLUMN('2025年度(4年後期)'!$G$5)+1,0)&amp;""</f>
        <v/>
      </c>
      <c r="J92" s="735"/>
      <c r="K92" s="740" t="str">
        <f>VLOOKUP($C77,'2025年度(助産後期)'!$B$5:$N$207,COLUMN('2025年度(助産後期)'!$G$5)+1,0)&amp;""</f>
        <v/>
      </c>
      <c r="L92" s="740"/>
      <c r="M92" s="751" t="str">
        <f>VLOOKUP($C77,'2025年度(M1後期)'!$B$5:$N$207,COLUMN('2025年度(M1後期)'!$G$5)+1,0)&amp;""</f>
        <v>がん:別途指定
成育:別途指定
感染特論:別途指定
感染演習:別途指定</v>
      </c>
      <c r="N92" s="735"/>
      <c r="O92" s="740" t="str">
        <f>VLOOKUP($C77,'2025年度(M2後期)'!$B$5:$N$207,COLUMN('2025年度(M2後期)'!$G$5)+1,0)&amp;""</f>
        <v/>
      </c>
      <c r="P92" s="735"/>
      <c r="Q92" s="740" t="str">
        <f>VLOOKUP($C77,'2025年度(D1後期)'!$B$5:$N$207,COLUMN('2025年度(D1後期)'!$G$5)+1,0)&amp;""</f>
        <v>臨床講義室1</v>
      </c>
      <c r="R92" s="735"/>
      <c r="S92" s="740" t="str">
        <f>VLOOKUP($C77,'2025年度(D23後期)'!$B$5:$N$207,COLUMN('2025年度(D23後期)'!$G$5)+1,0)&amp;""</f>
        <v/>
      </c>
      <c r="T92" s="735"/>
      <c r="U92" s="21"/>
      <c r="Z92" s="733"/>
      <c r="AA92" s="695"/>
      <c r="AB92" s="695"/>
      <c r="AC92" s="695"/>
      <c r="AD92" s="695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784"/>
      <c r="BL92" s="784"/>
      <c r="BM92" s="784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47"/>
      <c r="B93" s="16" t="s">
        <v>62</v>
      </c>
      <c r="C93" s="760" t="s">
        <v>116</v>
      </c>
      <c r="D93" s="761"/>
      <c r="E93" s="710"/>
      <c r="F93" s="736"/>
      <c r="G93" s="710"/>
      <c r="H93" s="736"/>
      <c r="I93" s="710"/>
      <c r="J93" s="736"/>
      <c r="K93" s="712"/>
      <c r="L93" s="712"/>
      <c r="M93" s="738"/>
      <c r="N93" s="736"/>
      <c r="O93" s="712"/>
      <c r="P93" s="736"/>
      <c r="Q93" s="712"/>
      <c r="R93" s="736"/>
      <c r="S93" s="712"/>
      <c r="T93" s="736"/>
      <c r="U93" s="21"/>
      <c r="Z93" s="734"/>
      <c r="AA93" s="696"/>
      <c r="AB93" s="696"/>
      <c r="AC93" s="696"/>
      <c r="AD93" s="696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785"/>
      <c r="BL93" s="785"/>
      <c r="BM93" s="785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33" t="s">
        <v>80</v>
      </c>
      <c r="B94" s="27" t="s">
        <v>55</v>
      </c>
      <c r="C94" s="779" t="str">
        <f>VLOOKUP($C77,'2025年度(1年後期)'!$B$5:$N$207,COLUMN('2025年度(1年後期)'!$I$5),0)&amp;""</f>
        <v>人体の構造と機能Ⅲ
(桑名先生①)</v>
      </c>
      <c r="D94" s="780"/>
      <c r="E94" s="749" t="str">
        <f>VLOOKUP($C77,'2025年度(2年後期)'!$B$5:$N$207,COLUMN('2025年度(2年後期)'!$I$5),0)&amp;""</f>
        <v/>
      </c>
      <c r="F94" s="732"/>
      <c r="G94" s="749" t="str">
        <f>VLOOKUP($C77,'2025年度(3年後期)'!$B$5:$N$207,COLUMN('2025年度(3年後期)'!$I$5),0)&amp;""</f>
        <v>領域別実習</v>
      </c>
      <c r="H94" s="732"/>
      <c r="I94" s="749" t="str">
        <f>VLOOKUP($C77,'2025年度(4年後期)'!$B$5:$N$206,COLUMN('2025年度(4年後期)'!$I$5),0)&amp;""</f>
        <v/>
      </c>
      <c r="J94" s="732"/>
      <c r="K94" s="750" t="str">
        <f>VLOOKUP($C77,'2025年度(助産後期)'!$B$5:$N$207,COLUMN('2025年度(助産後期)'!$I$5),0)&amp;""</f>
        <v>助産学実習Ⅰ(追実習)</v>
      </c>
      <c r="L94" s="750"/>
      <c r="M94" s="748" t="str">
        <f>VLOOKUP($C77,'2025年度(M1後期)'!$B$5:$N$207,COLUMN('2025年度(M1後期)'!$I$5),0)&amp;""</f>
        <v>がん看護学演習Ａ－Ⅱ
成育看護学演習Ａ－Ⅰ
感染症学特論
感染症学演習</v>
      </c>
      <c r="N94" s="732"/>
      <c r="O94" s="750" t="str">
        <f>VLOOKUP($C77,'2025年度(M2後期)'!$B$5:$N$207,COLUMN('2025年度(M2後期)'!$I$5),0)&amp;""</f>
        <v>特別研究</v>
      </c>
      <c r="P94" s="732"/>
      <c r="Q94" s="750" t="str">
        <f>VLOOKUP($C77,'2025年度(D1後期)'!$B$5:$N$207,COLUMN('2025年度(D1後期)'!$I$5),0)&amp;""</f>
        <v>量的看護学研究法</v>
      </c>
      <c r="R94" s="732"/>
      <c r="S94" s="750" t="str">
        <f>VLOOKUP($C77,'2025年度(D23後期)'!$B$5:$N$207,COLUMN('2025年度(D23後期)'!$I$5),0)&amp;""</f>
        <v/>
      </c>
      <c r="T94" s="732"/>
      <c r="U94" s="21"/>
      <c r="Z94" s="733" t="str">
        <f>A94</f>
        <v>４時限（15：10～16：40）</v>
      </c>
      <c r="AA94" s="694" t="s">
        <v>75</v>
      </c>
      <c r="AB94" s="694"/>
      <c r="AC94" s="694"/>
      <c r="AD94" s="694"/>
      <c r="AE94" s="694"/>
      <c r="AF94" s="694"/>
      <c r="AG94" s="694"/>
      <c r="AH94" s="694"/>
      <c r="AI94" s="694"/>
      <c r="AJ94" s="694"/>
      <c r="AK94" s="694"/>
      <c r="AL94" s="694"/>
      <c r="AM94" s="694" t="s">
        <v>164</v>
      </c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/>
      <c r="BA94" s="694" t="s">
        <v>197</v>
      </c>
      <c r="BB94" s="694"/>
      <c r="BC94" s="694"/>
      <c r="BD94" s="694"/>
      <c r="BE94" s="694"/>
      <c r="BF94" s="694"/>
      <c r="BG94" s="694"/>
      <c r="BH94" s="694"/>
      <c r="BI94" s="694"/>
      <c r="BJ94" s="694"/>
      <c r="BK94" s="783"/>
      <c r="BL94" s="783"/>
      <c r="BM94" s="783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33"/>
      <c r="B95" s="26" t="s">
        <v>58</v>
      </c>
      <c r="C95" s="762" t="str">
        <f>IFERROR(VLOOKUP(C94,科目・教員!$A$2:$B$349,2,0),"")</f>
        <v/>
      </c>
      <c r="D95" s="763"/>
      <c r="E95" s="739" t="str">
        <f>IFERROR(VLOOKUP(E94,科目・教員!$A$2:$B$349,2,0),"")</f>
        <v/>
      </c>
      <c r="F95" s="735"/>
      <c r="G95" s="739" t="str">
        <f>IFERROR(VLOOKUP(G94,科目・教員!$A$2:$B$349,2,0),"")</f>
        <v/>
      </c>
      <c r="H95" s="735"/>
      <c r="I95" s="739" t="str">
        <f>IFERROR(VLOOKUP(I94,科目・教員!$A$2:$B$349,2,0),"")</f>
        <v/>
      </c>
      <c r="J95" s="735"/>
      <c r="K95" s="740" t="str">
        <f>IFERROR(VLOOKUP(K94,科目・教員!$A$2:$B$349,2,0),"")</f>
        <v/>
      </c>
      <c r="L95" s="740"/>
      <c r="M95" s="751" t="str">
        <f>IFERROR(VLOOKUP(M94,科目・教員!$A$2:$B$349,2,0),"")</f>
        <v/>
      </c>
      <c r="N95" s="735"/>
      <c r="O95" s="740" t="str">
        <f>IFERROR(VLOOKUP(O94,科目・教員!$A$2:$B$349,2,0),"")</f>
        <v/>
      </c>
      <c r="P95" s="735"/>
      <c r="Q95" s="740" t="str">
        <f>IFERROR(VLOOKUP(Q94,科目・教員!$A$2:$B$349,2,0),"")</f>
        <v>柏木　公一</v>
      </c>
      <c r="R95" s="735"/>
      <c r="S95" s="740" t="str">
        <f>IFERROR(VLOOKUP(S94,科目・教員!$A$2:$B$349,2,0),"")</f>
        <v/>
      </c>
      <c r="T95" s="735"/>
      <c r="U95" s="21"/>
      <c r="Z95" s="733"/>
      <c r="AA95" s="695"/>
      <c r="AB95" s="695"/>
      <c r="AC95" s="695"/>
      <c r="AD95" s="695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784"/>
      <c r="BL95" s="784"/>
      <c r="BM95" s="784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33"/>
      <c r="B96" s="26" t="s">
        <v>60</v>
      </c>
      <c r="C96" s="762" t="str">
        <f>VLOOKUP($C77,'2025年度(1年後期)'!$B$5:$N$207,COLUMN('2025年度(1年後期)'!$I$5)+1,0)&amp;""</f>
        <v>101</v>
      </c>
      <c r="D96" s="763"/>
      <c r="E96" s="739" t="str">
        <f>VLOOKUP($C77,'2025年度(2年後期)'!$B$5:$N$207,COLUMN('2025年度(2年後期)'!$I$5)+1,0)&amp;""</f>
        <v/>
      </c>
      <c r="F96" s="735"/>
      <c r="G96" s="739" t="str">
        <f>VLOOKUP($C77,'2025年度(3年後期)'!$B$5:$N$207,COLUMN('2025年度(3年後期)'!$I$5)+1,0)&amp;""</f>
        <v/>
      </c>
      <c r="H96" s="735"/>
      <c r="I96" s="739" t="str">
        <f>VLOOKUP($C77,'2025年度(4年後期)'!$B$5:$N$206,COLUMN('2025年度(4年後期)'!$I$5)+1,0)&amp;""</f>
        <v/>
      </c>
      <c r="J96" s="735"/>
      <c r="K96" s="740" t="str">
        <f>VLOOKUP($C77,'2025年度(助産後期)'!$B$5:$N$207,COLUMN('2025年度(助産後期)'!$I$5)+1,0)&amp;""</f>
        <v/>
      </c>
      <c r="L96" s="740"/>
      <c r="M96" s="751" t="str">
        <f>VLOOKUP($C77,'2025年度(M1後期)'!$B$5:$N$207,COLUMN('2025年度(M1後期)'!$I$5)+1,0)&amp;""</f>
        <v>がん:別途指定
成育:別途指定
感染特論:別途指定
感染演習:別途指定</v>
      </c>
      <c r="N96" s="735"/>
      <c r="O96" s="740" t="str">
        <f>VLOOKUP($C77,'2025年度(M2後期)'!$B$5:$N$207,COLUMN('2025年度(M2後期)'!$I$5)+1,0)&amp;""</f>
        <v/>
      </c>
      <c r="P96" s="735"/>
      <c r="Q96" s="740" t="str">
        <f>VLOOKUP($C77,'2025年度(D1後期)'!$B$5:$N$207,COLUMN('2025年度(D1後期)'!$I$5)+1,0)&amp;""</f>
        <v>臨床講義室1</v>
      </c>
      <c r="R96" s="735"/>
      <c r="S96" s="740" t="str">
        <f>VLOOKUP($C77,'2025年度(D23後期)'!$B$5:$N$207,COLUMN('2025年度(D23後期)'!$I$5)+1,0)&amp;""</f>
        <v/>
      </c>
      <c r="T96" s="735"/>
      <c r="U96" s="21"/>
      <c r="Z96" s="733"/>
      <c r="AA96" s="695"/>
      <c r="AB96" s="695"/>
      <c r="AC96" s="695"/>
      <c r="AD96" s="695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784"/>
      <c r="BL96" s="784"/>
      <c r="BM96" s="784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34"/>
      <c r="B97" s="28" t="s">
        <v>62</v>
      </c>
      <c r="C97" s="760" t="s">
        <v>323</v>
      </c>
      <c r="D97" s="761"/>
      <c r="E97" s="710"/>
      <c r="F97" s="736"/>
      <c r="G97" s="710"/>
      <c r="H97" s="736"/>
      <c r="I97" s="710"/>
      <c r="J97" s="736"/>
      <c r="K97" s="712"/>
      <c r="L97" s="712"/>
      <c r="M97" s="738"/>
      <c r="N97" s="736"/>
      <c r="O97" s="712"/>
      <c r="P97" s="736"/>
      <c r="Q97" s="712"/>
      <c r="R97" s="736"/>
      <c r="S97" s="712"/>
      <c r="T97" s="736"/>
      <c r="U97" s="21"/>
      <c r="Z97" s="734"/>
      <c r="AA97" s="696"/>
      <c r="AB97" s="696"/>
      <c r="AC97" s="696"/>
      <c r="AD97" s="696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785"/>
      <c r="BL97" s="785"/>
      <c r="BM97" s="785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33" t="s">
        <v>87</v>
      </c>
      <c r="B98" s="15" t="s">
        <v>55</v>
      </c>
      <c r="C98" s="779" t="str">
        <f>VLOOKUP($C77,'2025年度(1年後期)'!$B$5:$N$207,COLUMN('2025年度(1年後期)'!$K$5),0)&amp;""</f>
        <v>国語表現法</v>
      </c>
      <c r="D98" s="780"/>
      <c r="E98" s="749" t="str">
        <f>VLOOKUP($C77,'2025年度(2年後期)'!$B$5:$N$207,COLUMN('2025年度(2年後期)'!$K$5),0)&amp;""</f>
        <v/>
      </c>
      <c r="F98" s="732"/>
      <c r="G98" s="749" t="str">
        <f>VLOOKUP($C77,'2025年度(3年後期)'!$B$5:$N$207,COLUMN('2025年度(3年後期)'!$K$5),0)&amp;""</f>
        <v/>
      </c>
      <c r="H98" s="732"/>
      <c r="I98" s="749" t="str">
        <f>VLOOKUP($C77,'2025年度(4年後期)'!$B$5:$N$206,COLUMN('2025年度(4年後期)'!$K$5),0)&amp;""</f>
        <v/>
      </c>
      <c r="J98" s="732"/>
      <c r="K98" s="750" t="str">
        <f>VLOOKUP($C77,'2025年度(助産後期)'!$B$5:$N$207,COLUMN('2025年度(助産後期)'!$K$5),0)&amp;""</f>
        <v>助産学実習Ⅰ(追実習)</v>
      </c>
      <c r="L98" s="750"/>
      <c r="M98" s="748" t="str">
        <f>VLOOKUP($C77,'2025年度(M1後期)'!$B$5:$N$207,COLUMN('2025年度(M1後期)'!$K$5),0)&amp;""</f>
        <v>感染症学特論
感染症学演習</v>
      </c>
      <c r="N98" s="732"/>
      <c r="O98" s="750" t="str">
        <f>VLOOKUP($C77,'2025年度(M2後期)'!$B$5:$N$207,COLUMN('2025年度(M2後期)'!$K$5),0)&amp;""</f>
        <v/>
      </c>
      <c r="P98" s="732"/>
      <c r="Q98" s="750" t="str">
        <f>VLOOKUP($C77,'2025年度(D1後期)'!$B$5:$N$207,COLUMN('2025年度(D1後期)'!$K$5),0)&amp;""</f>
        <v/>
      </c>
      <c r="R98" s="732"/>
      <c r="S98" s="750" t="str">
        <f>VLOOKUP($C77,'2025年度(D23後期)'!$B$5:$N$207,COLUMN('2025年度(D23後期)'!$K$5),0)&amp;""</f>
        <v/>
      </c>
      <c r="T98" s="732"/>
      <c r="U98" s="21"/>
      <c r="Z98" s="744" t="str">
        <f>A98</f>
        <v>５時限（16：50～18：20）</v>
      </c>
      <c r="AA98" s="694" t="s">
        <v>324</v>
      </c>
      <c r="AB98" s="694"/>
      <c r="AC98" s="694"/>
      <c r="AD98" s="694"/>
      <c r="AE98" s="694"/>
      <c r="AF98" s="694"/>
      <c r="AG98" s="694"/>
      <c r="AH98" s="694"/>
      <c r="AI98" s="694"/>
      <c r="AJ98" s="694"/>
      <c r="AK98" s="694"/>
      <c r="AL98" s="694"/>
      <c r="AM98" s="694" t="s">
        <v>164</v>
      </c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783"/>
      <c r="BL98" s="783"/>
      <c r="BM98" s="783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33"/>
      <c r="B99" s="15" t="s">
        <v>58</v>
      </c>
      <c r="C99" s="762" t="str">
        <f>IFERROR(VLOOKUP(C98,科目・教員!$A$2:$B$349,2,0),"")</f>
        <v>末田　美香子</v>
      </c>
      <c r="D99" s="763"/>
      <c r="E99" s="739" t="str">
        <f>IFERROR(VLOOKUP(E98,科目・教員!$A$2:$B$349,2,0),"")</f>
        <v/>
      </c>
      <c r="F99" s="735"/>
      <c r="G99" s="739" t="str">
        <f>IFERROR(VLOOKUP(G98,科目・教員!$A$2:$B$349,2,0),"")</f>
        <v/>
      </c>
      <c r="H99" s="735"/>
      <c r="I99" s="739" t="str">
        <f>IFERROR(VLOOKUP(I98,科目・教員!$A$2:$B$349,2,0),"")</f>
        <v/>
      </c>
      <c r="J99" s="735"/>
      <c r="K99" s="740" t="str">
        <f>IFERROR(VLOOKUP(K98,科目・教員!$A$2:$B$349,2,0),"")</f>
        <v/>
      </c>
      <c r="L99" s="740"/>
      <c r="M99" s="751" t="str">
        <f>IFERROR(VLOOKUP(M98,科目・教員!$A$2:$B$349,2,0),"")</f>
        <v/>
      </c>
      <c r="N99" s="735"/>
      <c r="O99" s="740" t="str">
        <f>IFERROR(VLOOKUP(O98,科目・教員!$A$2:$B$349,2,0),"")</f>
        <v/>
      </c>
      <c r="P99" s="735"/>
      <c r="Q99" s="740" t="str">
        <f>IFERROR(VLOOKUP(Q98,科目・教員!$A$2:$B$349,2,0),"")</f>
        <v/>
      </c>
      <c r="R99" s="735"/>
      <c r="S99" s="740" t="str">
        <f>IFERROR(VLOOKUP(S98,科目・教員!$A$2:$B$349,2,0),"")</f>
        <v/>
      </c>
      <c r="T99" s="735"/>
      <c r="U99" s="21"/>
      <c r="Z99" s="733"/>
      <c r="AA99" s="695"/>
      <c r="AB99" s="695"/>
      <c r="AC99" s="695"/>
      <c r="AD99" s="695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784"/>
      <c r="BL99" s="784"/>
      <c r="BM99" s="784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33"/>
      <c r="B100" s="15" t="s">
        <v>60</v>
      </c>
      <c r="C100" s="762" t="str">
        <f>VLOOKUP($C77,'2025年度(1年後期)'!$B$5:$N$207,COLUMN('2025年度(1年後期)'!$K$5)+1,0)&amp;""</f>
        <v>101</v>
      </c>
      <c r="D100" s="763"/>
      <c r="E100" s="739" t="str">
        <f>VLOOKUP($C77,'2025年度(2年後期)'!$B$5:$N$207,COLUMN('2025年度(2年後期)'!$K$5)+1,0)&amp;""</f>
        <v/>
      </c>
      <c r="F100" s="735"/>
      <c r="G100" s="739" t="str">
        <f>VLOOKUP($C77,'2025年度(3年後期)'!$B$5:$N$207,COLUMN('2025年度(3年後期)'!$K$5)+1,0)&amp;""</f>
        <v/>
      </c>
      <c r="H100" s="735"/>
      <c r="I100" s="739" t="str">
        <f>VLOOKUP($C77,'2025年度(4年後期)'!$B$5:$N$206,COLUMN('2025年度(4年後期)'!$K$5)+1,0)&amp;""</f>
        <v/>
      </c>
      <c r="J100" s="735"/>
      <c r="K100" s="740" t="str">
        <f>VLOOKUP($C77,'2025年度(助産後期)'!$B$5:$N$207,COLUMN('2025年度(助産後期)'!$K$5)+1,0)&amp;""</f>
        <v/>
      </c>
      <c r="L100" s="740"/>
      <c r="M100" s="751" t="str">
        <f>VLOOKUP($C77,'2025年度(M1後期)'!$B$5:$N$207,COLUMN('2025年度(M1後期)'!$K$5)+1,0)&amp;""</f>
        <v>感染特論:別途指定
感染演習:別途指定</v>
      </c>
      <c r="N100" s="735"/>
      <c r="O100" s="740" t="str">
        <f>VLOOKUP($C77,'2025年度(M1後期)'!$B$5:$N$207,COLUMN('2025年度(M1後期)'!$K$5)+1,0)&amp;""</f>
        <v>感染特論:別途指定
感染演習:別途指定</v>
      </c>
      <c r="P100" s="735"/>
      <c r="Q100" s="740" t="str">
        <f>VLOOKUP($C77,'2025年度(D1後期)'!$B$5:$N$207,COLUMN('2025年度(D1後期)'!$K$5)+1,0)&amp;""</f>
        <v/>
      </c>
      <c r="R100" s="735"/>
      <c r="S100" s="740" t="str">
        <f>VLOOKUP($C77,'2025年度(D23後期)'!$B$5:$N$207,COLUMN('2025年度(D23後期)'!$K$5)+1,0)&amp;""</f>
        <v/>
      </c>
      <c r="T100" s="735"/>
      <c r="U100" s="21"/>
      <c r="Z100" s="733"/>
      <c r="AA100" s="695"/>
      <c r="AB100" s="695"/>
      <c r="AC100" s="695"/>
      <c r="AD100" s="695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784"/>
      <c r="BL100" s="784"/>
      <c r="BM100" s="784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34"/>
      <c r="B101" s="16" t="s">
        <v>62</v>
      </c>
      <c r="C101" s="760" t="s">
        <v>325</v>
      </c>
      <c r="D101" s="761"/>
      <c r="E101" s="710"/>
      <c r="F101" s="736"/>
      <c r="G101" s="710"/>
      <c r="H101" s="736"/>
      <c r="I101" s="710"/>
      <c r="J101" s="736"/>
      <c r="K101" s="712"/>
      <c r="L101" s="712"/>
      <c r="M101" s="738"/>
      <c r="N101" s="736"/>
      <c r="O101" s="712"/>
      <c r="P101" s="736"/>
      <c r="Q101" s="712"/>
      <c r="R101" s="736"/>
      <c r="S101" s="712"/>
      <c r="T101" s="736"/>
      <c r="U101" s="22"/>
      <c r="V101" s="19"/>
      <c r="W101" s="19"/>
      <c r="X101" s="19"/>
      <c r="Y101" s="19"/>
      <c r="Z101" s="734"/>
      <c r="AA101" s="696"/>
      <c r="AB101" s="696"/>
      <c r="AC101" s="696"/>
      <c r="AD101" s="696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785"/>
      <c r="BL101" s="785"/>
      <c r="BM101" s="785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5"/>
      <c r="B102" s="6"/>
      <c r="C102" s="717">
        <f>C77+1</f>
        <v>45966</v>
      </c>
      <c r="D102" s="717"/>
      <c r="E102" s="717"/>
      <c r="F102" s="717"/>
      <c r="G102" s="717"/>
      <c r="H102" s="717"/>
      <c r="I102" s="717"/>
      <c r="J102" s="717"/>
      <c r="K102" s="717"/>
      <c r="L102" s="717"/>
      <c r="M102" s="717"/>
      <c r="N102" s="717"/>
      <c r="O102" s="717"/>
      <c r="P102" s="717"/>
      <c r="Q102" s="717"/>
      <c r="R102" s="717"/>
      <c r="S102" s="717"/>
      <c r="T102" s="717"/>
      <c r="U102" s="697">
        <f>C102</f>
        <v>45966</v>
      </c>
      <c r="V102" s="698"/>
      <c r="W102" s="698"/>
      <c r="X102" s="698"/>
      <c r="Y102" s="698"/>
      <c r="Z102" s="69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3" t="s">
        <v>54</v>
      </c>
      <c r="B103" s="12" t="s">
        <v>55</v>
      </c>
      <c r="C103" s="731" t="str">
        <f>VLOOKUP($C102,'2025年度(1年後期)'!$B$5:$N$207,COLUMN('2025年度(1年後期)'!$C$5),0)&amp;""</f>
        <v>加齢と健康</v>
      </c>
      <c r="D103" s="722"/>
      <c r="E103" s="721" t="str">
        <f>VLOOKUP($C102,'2025年度(2年後期)'!$B$5:$N$207,COLUMN('2025年度(2年後期)'!$C$5),0)&amp;""</f>
        <v/>
      </c>
      <c r="F103" s="722"/>
      <c r="G103" s="721" t="str">
        <f>VLOOKUP($C102,'2025年度(3年後期)'!$B$5:$N$207,COLUMN('2025年度(3年後期)'!$C$5),0)&amp;""</f>
        <v>領域別実習</v>
      </c>
      <c r="H103" s="722"/>
      <c r="I103" s="721" t="str">
        <f>VLOOKUP($C102,'2025年度(4年後期)'!$B$5:$N$206,COLUMN('2025年度(4年後期)'!$C$5),0)&amp;""</f>
        <v/>
      </c>
      <c r="J103" s="722"/>
      <c r="K103" s="732" t="str">
        <f>VLOOKUP($C102,'2025年度(助産後期)'!$B$5:$N$207,COLUMN('2025年度(助産後期)'!$C$5),0)&amp;""</f>
        <v>助産学実習Ⅰ(追実習)</v>
      </c>
      <c r="L103" s="720"/>
      <c r="M103" s="719" t="str">
        <f>VLOOKUP($C102,'2025年度(M1後期)'!$B$5:$N$207,COLUMN('2025年度(M1後期)'!$C$5),0)&amp;""</f>
        <v>看護情報・管理学演習Ａ－Ⅰ
成育看護学演習Ａ－Ⅳ(母性)</v>
      </c>
      <c r="N103" s="720"/>
      <c r="O103" s="721" t="str">
        <f>VLOOKUP($C102,'2025年度(M2後期)'!$B$5:$N$207,COLUMN('2025年度(M2後期)'!$C$5),0)&amp;""</f>
        <v>特別研究</v>
      </c>
      <c r="P103" s="722"/>
      <c r="Q103" s="721" t="str">
        <f>VLOOKUP($C102,'2025年度(D1後期)'!$B$5:$N$207,COLUMN('2025年度(D1後期)'!$C$5),0)&amp;""</f>
        <v>看護教育学演習Ｂ</v>
      </c>
      <c r="R103" s="722"/>
      <c r="S103" s="732" t="str">
        <f>VLOOKUP($C102,'2025年度(D23後期)'!$B$5:$N$207,COLUMN('2025年度(D23後期)'!$C$5),0)&amp;""</f>
        <v>特別研究</v>
      </c>
      <c r="T103" s="722"/>
      <c r="U103" s="648" t="s">
        <v>161</v>
      </c>
      <c r="Z103" s="744" t="str">
        <f>A103</f>
        <v xml:space="preserve">１時限（09：20～10：50） </v>
      </c>
      <c r="AA103" s="694"/>
      <c r="AB103" s="694"/>
      <c r="AC103" s="694"/>
      <c r="AD103" s="694"/>
      <c r="AE103" s="694"/>
      <c r="AF103" s="694"/>
      <c r="AG103" s="694" t="s">
        <v>173</v>
      </c>
      <c r="AH103" s="694"/>
      <c r="AI103" s="694"/>
      <c r="AJ103" s="694"/>
      <c r="AK103" s="694"/>
      <c r="AL103" s="694"/>
      <c r="AM103" s="694" t="s">
        <v>164</v>
      </c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/>
      <c r="AX103" s="694"/>
      <c r="AY103" s="694"/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783"/>
      <c r="BL103" s="783"/>
      <c r="BM103" s="783"/>
      <c r="BN103" s="694"/>
      <c r="BO103" s="694"/>
      <c r="BP103" s="694"/>
      <c r="BQ103" s="694"/>
      <c r="BR103" s="694"/>
      <c r="BS103" s="694"/>
      <c r="BT103" s="694"/>
      <c r="BU103" s="694"/>
      <c r="BV103" s="694"/>
      <c r="BW103" s="694"/>
    </row>
    <row r="104" spans="1:75" ht="13.5" customHeight="1">
      <c r="A104" s="733"/>
      <c r="B104" s="15" t="s">
        <v>58</v>
      </c>
      <c r="C104" s="714" t="str">
        <f>IFERROR(VLOOKUP(C103,科目・教員!$A$2:$B$349,2,0),"")</f>
        <v>綿貫　成明</v>
      </c>
      <c r="D104" s="715"/>
      <c r="E104" s="716" t="str">
        <f>IFERROR(VLOOKUP(E103,科目・教員!$A$2:$B$349,2,0),"")</f>
        <v/>
      </c>
      <c r="F104" s="715"/>
      <c r="G104" s="716" t="str">
        <f>IFERROR(VLOOKUP(G103,科目・教員!$A$2:$B$349,2,0),"")</f>
        <v/>
      </c>
      <c r="H104" s="715"/>
      <c r="I104" s="716" t="str">
        <f>IFERROR(VLOOKUP(I103,科目・教員!$A$2:$B$349,2,0),"")</f>
        <v/>
      </c>
      <c r="J104" s="715"/>
      <c r="K104" s="735" t="str">
        <f>IFERROR(VLOOKUP(K103,科目・教員!$A$2:$B$349,2,0),"")</f>
        <v/>
      </c>
      <c r="L104" s="737"/>
      <c r="M104" s="746" t="str">
        <f>IFERROR(VLOOKUP(M103,科目・教員!$A$2:$B$349,2,0),"")</f>
        <v/>
      </c>
      <c r="N104" s="715"/>
      <c r="O104" s="716" t="str">
        <f>IFERROR(VLOOKUP(O103,科目・教員!$A$2:$B$349,2,0),"")</f>
        <v/>
      </c>
      <c r="P104" s="715"/>
      <c r="Q104" s="716" t="str">
        <f>IFERROR(VLOOKUP(Q103,科目・教員!$A$2:$B$349,2,0),"")</f>
        <v/>
      </c>
      <c r="R104" s="715"/>
      <c r="S104" s="735" t="str">
        <f>IFERROR(VLOOKUP(S103,科目・教員!$A$2:$B$349,2,0),"")</f>
        <v/>
      </c>
      <c r="T104" s="715"/>
      <c r="U104" s="649" t="s">
        <v>169</v>
      </c>
      <c r="Z104" s="73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784"/>
      <c r="BL104" s="784"/>
      <c r="BM104" s="784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33"/>
      <c r="B105" s="15" t="s">
        <v>60</v>
      </c>
      <c r="C105" s="714" t="str">
        <f>VLOOKUP($C102,'2025年度(1年後期)'!$B$5:$N$207,COLUMN('2025年度(1年後期)'!$C$5)+1,0)&amp;""</f>
        <v>201</v>
      </c>
      <c r="D105" s="715"/>
      <c r="E105" s="716" t="str">
        <f>VLOOKUP($C102,'2025年度(2年後期)'!$B$5:$N$207,COLUMN('2025年度(2年後期)'!$C$5)+1,0)&amp;""</f>
        <v/>
      </c>
      <c r="F105" s="715"/>
      <c r="G105" s="716" t="str">
        <f>VLOOKUP($C102,'2025年度(3年後期)'!$B$5:$N$207,COLUMN('2025年度(3年後期)'!$C$5)+1,0)&amp;""</f>
        <v/>
      </c>
      <c r="H105" s="715"/>
      <c r="I105" s="716" t="str">
        <f>VLOOKUP($C102,'2025年度(4年後期)'!$B$5:$N$206,COLUMN('2025年度(4年後期)'!$C$5)+1,0)&amp;""</f>
        <v/>
      </c>
      <c r="J105" s="715"/>
      <c r="K105" s="735" t="str">
        <f>VLOOKUP($C102,'2025年度(助産後期)'!$B$5:$N$207,COLUMN('2025年度(助産後期)'!$C$5)+1,0)&amp;""</f>
        <v/>
      </c>
      <c r="L105" s="737"/>
      <c r="M105" s="746" t="str">
        <f>VLOOKUP($C102,'2025年度(M1後期)'!$B$5:$N$207,COLUMN('2025年度(M1後期)'!$C$5)+1,0)&amp;""</f>
        <v>情報:別途指定
成育:別途指定</v>
      </c>
      <c r="N105" s="715"/>
      <c r="O105" s="716" t="str">
        <f>VLOOKUP($C102,'2025年度(M2後期)'!$B$5:$N$207,COLUMN('2025年度(M2後期)'!$C$5)+1,0)&amp;""</f>
        <v/>
      </c>
      <c r="P105" s="715"/>
      <c r="Q105" s="716" t="str">
        <f>VLOOKUP($C102,'2025年度(D1後期)'!$B$5:$N$207,COLUMN('2025年度(D1後期)'!$C$5)+1,0)&amp;""</f>
        <v>別途指定</v>
      </c>
      <c r="R105" s="715"/>
      <c r="S105" s="735" t="str">
        <f>VLOOKUP($C102,'2025年度(D23後期)'!$B$5:$N$207,COLUMN('2025年度(D23後期)'!$C$5)+1,0)&amp;""</f>
        <v/>
      </c>
      <c r="T105" s="715"/>
      <c r="U105" s="649" t="s">
        <v>171</v>
      </c>
      <c r="Z105" s="73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784"/>
      <c r="BL105" s="784"/>
      <c r="BM105" s="784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34"/>
      <c r="B106" s="16" t="s">
        <v>62</v>
      </c>
      <c r="C106" s="738"/>
      <c r="D106" s="711"/>
      <c r="E106" s="710"/>
      <c r="F106" s="711"/>
      <c r="G106" s="710"/>
      <c r="H106" s="711"/>
      <c r="I106" s="710"/>
      <c r="J106" s="711"/>
      <c r="K106" s="712"/>
      <c r="L106" s="713"/>
      <c r="M106" s="745"/>
      <c r="N106" s="711"/>
      <c r="O106" s="710"/>
      <c r="P106" s="711"/>
      <c r="Q106" s="710"/>
      <c r="R106" s="711"/>
      <c r="S106" s="712"/>
      <c r="T106" s="711"/>
      <c r="U106" s="649" t="s">
        <v>172</v>
      </c>
      <c r="Z106" s="73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785"/>
      <c r="BL106" s="785"/>
      <c r="BM106" s="785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33" t="s">
        <v>64</v>
      </c>
      <c r="B107" s="27" t="s">
        <v>55</v>
      </c>
      <c r="C107" s="731" t="str">
        <f>VLOOKUP($C102,'2025年度(1年後期)'!$B$5:$N$207,COLUMN('2025年度(1年後期)'!$E$5),0)&amp;""</f>
        <v>疫学・保健統計学Ⅱ</v>
      </c>
      <c r="D107" s="722"/>
      <c r="E107" s="721" t="str">
        <f>VLOOKUP($C102,'2025年度(2年後期)'!$B$5:$N$207,COLUMN('2025年度(2年後期)'!$E$5),0)&amp;""</f>
        <v>地域･在宅看護学概論</v>
      </c>
      <c r="F107" s="722"/>
      <c r="G107" s="721" t="str">
        <f>VLOOKUP($C102,'2025年度(3年後期)'!$B$5:$N$207,COLUMN('2025年度(3年後期)'!$E$5),0)&amp;""</f>
        <v>領域別実習</v>
      </c>
      <c r="H107" s="722"/>
      <c r="I107" s="721" t="str">
        <f>VLOOKUP($C102,'2025年度(4年後期)'!$B$5:$N$206,COLUMN('2025年度(4年後期)'!$E$5),0)&amp;""</f>
        <v/>
      </c>
      <c r="J107" s="722"/>
      <c r="K107" s="732" t="str">
        <f>VLOOKUP($C102,'2025年度(助産後期)'!$B$5:$N$207,COLUMN('2025年度(助産後期)'!$E$5),0)&amp;""</f>
        <v>助産学実習Ⅰ(追実習)</v>
      </c>
      <c r="L107" s="720"/>
      <c r="M107" s="731" t="str">
        <f>VLOOKUP($C102,'2025年度(M1後期)'!$B$5:$N$207,COLUMN('2025年度(M1後期)'!$E$5),0)&amp;""</f>
        <v>看護情報・管理学演習Ａ－Ⅰ
成育看護学演習Ａ－Ⅳ(母性)</v>
      </c>
      <c r="N107" s="722"/>
      <c r="O107" s="732" t="str">
        <f>VLOOKUP($C102,'2025年度(M2後期)'!$B$5:$N$207,COLUMN('2025年度(M2後期)'!$E$5),0)&amp;""</f>
        <v>特別研究</v>
      </c>
      <c r="P107" s="722"/>
      <c r="Q107" s="732" t="str">
        <f>VLOOKUP($C102,'2025年度(D1後期)'!$B$5:$N$207,COLUMN('2025年度(D1後期)'!$E$5),0)&amp;""</f>
        <v>看護教育学演習Ｂ</v>
      </c>
      <c r="R107" s="722"/>
      <c r="S107" s="732" t="str">
        <f>VLOOKUP($C102,'2025年度(D23後期)'!$B$5:$N$207,COLUMN('2025年度(D23後期)'!$E$5),0)&amp;""</f>
        <v>特別研究</v>
      </c>
      <c r="T107" s="722"/>
      <c r="U107" s="643" t="s">
        <v>65</v>
      </c>
      <c r="Z107" s="733" t="str">
        <f>A107</f>
        <v>２時限（11：00～12：30）</v>
      </c>
      <c r="AA107" s="694" t="s">
        <v>306</v>
      </c>
      <c r="AB107" s="694"/>
      <c r="AC107" s="694"/>
      <c r="AD107" s="694" t="s">
        <v>200</v>
      </c>
      <c r="AE107" s="694" t="s">
        <v>200</v>
      </c>
      <c r="AF107" s="694"/>
      <c r="AG107" s="694" t="s">
        <v>218</v>
      </c>
      <c r="AH107" s="694"/>
      <c r="AI107" s="694"/>
      <c r="AJ107" s="694"/>
      <c r="AK107" s="694"/>
      <c r="AL107" s="694"/>
      <c r="AM107" s="694" t="s">
        <v>164</v>
      </c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/>
      <c r="AX107" s="694"/>
      <c r="AY107" s="694"/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783"/>
      <c r="BL107" s="783"/>
      <c r="BM107" s="783"/>
      <c r="BN107" s="694"/>
      <c r="BO107" s="694"/>
      <c r="BP107" s="694"/>
      <c r="BQ107" s="694"/>
      <c r="BR107" s="694"/>
      <c r="BS107" s="694"/>
      <c r="BT107" s="694"/>
      <c r="BU107" s="694"/>
      <c r="BV107" s="694"/>
      <c r="BW107" s="694"/>
    </row>
    <row r="108" spans="1:75" ht="13.5" customHeight="1">
      <c r="A108" s="733"/>
      <c r="B108" s="26" t="s">
        <v>58</v>
      </c>
      <c r="C108" s="714" t="str">
        <f>IFERROR(VLOOKUP(C107,科目・教員!$A$2:$B$349,2,0),"")</f>
        <v>柏木　公一</v>
      </c>
      <c r="D108" s="715"/>
      <c r="E108" s="716" t="str">
        <f>IFERROR(VLOOKUP(E107,科目・教員!$A$2:$B$349,2,0),"")</f>
        <v>藤田　淳子</v>
      </c>
      <c r="F108" s="715"/>
      <c r="G108" s="716" t="str">
        <f>IFERROR(VLOOKUP(G107,科目・教員!$A$2:$B$349,2,0),"")</f>
        <v/>
      </c>
      <c r="H108" s="715"/>
      <c r="I108" s="716" t="str">
        <f>IFERROR(VLOOKUP(I107,科目・教員!$A$2:$B$349,2,0),"")</f>
        <v/>
      </c>
      <c r="J108" s="715"/>
      <c r="K108" s="735" t="str">
        <f>IFERROR(VLOOKUP(K107,科目・教員!$A$2:$B$349,2,0),"")</f>
        <v/>
      </c>
      <c r="L108" s="737"/>
      <c r="M108" s="714" t="str">
        <f>IFERROR(VLOOKUP(M107,科目・教員!$A$2:$B$349,2,0),"")</f>
        <v/>
      </c>
      <c r="N108" s="715"/>
      <c r="O108" s="735" t="str">
        <f>IFERROR(VLOOKUP(O107,科目・教員!$A$2:$B$349,2,0),"")</f>
        <v/>
      </c>
      <c r="P108" s="715"/>
      <c r="Q108" s="735" t="str">
        <f>IFERROR(VLOOKUP(Q107,科目・教員!$A$2:$B$349,2,0),"")</f>
        <v/>
      </c>
      <c r="R108" s="715"/>
      <c r="S108" s="735" t="str">
        <f>IFERROR(VLOOKUP(S107,科目・教員!$A$2:$B$349,2,0),"")</f>
        <v/>
      </c>
      <c r="T108" s="715"/>
      <c r="U108" s="643" t="s">
        <v>200</v>
      </c>
      <c r="Z108" s="73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784"/>
      <c r="BL108" s="784"/>
      <c r="BM108" s="784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33"/>
      <c r="B109" s="26" t="s">
        <v>60</v>
      </c>
      <c r="C109" s="714" t="str">
        <f>VLOOKUP($C102,'2025年度(1年後期)'!$B$5:$N$207,COLUMN('2025年度(1年後期)'!$E$5)+1,0)&amp;""</f>
        <v>201</v>
      </c>
      <c r="D109" s="715"/>
      <c r="E109" s="716" t="str">
        <f>VLOOKUP($C102,'2025年度(2年後期)'!$B$5:$N$207,COLUMN('2025年度(2年後期)'!$E$5)+1,0)&amp;""</f>
        <v>101</v>
      </c>
      <c r="F109" s="715"/>
      <c r="G109" s="716" t="str">
        <f>VLOOKUP($C102,'2025年度(3年後期)'!$B$5:$N$207,COLUMN('2025年度(3年後期)'!$E$5)+1,0)&amp;""</f>
        <v/>
      </c>
      <c r="H109" s="715"/>
      <c r="I109" s="716" t="str">
        <f>VLOOKUP($C102,'2025年度(4年後期)'!$B$5:$N$206,COLUMN('2025年度(4年後期)'!$E$5)+1,0)&amp;""</f>
        <v/>
      </c>
      <c r="J109" s="715"/>
      <c r="K109" s="735" t="str">
        <f>VLOOKUP($C102,'2025年度(助産後期)'!$B$5:$N$207,COLUMN('2025年度(助産後期)'!$E$5)+1,0)&amp;""</f>
        <v/>
      </c>
      <c r="L109" s="737"/>
      <c r="M109" s="714" t="str">
        <f>VLOOKUP($C102,'2025年度(M1後期)'!$B$5:$N$207,COLUMN('2025年度(M1後期)'!$E$5)+1,0)&amp;""</f>
        <v>情報:別途指定
成育:別途指定</v>
      </c>
      <c r="N109" s="715"/>
      <c r="O109" s="735" t="str">
        <f>VLOOKUP($C102,'2025年度(M2後期)'!$B$5:$N$207,COLUMN('2025年度(M2後期)'!$E$5)+1,0)&amp;""</f>
        <v/>
      </c>
      <c r="P109" s="715"/>
      <c r="Q109" s="735" t="str">
        <f>VLOOKUP($C102,'2025年度(D1後期)'!$B$5:$N$207,COLUMN('2025年度(D1後期)'!$E$5)+1,0)&amp;""</f>
        <v>別途指定</v>
      </c>
      <c r="R109" s="715"/>
      <c r="S109" s="735" t="str">
        <f>VLOOKUP($C102,'2025年度(D23後期)'!$B$5:$N$207,COLUMN('2025年度(D23後期)'!$E$5)+1,0)&amp;""</f>
        <v/>
      </c>
      <c r="T109" s="715"/>
      <c r="U109" s="643" t="s">
        <v>326</v>
      </c>
      <c r="Z109" s="73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784"/>
      <c r="BL109" s="784"/>
      <c r="BM109" s="784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47"/>
      <c r="B110" s="28" t="s">
        <v>62</v>
      </c>
      <c r="C110" s="738"/>
      <c r="D110" s="736"/>
      <c r="E110" s="710"/>
      <c r="F110" s="736"/>
      <c r="G110" s="710"/>
      <c r="H110" s="736"/>
      <c r="I110" s="710"/>
      <c r="J110" s="736"/>
      <c r="K110" s="712"/>
      <c r="L110" s="712"/>
      <c r="M110" s="738"/>
      <c r="N110" s="736"/>
      <c r="O110" s="712"/>
      <c r="P110" s="736"/>
      <c r="Q110" s="712"/>
      <c r="R110" s="736"/>
      <c r="S110" s="712"/>
      <c r="T110" s="736"/>
      <c r="U110" s="643" t="s">
        <v>327</v>
      </c>
      <c r="Z110" s="73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785"/>
      <c r="BL110" s="785"/>
      <c r="BM110" s="785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44" t="s">
        <v>70</v>
      </c>
      <c r="B111" s="17" t="s">
        <v>71</v>
      </c>
      <c r="C111" s="731"/>
      <c r="D111" s="722"/>
      <c r="E111" s="721"/>
      <c r="F111" s="722"/>
      <c r="G111" s="721"/>
      <c r="H111" s="722"/>
      <c r="I111" s="721"/>
      <c r="J111" s="722"/>
      <c r="K111" s="732"/>
      <c r="L111" s="720"/>
      <c r="M111" s="731"/>
      <c r="N111" s="722"/>
      <c r="O111" s="732"/>
      <c r="P111" s="722"/>
      <c r="Q111" s="732"/>
      <c r="R111" s="722"/>
      <c r="S111" s="732"/>
      <c r="T111" s="722"/>
      <c r="U111" s="21"/>
      <c r="Z111" s="73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783"/>
      <c r="BL111" s="783"/>
      <c r="BM111" s="783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33"/>
      <c r="B112" s="17" t="s">
        <v>73</v>
      </c>
      <c r="C112" s="714"/>
      <c r="D112" s="715"/>
      <c r="E112" s="716"/>
      <c r="F112" s="715"/>
      <c r="G112" s="716"/>
      <c r="H112" s="715"/>
      <c r="I112" s="716"/>
      <c r="J112" s="715"/>
      <c r="K112" s="735"/>
      <c r="L112" s="737"/>
      <c r="M112" s="714"/>
      <c r="N112" s="715"/>
      <c r="O112" s="735"/>
      <c r="P112" s="715"/>
      <c r="Q112" s="735"/>
      <c r="R112" s="715"/>
      <c r="S112" s="735"/>
      <c r="T112" s="715"/>
      <c r="U112" s="21"/>
      <c r="Z112" s="73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784"/>
      <c r="BL112" s="784"/>
      <c r="BM112" s="784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33"/>
      <c r="B113" s="17" t="s">
        <v>60</v>
      </c>
      <c r="C113" s="714"/>
      <c r="D113" s="715"/>
      <c r="E113" s="716"/>
      <c r="F113" s="715"/>
      <c r="G113" s="716"/>
      <c r="H113" s="715"/>
      <c r="I113" s="716"/>
      <c r="J113" s="715"/>
      <c r="K113" s="735"/>
      <c r="L113" s="737"/>
      <c r="M113" s="714"/>
      <c r="N113" s="715"/>
      <c r="O113" s="735"/>
      <c r="P113" s="715"/>
      <c r="Q113" s="735"/>
      <c r="R113" s="715"/>
      <c r="S113" s="735"/>
      <c r="T113" s="715"/>
      <c r="U113" s="21"/>
      <c r="Z113" s="73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784"/>
      <c r="BL113" s="784"/>
      <c r="BM113" s="784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34"/>
      <c r="B114" s="18" t="s">
        <v>62</v>
      </c>
      <c r="C114" s="752"/>
      <c r="D114" s="753"/>
      <c r="E114" s="754"/>
      <c r="F114" s="753"/>
      <c r="G114" s="754"/>
      <c r="H114" s="753"/>
      <c r="I114" s="754"/>
      <c r="J114" s="753"/>
      <c r="K114" s="755"/>
      <c r="L114" s="755"/>
      <c r="M114" s="752"/>
      <c r="N114" s="753"/>
      <c r="O114" s="755"/>
      <c r="P114" s="753"/>
      <c r="Q114" s="755"/>
      <c r="R114" s="753"/>
      <c r="S114" s="755"/>
      <c r="T114" s="753"/>
      <c r="U114" s="21"/>
      <c r="Z114" s="73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785"/>
      <c r="BL114" s="785"/>
      <c r="BM114" s="785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33" t="s">
        <v>74</v>
      </c>
      <c r="B115" s="15" t="s">
        <v>55</v>
      </c>
      <c r="C115" s="779" t="str">
        <f>VLOOKUP($C102,'2025年度(1年後期)'!$B$5:$N$207,COLUMN('2025年度(1年後期)'!$G$5),0)&amp;""</f>
        <v>人間と教育</v>
      </c>
      <c r="D115" s="780"/>
      <c r="E115" s="749" t="str">
        <f>VLOOKUP($C102,'2025年度(2年後期)'!$B$5:$N$207,COLUMN('2025年度(2年後期)'!$G$5),0)&amp;""</f>
        <v>母性看護援助論Ⅰ</v>
      </c>
      <c r="F115" s="732"/>
      <c r="G115" s="749" t="str">
        <f>VLOOKUP($C102,'2025年度(3年後期)'!$B$5:$N$207,COLUMN('2025年度(3年後期)'!$G$5),0)&amp;""</f>
        <v>領域別実習</v>
      </c>
      <c r="H115" s="732"/>
      <c r="I115" s="749" t="str">
        <f>VLOOKUP($C102,'2025年度(4年後期)'!$B$5:$N$206,COLUMN('2025年度(4年後期)'!$G$5),0)&amp;""</f>
        <v/>
      </c>
      <c r="J115" s="732"/>
      <c r="K115" s="750" t="str">
        <f>VLOOKUP($C102,'2025年度(助産後期)'!$B$5:$N$207,COLUMN('2025年度(助産後期)'!$G$5),0)&amp;""</f>
        <v>助産学実習Ⅰ(追実習)</v>
      </c>
      <c r="L115" s="750"/>
      <c r="M115" s="748" t="str">
        <f>VLOOKUP($C102,'2025年度(M1後期)'!$B$5:$N$207,COLUMN('2025年度(M1後期)'!$G$5),0)&amp;""</f>
        <v>成人看護学演習Ａ－Ⅰ</v>
      </c>
      <c r="N115" s="732"/>
      <c r="O115" s="750" t="str">
        <f>VLOOKUP($C102,'2025年度(M2後期)'!$B$5:$N$207,COLUMN('2025年度(M2後期)'!$G$5),0)&amp;""</f>
        <v>特別研究</v>
      </c>
      <c r="P115" s="732"/>
      <c r="Q115" s="750" t="str">
        <f>VLOOKUP($C102,'2025年度(D1後期)'!$B$5:$N$207,COLUMN('2025年度(D1後期)'!$G$5),0)&amp;""</f>
        <v/>
      </c>
      <c r="R115" s="732"/>
      <c r="S115" s="750" t="str">
        <f>VLOOKUP($C102,'2025年度(D23後期)'!$B$5:$N$207,COLUMN('2025年度(D23後期)'!$G$5),0)&amp;""</f>
        <v>特別研究</v>
      </c>
      <c r="T115" s="732"/>
      <c r="U115" s="21"/>
      <c r="Z115" s="733" t="str">
        <f>A115</f>
        <v>３時限（13：30～15：00）</v>
      </c>
      <c r="AA115" s="694" t="s">
        <v>184</v>
      </c>
      <c r="AB115" s="694"/>
      <c r="AC115" s="694"/>
      <c r="AD115" s="694"/>
      <c r="AE115" s="694"/>
      <c r="AF115" s="694"/>
      <c r="AG115" s="694"/>
      <c r="AH115" s="694" t="s">
        <v>328</v>
      </c>
      <c r="AI115" s="694"/>
      <c r="AJ115" s="694"/>
      <c r="AK115" s="694"/>
      <c r="AL115" s="694"/>
      <c r="AM115" s="694" t="s">
        <v>164</v>
      </c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/>
      <c r="AY115" s="694"/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783"/>
      <c r="BL115" s="783"/>
      <c r="BM115" s="783"/>
      <c r="BN115" s="694"/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33"/>
      <c r="B116" s="15" t="s">
        <v>58</v>
      </c>
      <c r="C116" s="762" t="str">
        <f>IFERROR(VLOOKUP(C115,科目・教員!$A$2:$B$349,2,0),"")</f>
        <v>神原　裕子</v>
      </c>
      <c r="D116" s="763"/>
      <c r="E116" s="739" t="str">
        <f>IFERROR(VLOOKUP(E115,科目・教員!$A$2:$B$349,2,0),"")</f>
        <v>日置　智華子</v>
      </c>
      <c r="F116" s="735"/>
      <c r="G116" s="739" t="str">
        <f>IFERROR(VLOOKUP(G115,科目・教員!$A$2:$B$349,2,0),"")</f>
        <v/>
      </c>
      <c r="H116" s="735"/>
      <c r="I116" s="739" t="str">
        <f>IFERROR(VLOOKUP(I115,科目・教員!$A$2:$B$349,2,0),"")</f>
        <v/>
      </c>
      <c r="J116" s="735"/>
      <c r="K116" s="740" t="str">
        <f>IFERROR(VLOOKUP(K115,科目・教員!$A$2:$B$349,2,0),"")</f>
        <v/>
      </c>
      <c r="L116" s="740"/>
      <c r="M116" s="751" t="str">
        <f>IFERROR(VLOOKUP(M115,科目・教員!$A$2:$B$349,2,0),"")</f>
        <v/>
      </c>
      <c r="N116" s="735"/>
      <c r="O116" s="740" t="str">
        <f>IFERROR(VLOOKUP(O115,科目・教員!$A$2:$B$349,2,0),"")</f>
        <v/>
      </c>
      <c r="P116" s="735"/>
      <c r="Q116" s="740" t="str">
        <f>IFERROR(VLOOKUP(Q115,科目・教員!$A$2:$B$349,2,0),"")</f>
        <v/>
      </c>
      <c r="R116" s="735"/>
      <c r="S116" s="740" t="str">
        <f>IFERROR(VLOOKUP(S115,科目・教員!$A$2:$B$349,2,0),"")</f>
        <v/>
      </c>
      <c r="T116" s="735"/>
      <c r="U116" s="21"/>
      <c r="Z116" s="73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784"/>
      <c r="BL116" s="784"/>
      <c r="BM116" s="784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33"/>
      <c r="B117" s="15" t="s">
        <v>60</v>
      </c>
      <c r="C117" s="762" t="str">
        <f>VLOOKUP($C102,'2025年度(1年後期)'!$B$5:$N$207,COLUMN('2025年度(1年後期)'!$G$5)+1,0)&amp;""</f>
        <v>202</v>
      </c>
      <c r="D117" s="763"/>
      <c r="E117" s="739" t="str">
        <f>VLOOKUP($C102,'2025年度(2年後期)'!$B$5:$N$207,COLUMN('2025年度(2年後期)'!$G$5)+1,0)&amp;""</f>
        <v>101</v>
      </c>
      <c r="F117" s="735"/>
      <c r="G117" s="739" t="str">
        <f>VLOOKUP($C102,'2025年度(3年後期)'!$B$5:$N$207,COLUMN('2025年度(3年後期)'!$G$5)+1,0)&amp;""</f>
        <v/>
      </c>
      <c r="H117" s="735"/>
      <c r="I117" s="739" t="str">
        <f>VLOOKUP($C102,'2025年度(4年後期)'!$B$5:$N$206,COLUMN('2025年度(4年後期)'!$G$5)+1,0)&amp;""</f>
        <v/>
      </c>
      <c r="J117" s="735"/>
      <c r="K117" s="740" t="str">
        <f>VLOOKUP($C102,'2025年度(助産後期)'!$B$5:$N$207,COLUMN('2025年度(助産後期)'!$G$5)+1,0)&amp;""</f>
        <v/>
      </c>
      <c r="L117" s="740"/>
      <c r="M117" s="751" t="str">
        <f>VLOOKUP($C102,'2025年度(M1後期)'!$B$5:$N$207,COLUMN('2025年度(M1後期)'!$G$5)+1,0)&amp;""</f>
        <v>別途指定</v>
      </c>
      <c r="N117" s="735"/>
      <c r="O117" s="740" t="str">
        <f>VLOOKUP($C102,'2025年度(M2後期)'!$B$5:$N$207,COLUMN('2025年度(M2後期)'!$G$5)+1,0)&amp;""</f>
        <v/>
      </c>
      <c r="P117" s="735"/>
      <c r="Q117" s="740" t="str">
        <f>VLOOKUP($C102,'2025年度(D1後期)'!$B$5:$N$207,COLUMN('2025年度(D1後期)'!$G$5)+1,0)&amp;""</f>
        <v/>
      </c>
      <c r="R117" s="735"/>
      <c r="S117" s="740" t="str">
        <f>VLOOKUP($C102,'2025年度(D23後期)'!$B$5:$N$207,COLUMN('2025年度(D23後期)'!$G$5)+1,0)&amp;""</f>
        <v/>
      </c>
      <c r="T117" s="735"/>
      <c r="U117" s="21"/>
      <c r="Z117" s="73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784"/>
      <c r="BL117" s="784"/>
      <c r="BM117" s="784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47"/>
      <c r="B118" s="16" t="s">
        <v>62</v>
      </c>
      <c r="C118" s="760" t="s">
        <v>116</v>
      </c>
      <c r="D118" s="761"/>
      <c r="E118" s="710"/>
      <c r="F118" s="736"/>
      <c r="G118" s="710"/>
      <c r="H118" s="736"/>
      <c r="I118" s="710"/>
      <c r="J118" s="736"/>
      <c r="K118" s="712"/>
      <c r="L118" s="712"/>
      <c r="M118" s="738"/>
      <c r="N118" s="736"/>
      <c r="O118" s="712"/>
      <c r="P118" s="736"/>
      <c r="Q118" s="712"/>
      <c r="R118" s="736"/>
      <c r="S118" s="712"/>
      <c r="T118" s="736"/>
      <c r="U118" s="21"/>
      <c r="Z118" s="73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785"/>
      <c r="BL118" s="785"/>
      <c r="BM118" s="785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33" t="s">
        <v>80</v>
      </c>
      <c r="B119" s="15" t="s">
        <v>55</v>
      </c>
      <c r="C119" s="779" t="str">
        <f>VLOOKUP($C102,'2025年度(1年後期)'!$B$5:$N$207,COLUMN('2025年度(1年後期)'!$I$5),0)&amp;""</f>
        <v>人間と教育</v>
      </c>
      <c r="D119" s="780"/>
      <c r="E119" s="749" t="str">
        <f>VLOOKUP($C102,'2025年度(2年後期)'!$B$5:$N$207,COLUMN('2025年度(2年後期)'!$I$5),0)&amp;""</f>
        <v>薬物療法と看護</v>
      </c>
      <c r="F119" s="732"/>
      <c r="G119" s="749" t="str">
        <f>VLOOKUP($C102,'2025年度(3年後期)'!$B$5:$N$207,COLUMN('2025年度(3年後期)'!$I$5),0)&amp;""</f>
        <v>領域別実習</v>
      </c>
      <c r="H119" s="732"/>
      <c r="I119" s="749" t="str">
        <f>VLOOKUP($C102,'2025年度(4年後期)'!$B$5:$N$206,COLUMN('2025年度(4年後期)'!$I$5),0)&amp;""</f>
        <v/>
      </c>
      <c r="J119" s="732"/>
      <c r="K119" s="750" t="str">
        <f>VLOOKUP($C102,'2025年度(助産後期)'!$B$5:$N$207,COLUMN('2025年度(助産後期)'!$I$5),0)&amp;""</f>
        <v>助産学実習Ⅰ(追実習)</v>
      </c>
      <c r="L119" s="750"/>
      <c r="M119" s="748" t="str">
        <f>VLOOKUP($C102,'2025年度(M1後期)'!$B$5:$N$207,COLUMN('2025年度(M1後期)'!$I$5),0)&amp;""</f>
        <v>成人看護学演習Ａ－Ⅰ</v>
      </c>
      <c r="N119" s="732"/>
      <c r="O119" s="750" t="str">
        <f>VLOOKUP($C102,'2025年度(M2後期)'!$B$5:$N$207,COLUMN('2025年度(M2後期)'!$I$5),0)&amp;""</f>
        <v>特別研究</v>
      </c>
      <c r="P119" s="732"/>
      <c r="Q119" s="750" t="str">
        <f>VLOOKUP($C102,'2025年度(D1後期)'!$B$5:$N$207,COLUMN('2025年度(D1後期)'!$I$5),0)&amp;""</f>
        <v/>
      </c>
      <c r="R119" s="732"/>
      <c r="S119" s="750" t="str">
        <f>VLOOKUP($C102,'2025年度(D23後期)'!$B$5:$N$207,COLUMN('2025年度(D23後期)'!$I$5),0)&amp;""</f>
        <v>特別研究</v>
      </c>
      <c r="T119" s="732"/>
      <c r="U119" s="21"/>
      <c r="Z119" s="733" t="str">
        <f>A119</f>
        <v>４時限（15：10～16：40）</v>
      </c>
      <c r="AA119" s="694" t="s">
        <v>244</v>
      </c>
      <c r="AB119" s="694"/>
      <c r="AC119" s="694"/>
      <c r="AD119" s="694"/>
      <c r="AE119" s="694"/>
      <c r="AF119" s="694"/>
      <c r="AG119" s="694"/>
      <c r="AH119" s="694" t="s">
        <v>328</v>
      </c>
      <c r="AI119" s="694"/>
      <c r="AJ119" s="694"/>
      <c r="AK119" s="694"/>
      <c r="AL119" s="694"/>
      <c r="AM119" s="694" t="s">
        <v>164</v>
      </c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783"/>
      <c r="BL119" s="783"/>
      <c r="BM119" s="783"/>
      <c r="BN119" s="694"/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33"/>
      <c r="B120" s="15" t="s">
        <v>58</v>
      </c>
      <c r="C120" s="762" t="str">
        <f>IFERROR(VLOOKUP(C119,科目・教員!$A$2:$B$349,2,0),"")</f>
        <v>神原　裕子</v>
      </c>
      <c r="D120" s="763"/>
      <c r="E120" s="739" t="str">
        <f>IFERROR(VLOOKUP(E119,科目・教員!$A$2:$B$349,2,0),"")</f>
        <v>本間　典子</v>
      </c>
      <c r="F120" s="735"/>
      <c r="G120" s="739" t="str">
        <f>IFERROR(VLOOKUP(G119,科目・教員!$A$2:$B$349,2,0),"")</f>
        <v/>
      </c>
      <c r="H120" s="735"/>
      <c r="I120" s="739" t="str">
        <f>IFERROR(VLOOKUP(I119,科目・教員!$A$2:$B$349,2,0),"")</f>
        <v/>
      </c>
      <c r="J120" s="735"/>
      <c r="K120" s="740" t="str">
        <f>IFERROR(VLOOKUP(K119,科目・教員!$A$2:$B$349,2,0),"")</f>
        <v/>
      </c>
      <c r="L120" s="740"/>
      <c r="M120" s="751" t="str">
        <f>IFERROR(VLOOKUP(M119,科目・教員!$A$2:$B$349,2,0),"")</f>
        <v/>
      </c>
      <c r="N120" s="735"/>
      <c r="O120" s="740" t="str">
        <f>IFERROR(VLOOKUP(O119,科目・教員!$A$2:$B$349,2,0),"")</f>
        <v/>
      </c>
      <c r="P120" s="735"/>
      <c r="Q120" s="740" t="str">
        <f>IFERROR(VLOOKUP(Q119,科目・教員!$A$2:$B$349,2,0),"")</f>
        <v/>
      </c>
      <c r="R120" s="735"/>
      <c r="S120" s="740" t="str">
        <f>IFERROR(VLOOKUP(S119,科目・教員!$A$2:$B$349,2,0),"")</f>
        <v/>
      </c>
      <c r="T120" s="735"/>
      <c r="U120" s="21"/>
      <c r="Z120" s="73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784"/>
      <c r="BL120" s="784"/>
      <c r="BM120" s="784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33"/>
      <c r="B121" s="15" t="s">
        <v>60</v>
      </c>
      <c r="C121" s="762" t="str">
        <f>VLOOKUP($C102,'2025年度(1年後期)'!$B$5:$N$207,COLUMN('2025年度(1年後期)'!$I$5)+1,0)&amp;""</f>
        <v>202</v>
      </c>
      <c r="D121" s="763"/>
      <c r="E121" s="739" t="str">
        <f>VLOOKUP($C102,'2025年度(2年後期)'!$B$5:$N$207,COLUMN('2025年度(2年後期)'!$I$5)+1,0)&amp;""</f>
        <v>101</v>
      </c>
      <c r="F121" s="735"/>
      <c r="G121" s="739" t="str">
        <f>VLOOKUP($C102,'2025年度(3年後期)'!$B$5:$N$207,COLUMN('2025年度(3年後期)'!$I$5)+1,0)&amp;""</f>
        <v/>
      </c>
      <c r="H121" s="735"/>
      <c r="I121" s="739" t="str">
        <f>VLOOKUP($C102,'2025年度(4年後期)'!$B$5:$N$206,COLUMN('2025年度(4年後期)'!$I$5)+1,0)&amp;""</f>
        <v/>
      </c>
      <c r="J121" s="735"/>
      <c r="K121" s="740" t="str">
        <f>VLOOKUP($C102,'2025年度(助産後期)'!$B$5:$N$207,COLUMN('2025年度(助産後期)'!$I$5)+1,0)&amp;""</f>
        <v/>
      </c>
      <c r="L121" s="740"/>
      <c r="M121" s="751" t="str">
        <f>VLOOKUP($C102,'2025年度(M1後期)'!$B$5:$N$207,COLUMN('2025年度(M1後期)'!$I$5)+1,0)&amp;""</f>
        <v>別途指定</v>
      </c>
      <c r="N121" s="735"/>
      <c r="O121" s="740" t="str">
        <f>VLOOKUP($C102,'2025年度(M2後期)'!$B$5:$N$207,COLUMN('2025年度(M2後期)'!$I$5)+1,0)&amp;""</f>
        <v/>
      </c>
      <c r="P121" s="735"/>
      <c r="Q121" s="740" t="str">
        <f>VLOOKUP($C102,'2025年度(D1後期)'!$B$5:$N$207,COLUMN('2025年度(D1後期)'!$I$5)+1,0)&amp;""</f>
        <v/>
      </c>
      <c r="R121" s="735"/>
      <c r="S121" s="740" t="str">
        <f>VLOOKUP($C102,'2025年度(D23後期)'!$B$5:$N$207,COLUMN('2025年度(D23後期)'!$I$5)+1,0)&amp;""</f>
        <v/>
      </c>
      <c r="T121" s="735"/>
      <c r="U121" s="21"/>
      <c r="Z121" s="73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784"/>
      <c r="BL121" s="784"/>
      <c r="BM121" s="784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34"/>
      <c r="B122" s="16" t="s">
        <v>62</v>
      </c>
      <c r="C122" s="760" t="s">
        <v>116</v>
      </c>
      <c r="D122" s="761"/>
      <c r="E122" s="710"/>
      <c r="F122" s="736"/>
      <c r="G122" s="710"/>
      <c r="H122" s="736"/>
      <c r="I122" s="710"/>
      <c r="J122" s="736"/>
      <c r="K122" s="712"/>
      <c r="L122" s="712"/>
      <c r="M122" s="738"/>
      <c r="N122" s="736"/>
      <c r="O122" s="712"/>
      <c r="P122" s="736"/>
      <c r="Q122" s="712"/>
      <c r="R122" s="736"/>
      <c r="S122" s="712"/>
      <c r="T122" s="736"/>
      <c r="U122" s="21"/>
      <c r="Z122" s="73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785"/>
      <c r="BL122" s="785"/>
      <c r="BM122" s="785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33" t="s">
        <v>87</v>
      </c>
      <c r="B123" s="15" t="s">
        <v>55</v>
      </c>
      <c r="C123" s="748" t="str">
        <f>VLOOKUP($C102,'2025年度(1年後期)'!$B$5:$N$207,COLUMN('2025年度(1年後期)'!$K$5),0)&amp;""</f>
        <v/>
      </c>
      <c r="D123" s="732"/>
      <c r="E123" s="749" t="str">
        <f>VLOOKUP($C102,'2025年度(2年後期)'!$B$5:$N$207,COLUMN('2025年度(2年後期)'!$K$5),0)&amp;""</f>
        <v/>
      </c>
      <c r="F123" s="732"/>
      <c r="G123" s="749" t="str">
        <f>VLOOKUP($C102,'2025年度(3年後期)'!$B$5:$N$207,COLUMN('2025年度(3年後期)'!$K$5),0)&amp;""</f>
        <v/>
      </c>
      <c r="H123" s="732"/>
      <c r="I123" s="749" t="str">
        <f>VLOOKUP($C102,'2025年度(4年後期)'!$B$5:$N$206,COLUMN('2025年度(4年後期)'!$K$5),0)&amp;""</f>
        <v/>
      </c>
      <c r="J123" s="732"/>
      <c r="K123" s="750" t="str">
        <f>VLOOKUP($C102,'2025年度(助産後期)'!$B$5:$N$207,COLUMN('2025年度(助産後期)'!$K$5),0)&amp;""</f>
        <v>助産学実習Ⅰ(追実習)</v>
      </c>
      <c r="L123" s="750"/>
      <c r="M123" s="748" t="str">
        <f>VLOOKUP($C102,'2025年度(M1後期)'!$B$5:$N$207,COLUMN('2025年度(M1後期)'!$K$5),0)&amp;""</f>
        <v/>
      </c>
      <c r="N123" s="732"/>
      <c r="O123" s="750" t="str">
        <f>VLOOKUP($C102,'2025年度(M2後期)'!$B$5:$N$207,COLUMN('2025年度(M2後期)'!$K$5),0)&amp;""</f>
        <v/>
      </c>
      <c r="P123" s="732"/>
      <c r="Q123" s="750" t="str">
        <f>VLOOKUP($C102,'2025年度(D1後期)'!$B$5:$N$207,COLUMN('2025年度(D1後期)'!$K$5),0)&amp;""</f>
        <v/>
      </c>
      <c r="R123" s="732"/>
      <c r="S123" s="750" t="str">
        <f>VLOOKUP($C102,'2025年度(D23後期)'!$B$5:$N$207,COLUMN('2025年度(D23後期)'!$K$5),0)&amp;""</f>
        <v/>
      </c>
      <c r="T123" s="732"/>
      <c r="U123" s="21"/>
      <c r="Z123" s="733" t="str">
        <f>A123</f>
        <v>５時限（16：50～18：20）</v>
      </c>
      <c r="AA123" s="694"/>
      <c r="AB123" s="694"/>
      <c r="AC123" s="694"/>
      <c r="AD123" s="694"/>
      <c r="AE123" s="694"/>
      <c r="AF123" s="694"/>
      <c r="AG123" s="694"/>
      <c r="AH123" s="694"/>
      <c r="AI123" s="694"/>
      <c r="AJ123" s="694"/>
      <c r="AK123" s="694"/>
      <c r="AL123" s="694"/>
      <c r="AM123" s="694" t="s">
        <v>164</v>
      </c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783"/>
      <c r="BL123" s="783"/>
      <c r="BM123" s="783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33"/>
      <c r="B124" s="15" t="s">
        <v>58</v>
      </c>
      <c r="C124" s="751" t="str">
        <f>IFERROR(VLOOKUP(C123,科目・教員!$A$2:$B$349,2,0),"")</f>
        <v/>
      </c>
      <c r="D124" s="735"/>
      <c r="E124" s="739" t="str">
        <f>IFERROR(VLOOKUP(E123,科目・教員!$A$2:$B$349,2,0),"")</f>
        <v/>
      </c>
      <c r="F124" s="735"/>
      <c r="G124" s="739" t="str">
        <f>IFERROR(VLOOKUP(G123,科目・教員!$A$2:$B$349,2,0),"")</f>
        <v/>
      </c>
      <c r="H124" s="735"/>
      <c r="I124" s="739" t="str">
        <f>IFERROR(VLOOKUP(I123,科目・教員!$A$2:$B$349,2,0),"")</f>
        <v/>
      </c>
      <c r="J124" s="735"/>
      <c r="K124" s="740" t="str">
        <f>IFERROR(VLOOKUP(K123,科目・教員!$A$2:$B$349,2,0),"")</f>
        <v/>
      </c>
      <c r="L124" s="740"/>
      <c r="M124" s="751" t="str">
        <f>IFERROR(VLOOKUP(M123,科目・教員!$A$2:$B$349,2,0),"")</f>
        <v/>
      </c>
      <c r="N124" s="735"/>
      <c r="O124" s="740" t="str">
        <f>IFERROR(VLOOKUP(O123,科目・教員!$A$2:$B$349,2,0),"")</f>
        <v/>
      </c>
      <c r="P124" s="735"/>
      <c r="Q124" s="740" t="str">
        <f>IFERROR(VLOOKUP(Q123,科目・教員!$A$2:$B$349,2,0),"")</f>
        <v/>
      </c>
      <c r="R124" s="735"/>
      <c r="S124" s="740" t="str">
        <f>IFERROR(VLOOKUP(S123,科目・教員!$A$2:$B$349,2,0),"")</f>
        <v/>
      </c>
      <c r="T124" s="735"/>
      <c r="U124" s="21"/>
      <c r="Z124" s="73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784"/>
      <c r="BL124" s="784"/>
      <c r="BM124" s="784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33"/>
      <c r="B125" s="15" t="s">
        <v>60</v>
      </c>
      <c r="C125" s="751" t="str">
        <f>VLOOKUP($C102,'2025年度(1年後期)'!$B$5:$N$207,COLUMN('2025年度(1年後期)'!$K$5)+1,0)&amp;""</f>
        <v/>
      </c>
      <c r="D125" s="735"/>
      <c r="E125" s="739" t="str">
        <f>VLOOKUP($C102,'2025年度(2年後期)'!$B$5:$N$207,COLUMN('2025年度(2年後期)'!$K$5)+1,0)&amp;""</f>
        <v/>
      </c>
      <c r="F125" s="735"/>
      <c r="G125" s="739" t="str">
        <f>VLOOKUP($C102,'2025年度(3年後期)'!$B$5:$N$207,COLUMN('2025年度(3年後期)'!$K$5)+1,0)&amp;""</f>
        <v/>
      </c>
      <c r="H125" s="735"/>
      <c r="I125" s="739" t="str">
        <f>VLOOKUP($C102,'2025年度(4年後期)'!$B$5:$N$206,COLUMN('2025年度(4年後期)'!$K$5)+1,0)&amp;""</f>
        <v/>
      </c>
      <c r="J125" s="735"/>
      <c r="K125" s="740" t="str">
        <f>VLOOKUP($C102,'2025年度(助産後期)'!$B$5:$N$207,COLUMN('2025年度(助産後期)'!$K$5)+1,0)&amp;""</f>
        <v/>
      </c>
      <c r="L125" s="740"/>
      <c r="M125" s="751" t="str">
        <f>VLOOKUP($C102,'2025年度(M1後期)'!$B$5:$N$207,COLUMN('2025年度(M1後期)'!$K$5)+1,0)&amp;""</f>
        <v/>
      </c>
      <c r="N125" s="735"/>
      <c r="O125" s="740" t="str">
        <f>VLOOKUP($C102,'2025年度(M1後期)'!$B$5:$N$207,COLUMN('2025年度(M1後期)'!$K$5)+1,0)&amp;""</f>
        <v/>
      </c>
      <c r="P125" s="735"/>
      <c r="Q125" s="740" t="str">
        <f>VLOOKUP($C102,'2025年度(D1後期)'!$B$5:$N$207,COLUMN('2025年度(D1後期)'!$K$5)+1,0)&amp;""</f>
        <v/>
      </c>
      <c r="R125" s="735"/>
      <c r="S125" s="740" t="str">
        <f>VLOOKUP($C102,'2025年度(D23後期)'!$B$5:$N$207,COLUMN('2025年度(D23後期)'!$K$5)+1,0)&amp;""</f>
        <v/>
      </c>
      <c r="T125" s="735"/>
      <c r="U125" s="21"/>
      <c r="Z125" s="73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784"/>
      <c r="BL125" s="784"/>
      <c r="BM125" s="784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34"/>
      <c r="B126" s="16" t="s">
        <v>62</v>
      </c>
      <c r="C126" s="738"/>
      <c r="D126" s="736"/>
      <c r="E126" s="710"/>
      <c r="F126" s="736"/>
      <c r="G126" s="710"/>
      <c r="H126" s="736"/>
      <c r="I126" s="710"/>
      <c r="J126" s="736"/>
      <c r="K126" s="712"/>
      <c r="L126" s="712"/>
      <c r="M126" s="738"/>
      <c r="N126" s="736"/>
      <c r="O126" s="712"/>
      <c r="P126" s="736"/>
      <c r="Q126" s="712"/>
      <c r="R126" s="736"/>
      <c r="S126" s="712"/>
      <c r="T126" s="736"/>
      <c r="U126" s="22"/>
      <c r="V126" s="19"/>
      <c r="W126" s="19"/>
      <c r="X126" s="19"/>
      <c r="Y126" s="19"/>
      <c r="Z126" s="73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785"/>
      <c r="BL126" s="785"/>
      <c r="BM126" s="785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5"/>
      <c r="B127" s="6"/>
      <c r="C127" s="717">
        <f>C102+1</f>
        <v>45967</v>
      </c>
      <c r="D127" s="717"/>
      <c r="E127" s="717"/>
      <c r="F127" s="717"/>
      <c r="G127" s="717"/>
      <c r="H127" s="717"/>
      <c r="I127" s="717"/>
      <c r="J127" s="717"/>
      <c r="K127" s="717"/>
      <c r="L127" s="717"/>
      <c r="M127" s="717"/>
      <c r="N127" s="717"/>
      <c r="O127" s="717"/>
      <c r="P127" s="717"/>
      <c r="Q127" s="717"/>
      <c r="R127" s="717"/>
      <c r="S127" s="717"/>
      <c r="T127" s="717"/>
      <c r="U127" s="697">
        <f>C127</f>
        <v>45967</v>
      </c>
      <c r="V127" s="698"/>
      <c r="W127" s="698"/>
      <c r="X127" s="698"/>
      <c r="Y127" s="698"/>
      <c r="Z127" s="69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3" t="s">
        <v>54</v>
      </c>
      <c r="B128" s="12" t="s">
        <v>55</v>
      </c>
      <c r="C128" s="731" t="str">
        <f>VLOOKUP($C127,'2025年度(1年後期)'!$B$5:$N$207,COLUMN('2025年度(1年後期)'!$C$5),0)&amp;""</f>
        <v>人体の構造と機能Ⅳ</v>
      </c>
      <c r="D128" s="722"/>
      <c r="E128" s="756" t="str">
        <f>VLOOKUP($C127,'2025年度(2年後期)'!$B$5:$N$207,COLUMN('2025年度(2年後期)'!$C$5),0)&amp;""</f>
        <v>英語S</v>
      </c>
      <c r="F128" s="757"/>
      <c r="G128" s="721" t="str">
        <f>VLOOKUP($C127,'2025年度(3年後期)'!$B$5:$N$207,COLUMN('2025年度(3年後期)'!$C$5),0)&amp;""</f>
        <v>領域別実習</v>
      </c>
      <c r="H128" s="722"/>
      <c r="I128" s="721" t="str">
        <f>VLOOKUP($C127,'2025年度(4年後期)'!$B$5:$N$206,COLUMN('2025年度(4年後期)'!$C$5),0)&amp;""</f>
        <v/>
      </c>
      <c r="J128" s="722"/>
      <c r="K128" s="732" t="str">
        <f>VLOOKUP($C127,'2025年度(助産後期)'!$B$5:$N$207,COLUMN('2025年度(助産後期)'!$C$5),0)&amp;""</f>
        <v>助産学実習Ⅰ(追実習)</v>
      </c>
      <c r="L128" s="720"/>
      <c r="M128" s="719" t="str">
        <f>VLOOKUP($C127,'2025年度(M1後期)'!$B$5:$N$207,COLUMN('2025年度(M1後期)'!$C$5),0)&amp;""</f>
        <v>がん看護学演習Ａ－Ⅰ
感染症学特論
感染症学演習</v>
      </c>
      <c r="N128" s="720"/>
      <c r="O128" s="721" t="str">
        <f>VLOOKUP($C127,'2025年度(M2後期)'!$B$5:$N$207,COLUMN('2025年度(M2後期)'!$C$5),0)&amp;""</f>
        <v>特別研究</v>
      </c>
      <c r="P128" s="722"/>
      <c r="Q128" s="721" t="str">
        <f>VLOOKUP($C127,'2025年度(D1後期)'!$B$5:$N$207,COLUMN('2025年度(D1後期)'!$C$5),0)&amp;""</f>
        <v>看護情報・管理学演習Ｂ
長寿看護学演習Ｂ</v>
      </c>
      <c r="R128" s="722"/>
      <c r="S128" s="732" t="str">
        <f>VLOOKUP($C127,'2025年度(D23後期)'!$B$5:$N$207,COLUMN('2025年度(D23後期)'!$C$5),0)&amp;""</f>
        <v>特別研究</v>
      </c>
      <c r="T128" s="722"/>
      <c r="U128" s="560" t="s">
        <v>207</v>
      </c>
      <c r="V128" s="648" t="s">
        <v>161</v>
      </c>
      <c r="Z128" s="744" t="str">
        <f>A128</f>
        <v xml:space="preserve">１時限（09：20～10：50） </v>
      </c>
      <c r="AA128" s="694" t="s">
        <v>103</v>
      </c>
      <c r="AB128" s="694"/>
      <c r="AC128" s="694"/>
      <c r="AD128" s="694"/>
      <c r="AE128" s="694"/>
      <c r="AF128" s="694"/>
      <c r="AG128" s="694"/>
      <c r="AH128" s="694"/>
      <c r="AI128" s="694"/>
      <c r="AJ128" s="694"/>
      <c r="AK128" s="694"/>
      <c r="AL128" s="694" t="s">
        <v>200</v>
      </c>
      <c r="AM128" s="694" t="s">
        <v>164</v>
      </c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/>
      <c r="AZ128" s="694" t="s">
        <v>105</v>
      </c>
      <c r="BA128" s="694"/>
      <c r="BB128" s="694"/>
      <c r="BC128" s="694"/>
      <c r="BD128" s="694"/>
      <c r="BE128" s="694"/>
      <c r="BF128" s="694"/>
      <c r="BG128" s="694"/>
      <c r="BH128" s="694"/>
      <c r="BI128" s="694"/>
      <c r="BJ128" s="694"/>
      <c r="BK128" s="783"/>
      <c r="BL128" s="783"/>
      <c r="BM128" s="783"/>
      <c r="BN128" s="694"/>
      <c r="BO128" s="694"/>
      <c r="BP128" s="694"/>
      <c r="BQ128" s="694"/>
      <c r="BR128" s="694"/>
      <c r="BS128" s="694"/>
      <c r="BT128" s="694"/>
      <c r="BU128" s="694"/>
      <c r="BV128" s="694"/>
      <c r="BW128" s="694"/>
    </row>
    <row r="129" spans="1:75" ht="13.5" customHeight="1">
      <c r="A129" s="733"/>
      <c r="B129" s="15" t="s">
        <v>58</v>
      </c>
      <c r="C129" s="714" t="str">
        <f>IFERROR(VLOOKUP(C128,科目・教員!$A$2:$B$349,2,0),"")</f>
        <v>本間　典子</v>
      </c>
      <c r="D129" s="715"/>
      <c r="E129" s="758" t="str">
        <f>IFERROR(VLOOKUP(E128,科目・教員!$A$2:$B$349,2,0),"")</f>
        <v>ﾊﾟｳﾗ･ﾍﾞﾙｳﾞｧﾝｹﾞﾙ</v>
      </c>
      <c r="F129" s="759"/>
      <c r="G129" s="716" t="str">
        <f>IFERROR(VLOOKUP(G128,科目・教員!$A$2:$B$349,2,0),"")</f>
        <v/>
      </c>
      <c r="H129" s="715"/>
      <c r="I129" s="716" t="str">
        <f>IFERROR(VLOOKUP(I128,科目・教員!$A$2:$B$349,2,0),"")</f>
        <v/>
      </c>
      <c r="J129" s="715"/>
      <c r="K129" s="735" t="str">
        <f>IFERROR(VLOOKUP(K128,科目・教員!$A$2:$B$349,2,0),"")</f>
        <v/>
      </c>
      <c r="L129" s="737"/>
      <c r="M129" s="746" t="str">
        <f>IFERROR(VLOOKUP(M128,科目・教員!$A$2:$B$349,2,0),"")</f>
        <v/>
      </c>
      <c r="N129" s="715"/>
      <c r="O129" s="716" t="str">
        <f>IFERROR(VLOOKUP(O128,科目・教員!$A$2:$B$349,2,0),"")</f>
        <v/>
      </c>
      <c r="P129" s="715"/>
      <c r="Q129" s="716" t="str">
        <f>IFERROR(VLOOKUP(Q128,科目・教員!$A$2:$B$349,2,0),"")</f>
        <v/>
      </c>
      <c r="R129" s="715"/>
      <c r="S129" s="735" t="str">
        <f>IFERROR(VLOOKUP(S128,科目・教員!$A$2:$B$349,2,0),"")</f>
        <v/>
      </c>
      <c r="T129" s="715"/>
      <c r="U129" s="561" t="s">
        <v>200</v>
      </c>
      <c r="V129" s="649" t="s">
        <v>169</v>
      </c>
      <c r="Z129" s="73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784"/>
      <c r="BL129" s="784"/>
      <c r="BM129" s="784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33"/>
      <c r="B130" s="15" t="s">
        <v>60</v>
      </c>
      <c r="C130" s="714" t="str">
        <f>VLOOKUP($C127,'2025年度(1年後期)'!$B$5:$N$207,COLUMN('2025年度(1年後期)'!$C$5)+1,0)&amp;""</f>
        <v>101</v>
      </c>
      <c r="D130" s="715"/>
      <c r="E130" s="758" t="str">
        <f>VLOOKUP($C127,'2025年度(2年後期)'!$B$5:$N$207,COLUMN('2025年度(2年後期)'!$C$5)+1,0)&amp;""</f>
        <v>304</v>
      </c>
      <c r="F130" s="759"/>
      <c r="G130" s="716" t="str">
        <f>VLOOKUP($C127,'2025年度(3年後期)'!$B$5:$N$207,COLUMN('2025年度(3年後期)'!$C$5)+1,0)&amp;""</f>
        <v/>
      </c>
      <c r="H130" s="715"/>
      <c r="I130" s="716" t="str">
        <f>VLOOKUP($C127,'2025年度(4年後期)'!$B$5:$N$206,COLUMN('2025年度(4年後期)'!$C$5)+1,0)&amp;""</f>
        <v/>
      </c>
      <c r="J130" s="715"/>
      <c r="K130" s="735" t="str">
        <f>VLOOKUP($C127,'2025年度(助産後期)'!$B$5:$N$207,COLUMN('2025年度(助産後期)'!$C$5)+1,0)&amp;""</f>
        <v/>
      </c>
      <c r="L130" s="737"/>
      <c r="M130" s="746" t="str">
        <f>VLOOKUP($C127,'2025年度(M1後期)'!$B$5:$N$207,COLUMN('2025年度(M1後期)'!$C$5)+1,0)&amp;""</f>
        <v>がん:別途指定
感染特論:別途指定
感染演習:別途指定</v>
      </c>
      <c r="N130" s="715"/>
      <c r="O130" s="716" t="str">
        <f>VLOOKUP($C127,'2025年度(M2後期)'!$B$5:$N$207,COLUMN('2025年度(M2後期)'!$C$5)+1,0)&amp;""</f>
        <v/>
      </c>
      <c r="P130" s="715"/>
      <c r="Q130" s="716" t="str">
        <f>VLOOKUP($C127,'2025年度(D1後期)'!$B$5:$N$207,COLUMN('2025年度(D1後期)'!$C$5)+1,0)&amp;""</f>
        <v>情報:別途指定
長寿:別途指定</v>
      </c>
      <c r="R130" s="715"/>
      <c r="S130" s="735" t="str">
        <f>VLOOKUP($C127,'2025年度(D23後期)'!$B$5:$N$207,COLUMN('2025年度(D23後期)'!$C$5)+1,0)&amp;""</f>
        <v/>
      </c>
      <c r="T130" s="715"/>
      <c r="U130" s="560" t="s">
        <v>329</v>
      </c>
      <c r="V130" s="649" t="s">
        <v>171</v>
      </c>
      <c r="Z130" s="73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784"/>
      <c r="BL130" s="784"/>
      <c r="BM130" s="784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34"/>
      <c r="B131" s="16" t="s">
        <v>62</v>
      </c>
      <c r="C131" s="781"/>
      <c r="D131" s="821"/>
      <c r="E131" s="760" t="s">
        <v>116</v>
      </c>
      <c r="F131" s="761"/>
      <c r="G131" s="710"/>
      <c r="H131" s="711"/>
      <c r="I131" s="710"/>
      <c r="J131" s="711"/>
      <c r="K131" s="712"/>
      <c r="L131" s="713"/>
      <c r="M131" s="745"/>
      <c r="N131" s="711"/>
      <c r="O131" s="710"/>
      <c r="P131" s="711"/>
      <c r="Q131" s="710"/>
      <c r="R131" s="711"/>
      <c r="S131" s="712"/>
      <c r="T131" s="711"/>
      <c r="U131" s="562" t="s">
        <v>330</v>
      </c>
      <c r="V131" s="649" t="s">
        <v>172</v>
      </c>
      <c r="Z131" s="73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785"/>
      <c r="BL131" s="785"/>
      <c r="BM131" s="785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33" t="s">
        <v>64</v>
      </c>
      <c r="B132" s="15" t="s">
        <v>55</v>
      </c>
      <c r="C132" s="789" t="str">
        <f>VLOOKUP($C127,'2025年度(1年後期)'!$B$5:$N$207,COLUMN('2025年度(1年後期)'!$E$5),0)&amp;""</f>
        <v>英語Ⅰ(BD)</v>
      </c>
      <c r="D132" s="757"/>
      <c r="E132" s="756" t="str">
        <f>VLOOKUP($C127,'2025年度(2年後期)'!$B$5:$N$207,COLUMN('2025年度(2年後期)'!$E$5),0)&amp;""</f>
        <v>地域生活とヘルスプロモーション</v>
      </c>
      <c r="F132" s="757"/>
      <c r="G132" s="721" t="str">
        <f>VLOOKUP($C127,'2025年度(3年後期)'!$B$5:$N$207,COLUMN('2025年度(3年後期)'!$E$5),0)&amp;""</f>
        <v>領域別実習</v>
      </c>
      <c r="H132" s="722"/>
      <c r="I132" s="721" t="str">
        <f>VLOOKUP($C127,'2025年度(4年後期)'!$B$5:$N$206,COLUMN('2025年度(4年後期)'!$E$5),0)&amp;""</f>
        <v>政策医療看護論Ⅱ</v>
      </c>
      <c r="J132" s="722"/>
      <c r="K132" s="732" t="str">
        <f>VLOOKUP($C127,'2025年度(助産後期)'!$B$5:$N$207,COLUMN('2025年度(助産後期)'!$E$5),0)&amp;""</f>
        <v>助産学実習Ⅰ(追実習)</v>
      </c>
      <c r="L132" s="720"/>
      <c r="M132" s="731" t="str">
        <f>VLOOKUP($C127,'2025年度(M1後期)'!$B$5:$N$207,COLUMN('2025年度(M1後期)'!$E$5),0)&amp;""</f>
        <v>がん看護学演習Ａ－Ⅰ
感染症学特論
感染症学演習</v>
      </c>
      <c r="N132" s="722"/>
      <c r="O132" s="732" t="str">
        <f>VLOOKUP($C127,'2025年度(M2後期)'!$B$5:$N$207,COLUMN('2025年度(M2後期)'!$E$5),0)&amp;""</f>
        <v>特別研究</v>
      </c>
      <c r="P132" s="722"/>
      <c r="Q132" s="732" t="str">
        <f>VLOOKUP($C127,'2025年度(D1後期)'!$B$5:$N$207,COLUMN('2025年度(D1後期)'!$E$5),0)&amp;""</f>
        <v>看護情報・管理学演習Ｂ
長寿看護学演習Ｂ</v>
      </c>
      <c r="R132" s="722"/>
      <c r="S132" s="732" t="str">
        <f>VLOOKUP($C127,'2025年度(D23後期)'!$B$5:$N$207,COLUMN('2025年度(D23後期)'!$E$5),0)&amp;""</f>
        <v>特別研究</v>
      </c>
      <c r="T132" s="722"/>
      <c r="U132" s="562" t="s">
        <v>331</v>
      </c>
      <c r="V132" s="608" t="s">
        <v>233</v>
      </c>
      <c r="Z132" s="733" t="str">
        <f>A132</f>
        <v>２時限（11：00～12：30）</v>
      </c>
      <c r="AA132" s="694" t="s">
        <v>227</v>
      </c>
      <c r="AB132" s="694"/>
      <c r="AC132" s="694"/>
      <c r="AD132" s="694" t="s">
        <v>200</v>
      </c>
      <c r="AE132" s="694" t="s">
        <v>200</v>
      </c>
      <c r="AF132" s="694"/>
      <c r="AG132" s="694" t="s">
        <v>195</v>
      </c>
      <c r="AH132" s="694"/>
      <c r="AI132" s="694"/>
      <c r="AJ132" s="694"/>
      <c r="AK132" s="694"/>
      <c r="AL132" s="694" t="s">
        <v>200</v>
      </c>
      <c r="AM132" s="694" t="s">
        <v>164</v>
      </c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/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783"/>
      <c r="BL132" s="783"/>
      <c r="BM132" s="783"/>
      <c r="BN132" s="694" t="s">
        <v>332</v>
      </c>
      <c r="BO132" s="694"/>
      <c r="BP132" s="694"/>
      <c r="BQ132" s="694"/>
      <c r="BR132" s="694"/>
      <c r="BS132" s="694"/>
      <c r="BT132" s="694"/>
      <c r="BU132" s="694"/>
      <c r="BV132" s="694"/>
      <c r="BW132" s="694"/>
    </row>
    <row r="133" spans="1:75" ht="13.5" customHeight="1">
      <c r="A133" s="733"/>
      <c r="B133" s="15" t="s">
        <v>58</v>
      </c>
      <c r="C133" s="790" t="str">
        <f>IFERROR(VLOOKUP(C132,科目・教員!$A$2:$B$349,2,0),"")</f>
        <v>ﾊﾟｳﾗ･ﾍﾞﾙｳﾞｧﾝｹﾞﾙ</v>
      </c>
      <c r="D133" s="759"/>
      <c r="E133" s="758" t="str">
        <f>IFERROR(VLOOKUP(E132,科目・教員!$A$2:$B$349,2,0),"")</f>
        <v>藤田　淳子</v>
      </c>
      <c r="F133" s="759"/>
      <c r="G133" s="716" t="str">
        <f>IFERROR(VLOOKUP(G132,科目・教員!$A$2:$B$349,2,0),"")</f>
        <v/>
      </c>
      <c r="H133" s="715"/>
      <c r="I133" s="716" t="str">
        <f>IFERROR(VLOOKUP(I132,科目・教員!$A$2:$B$349,2,0),"")</f>
        <v>飯野　京子</v>
      </c>
      <c r="J133" s="715"/>
      <c r="K133" s="735" t="str">
        <f>IFERROR(VLOOKUP(K132,科目・教員!$A$2:$B$349,2,0),"")</f>
        <v/>
      </c>
      <c r="L133" s="737"/>
      <c r="M133" s="714" t="str">
        <f>IFERROR(VLOOKUP(M132,科目・教員!$A$2:$B$349,2,0),"")</f>
        <v/>
      </c>
      <c r="N133" s="715"/>
      <c r="O133" s="735" t="str">
        <f>IFERROR(VLOOKUP(O132,科目・教員!$A$2:$B$349,2,0),"")</f>
        <v/>
      </c>
      <c r="P133" s="715"/>
      <c r="Q133" s="735" t="str">
        <f>IFERROR(VLOOKUP(Q132,科目・教員!$A$2:$B$349,2,0),"")</f>
        <v/>
      </c>
      <c r="R133" s="715"/>
      <c r="S133" s="735" t="str">
        <f>IFERROR(VLOOKUP(S132,科目・教員!$A$2:$B$349,2,0),"")</f>
        <v/>
      </c>
      <c r="T133" s="715"/>
      <c r="U133" s="562"/>
      <c r="V133" s="608" t="s">
        <v>200</v>
      </c>
      <c r="Z133" s="73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784"/>
      <c r="BL133" s="784"/>
      <c r="BM133" s="784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33"/>
      <c r="B134" s="15" t="s">
        <v>60</v>
      </c>
      <c r="C134" s="790" t="str">
        <f>VLOOKUP($C127,'2025年度(1年後期)'!$B$5:$N$207,COLUMN('2025年度(1年後期)'!$E$5)+1,0)&amp;""</f>
        <v>101</v>
      </c>
      <c r="D134" s="759"/>
      <c r="E134" s="758" t="str">
        <f>VLOOKUP($C127,'2025年度(2年後期)'!$B$5:$N$207,COLUMN('2025年度(2年後期)'!$E$5)+1,0)&amp;""</f>
        <v>201</v>
      </c>
      <c r="F134" s="759"/>
      <c r="G134" s="716" t="str">
        <f>VLOOKUP($C127,'2025年度(3年後期)'!$B$5:$N$207,COLUMN('2025年度(3年後期)'!$E$5)+1,0)&amp;""</f>
        <v/>
      </c>
      <c r="H134" s="715"/>
      <c r="I134" s="716" t="str">
        <f>VLOOKUP($C127,'2025年度(4年後期)'!$B$5:$N$206,COLUMN('2025年度(4年後期)'!$E$5)+1,0)&amp;""</f>
        <v>大講義室</v>
      </c>
      <c r="J134" s="715"/>
      <c r="K134" s="735" t="str">
        <f>VLOOKUP($C127,'2025年度(助産後期)'!$B$5:$N$207,COLUMN('2025年度(助産後期)'!$E$5)+1,0)&amp;""</f>
        <v/>
      </c>
      <c r="L134" s="737"/>
      <c r="M134" s="714" t="str">
        <f>VLOOKUP($C127,'2025年度(M1後期)'!$B$5:$N$207,COLUMN('2025年度(M1後期)'!$E$5)+1,0)&amp;""</f>
        <v>がん:別途指定
感染特論:別途指定
感染演習:別途指定</v>
      </c>
      <c r="N134" s="715"/>
      <c r="O134" s="735" t="str">
        <f>VLOOKUP($C127,'2025年度(M2後期)'!$B$5:$N$207,COLUMN('2025年度(M2後期)'!$E$5)+1,0)&amp;""</f>
        <v/>
      </c>
      <c r="P134" s="715"/>
      <c r="Q134" s="735" t="str">
        <f>VLOOKUP($C127,'2025年度(D1後期)'!$B$5:$N$207,COLUMN('2025年度(D1後期)'!$E$5)+1,0)&amp;""</f>
        <v>情報:別途指定
長寿:別途指定</v>
      </c>
      <c r="R134" s="715"/>
      <c r="S134" s="735" t="str">
        <f>VLOOKUP($C127,'2025年度(D23後期)'!$B$5:$N$207,COLUMN('2025年度(D23後期)'!$E$5)+1,0)&amp;""</f>
        <v/>
      </c>
      <c r="T134" s="715"/>
      <c r="U134" s="562"/>
      <c r="V134" s="608" t="s">
        <v>326</v>
      </c>
      <c r="Z134" s="73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784"/>
      <c r="BL134" s="784"/>
      <c r="BM134" s="784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47"/>
      <c r="B135" s="16" t="s">
        <v>62</v>
      </c>
      <c r="C135" s="760" t="s">
        <v>116</v>
      </c>
      <c r="D135" s="761"/>
      <c r="E135" s="837" t="s">
        <v>323</v>
      </c>
      <c r="F135" s="838"/>
      <c r="G135" s="710"/>
      <c r="H135" s="736"/>
      <c r="I135" s="710"/>
      <c r="J135" s="736"/>
      <c r="K135" s="712"/>
      <c r="L135" s="712"/>
      <c r="M135" s="738"/>
      <c r="N135" s="736"/>
      <c r="O135" s="712"/>
      <c r="P135" s="736"/>
      <c r="Q135" s="712"/>
      <c r="R135" s="736"/>
      <c r="S135" s="712"/>
      <c r="T135" s="736"/>
      <c r="U135" s="562"/>
      <c r="V135" s="608" t="s">
        <v>327</v>
      </c>
      <c r="Z135" s="73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785"/>
      <c r="BL135" s="785"/>
      <c r="BM135" s="785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44" t="s">
        <v>70</v>
      </c>
      <c r="B136" s="17" t="s">
        <v>71</v>
      </c>
      <c r="C136" s="731"/>
      <c r="D136" s="722"/>
      <c r="E136" s="721"/>
      <c r="F136" s="722"/>
      <c r="G136" s="721"/>
      <c r="H136" s="722"/>
      <c r="I136" s="721"/>
      <c r="J136" s="722"/>
      <c r="K136" s="732"/>
      <c r="L136" s="720"/>
      <c r="M136" s="731"/>
      <c r="N136" s="722"/>
      <c r="O136" s="732"/>
      <c r="P136" s="722"/>
      <c r="Q136" s="732"/>
      <c r="R136" s="722"/>
      <c r="S136" s="732"/>
      <c r="T136" s="722"/>
      <c r="U136" s="562"/>
      <c r="Z136" s="73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783"/>
      <c r="BL136" s="783"/>
      <c r="BM136" s="783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33"/>
      <c r="B137" s="17" t="s">
        <v>73</v>
      </c>
      <c r="C137" s="714"/>
      <c r="D137" s="715"/>
      <c r="E137" s="716"/>
      <c r="F137" s="715"/>
      <c r="G137" s="716"/>
      <c r="H137" s="715"/>
      <c r="I137" s="716"/>
      <c r="J137" s="715"/>
      <c r="K137" s="735"/>
      <c r="L137" s="737"/>
      <c r="M137" s="714"/>
      <c r="N137" s="715"/>
      <c r="O137" s="735"/>
      <c r="P137" s="715"/>
      <c r="Q137" s="735"/>
      <c r="R137" s="715"/>
      <c r="S137" s="735"/>
      <c r="T137" s="715"/>
      <c r="U137" s="562"/>
      <c r="Z137" s="73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784"/>
      <c r="BL137" s="784"/>
      <c r="BM137" s="784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33"/>
      <c r="B138" s="17" t="s">
        <v>60</v>
      </c>
      <c r="C138" s="714"/>
      <c r="D138" s="715"/>
      <c r="E138" s="716"/>
      <c r="F138" s="715"/>
      <c r="G138" s="716"/>
      <c r="H138" s="715"/>
      <c r="I138" s="716"/>
      <c r="J138" s="715"/>
      <c r="K138" s="735"/>
      <c r="L138" s="737"/>
      <c r="M138" s="714"/>
      <c r="N138" s="715"/>
      <c r="O138" s="735"/>
      <c r="P138" s="715"/>
      <c r="Q138" s="735"/>
      <c r="R138" s="715"/>
      <c r="S138" s="735"/>
      <c r="T138" s="715"/>
      <c r="U138" s="562"/>
      <c r="Z138" s="73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784"/>
      <c r="BL138" s="784"/>
      <c r="BM138" s="784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34"/>
      <c r="B139" s="18" t="s">
        <v>62</v>
      </c>
      <c r="C139" s="752"/>
      <c r="D139" s="753"/>
      <c r="E139" s="754"/>
      <c r="F139" s="753"/>
      <c r="G139" s="754"/>
      <c r="H139" s="753"/>
      <c r="I139" s="754"/>
      <c r="J139" s="753"/>
      <c r="K139" s="755"/>
      <c r="L139" s="755"/>
      <c r="M139" s="752"/>
      <c r="N139" s="753"/>
      <c r="O139" s="755"/>
      <c r="P139" s="753"/>
      <c r="Q139" s="755"/>
      <c r="R139" s="753"/>
      <c r="S139" s="755"/>
      <c r="T139" s="753"/>
      <c r="U139" s="562"/>
      <c r="Z139" s="73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785"/>
      <c r="BL139" s="785"/>
      <c r="BM139" s="785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33" t="s">
        <v>74</v>
      </c>
      <c r="B140" s="15" t="s">
        <v>55</v>
      </c>
      <c r="C140" s="779" t="str">
        <f>VLOOKUP($C127,'2025年度(1年後期)'!$B$5:$N$207,COLUMN('2025年度(1年後期)'!$G$5),0)&amp;""</f>
        <v>英語Ⅰ(AC)</v>
      </c>
      <c r="D140" s="780"/>
      <c r="E140" s="749" t="str">
        <f>VLOOKUP($C127,'2025年度(2年後期)'!$B$5:$N$207,COLUMN('2025年度(2年後期)'!$G$5),0)&amp;""</f>
        <v>老年看護学概論</v>
      </c>
      <c r="F140" s="732"/>
      <c r="G140" s="749" t="str">
        <f>VLOOKUP($C127,'2025年度(3年後期)'!$B$5:$N$207,COLUMN('2025年度(3年後期)'!$G$5),0)&amp;""</f>
        <v>領域別実習</v>
      </c>
      <c r="H140" s="732"/>
      <c r="I140" s="749" t="str">
        <f>VLOOKUP($C127,'2025年度(4年後期)'!$B$5:$N$206,COLUMN('2025年度(4年後期)'!$G$5),0)&amp;""</f>
        <v>看護情報学</v>
      </c>
      <c r="J140" s="732"/>
      <c r="K140" s="750" t="str">
        <f>VLOOKUP($C127,'2025年度(助産後期)'!$B$5:$N$207,COLUMN('2025年度(助産後期)'!$G$5),0)&amp;""</f>
        <v>助産学実習Ⅰ(追実習)</v>
      </c>
      <c r="L140" s="750"/>
      <c r="M140" s="748" t="str">
        <f>VLOOKUP($C127,'2025年度(M1後期)'!$B$5:$N$207,COLUMN('2025年度(M1後期)'!$G$5),0)&amp;""</f>
        <v>感染症学特論
感染症学演習
成育看護学特論Ａ－Ⅲ</v>
      </c>
      <c r="N140" s="732"/>
      <c r="O140" s="750" t="str">
        <f>VLOOKUP($C127,'2025年度(M2後期)'!$B$5:$N$207,COLUMN('2025年度(M2後期)'!$G$5),0)&amp;""</f>
        <v>特別研究</v>
      </c>
      <c r="P140" s="732"/>
      <c r="Q140" s="750" t="str">
        <f>VLOOKUP($C127,'2025年度(D1後期)'!$B$5:$N$207,COLUMN('2025年度(D1後期)'!$G$5),0)&amp;""</f>
        <v/>
      </c>
      <c r="R140" s="732"/>
      <c r="S140" s="750" t="str">
        <f>VLOOKUP($C127,'2025年度(D23後期)'!$B$5:$N$207,COLUMN('2025年度(D23後期)'!$G$5),0)&amp;""</f>
        <v>特別研究</v>
      </c>
      <c r="T140" s="732"/>
      <c r="U140" s="562"/>
      <c r="Z140" s="733" t="str">
        <f>A140</f>
        <v>３時限（13：30～15：00）</v>
      </c>
      <c r="AA140" s="694" t="s">
        <v>131</v>
      </c>
      <c r="AB140" s="694"/>
      <c r="AC140" s="694"/>
      <c r="AD140" s="694" t="s">
        <v>200</v>
      </c>
      <c r="AE140" s="694" t="s">
        <v>200</v>
      </c>
      <c r="AF140" s="694"/>
      <c r="AG140" s="694" t="s">
        <v>200</v>
      </c>
      <c r="AH140" s="694" t="s">
        <v>200</v>
      </c>
      <c r="AI140" s="694" t="s">
        <v>200</v>
      </c>
      <c r="AJ140" s="694" t="s">
        <v>200</v>
      </c>
      <c r="AK140" s="694"/>
      <c r="AL140" s="694" t="s">
        <v>200</v>
      </c>
      <c r="AM140" s="694" t="s">
        <v>164</v>
      </c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/>
      <c r="AX140" s="694"/>
      <c r="AY140" s="694"/>
      <c r="AZ140" s="694"/>
      <c r="BA140" s="694"/>
      <c r="BB140" s="694"/>
      <c r="BC140" s="694"/>
      <c r="BD140" s="694"/>
      <c r="BE140" s="694"/>
      <c r="BF140" s="694"/>
      <c r="BG140" s="694"/>
      <c r="BH140" s="694"/>
      <c r="BI140" s="694"/>
      <c r="BJ140" s="694"/>
      <c r="BK140" s="783"/>
      <c r="BL140" s="783"/>
      <c r="BM140" s="783"/>
      <c r="BN140" s="694" t="s">
        <v>333</v>
      </c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33"/>
      <c r="B141" s="15" t="s">
        <v>58</v>
      </c>
      <c r="C141" s="762" t="str">
        <f>IFERROR(VLOOKUP(C140,科目・教員!$A$2:$B$349,2,0),"")</f>
        <v>ﾊﾟｳﾗ･ﾍﾞﾙｳﾞｧﾝｹﾞﾙ</v>
      </c>
      <c r="D141" s="763"/>
      <c r="E141" s="739" t="str">
        <f>IFERROR(VLOOKUP(E140,科目・教員!$A$2:$B$349,2,0),"")</f>
        <v>綿貫　成明</v>
      </c>
      <c r="F141" s="735"/>
      <c r="G141" s="739" t="str">
        <f>IFERROR(VLOOKUP(G140,科目・教員!$A$2:$B$349,2,0),"")</f>
        <v/>
      </c>
      <c r="H141" s="735"/>
      <c r="I141" s="739" t="str">
        <f>IFERROR(VLOOKUP(I140,科目・教員!$A$2:$B$349,2,0),"")</f>
        <v>柏木　公一</v>
      </c>
      <c r="J141" s="735"/>
      <c r="K141" s="740" t="str">
        <f>IFERROR(VLOOKUP(K140,科目・教員!$A$2:$B$349,2,0),"")</f>
        <v/>
      </c>
      <c r="L141" s="740"/>
      <c r="M141" s="751" t="str">
        <f>IFERROR(VLOOKUP(M140,科目・教員!$A$2:$B$349,2,0),"")</f>
        <v/>
      </c>
      <c r="N141" s="735"/>
      <c r="O141" s="740" t="str">
        <f>IFERROR(VLOOKUP(O140,科目・教員!$A$2:$B$349,2,0),"")</f>
        <v/>
      </c>
      <c r="P141" s="735"/>
      <c r="Q141" s="740" t="str">
        <f>IFERROR(VLOOKUP(Q140,科目・教員!$A$2:$B$349,2,0),"")</f>
        <v/>
      </c>
      <c r="R141" s="735"/>
      <c r="S141" s="740" t="str">
        <f>IFERROR(VLOOKUP(S140,科目・教員!$A$2:$B$349,2,0),"")</f>
        <v/>
      </c>
      <c r="T141" s="735"/>
      <c r="U141" s="562"/>
      <c r="Z141" s="73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784"/>
      <c r="BL141" s="784"/>
      <c r="BM141" s="784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33"/>
      <c r="B142" s="15" t="s">
        <v>60</v>
      </c>
      <c r="C142" s="762" t="str">
        <f>VLOOKUP($C127,'2025年度(1年後期)'!$B$5:$N$207,COLUMN('2025年度(1年後期)'!$G$5)+1,0)&amp;""</f>
        <v>101</v>
      </c>
      <c r="D142" s="763"/>
      <c r="E142" s="739" t="str">
        <f>VLOOKUP($C127,'2025年度(2年後期)'!$B$5:$N$207,COLUMN('2025年度(2年後期)'!$G$5)+1,0)&amp;""</f>
        <v>201･202･203･204･基礎実</v>
      </c>
      <c r="F142" s="735"/>
      <c r="G142" s="739" t="str">
        <f>VLOOKUP($C127,'2025年度(3年後期)'!$B$5:$N$207,COLUMN('2025年度(3年後期)'!$G$5)+1,0)&amp;""</f>
        <v/>
      </c>
      <c r="H142" s="735"/>
      <c r="I142" s="739" t="str">
        <f>VLOOKUP($C127,'2025年度(4年後期)'!$B$5:$N$206,COLUMN('2025年度(4年後期)'!$G$5)+1,0)&amp;""</f>
        <v>大講義室</v>
      </c>
      <c r="J142" s="735"/>
      <c r="K142" s="740" t="str">
        <f>VLOOKUP($C127,'2025年度(助産後期)'!$B$5:$N$207,COLUMN('2025年度(助産後期)'!$G$5)+1,0)&amp;""</f>
        <v/>
      </c>
      <c r="L142" s="740"/>
      <c r="M142" s="751" t="str">
        <f>VLOOKUP($C127,'2025年度(M1後期)'!$B$5:$N$207,COLUMN('2025年度(M1後期)'!$G$5)+1,0)&amp;""</f>
        <v>感染特論:別途指定
感染演習:別途指定
成育:別途指定</v>
      </c>
      <c r="N142" s="735"/>
      <c r="O142" s="740" t="str">
        <f>VLOOKUP($C127,'2025年度(M2後期)'!$B$5:$N$207,COLUMN('2025年度(M2後期)'!$G$5)+1,0)&amp;""</f>
        <v/>
      </c>
      <c r="P142" s="735"/>
      <c r="Q142" s="740" t="str">
        <f>VLOOKUP($C127,'2025年度(D1後期)'!$B$5:$N$207,COLUMN('2025年度(D1後期)'!$G$5)+1,0)&amp;""</f>
        <v/>
      </c>
      <c r="R142" s="735"/>
      <c r="S142" s="740" t="str">
        <f>VLOOKUP($C127,'2025年度(D23後期)'!$B$5:$N$207,COLUMN('2025年度(D23後期)'!$G$5)+1,0)&amp;""</f>
        <v/>
      </c>
      <c r="T142" s="735"/>
      <c r="U142" s="562"/>
      <c r="Z142" s="73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784"/>
      <c r="BL142" s="784"/>
      <c r="BM142" s="784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47"/>
      <c r="B143" s="16" t="s">
        <v>62</v>
      </c>
      <c r="C143" s="760" t="s">
        <v>116</v>
      </c>
      <c r="D143" s="761"/>
      <c r="E143" s="710"/>
      <c r="F143" s="736"/>
      <c r="G143" s="710"/>
      <c r="H143" s="736"/>
      <c r="I143" s="710"/>
      <c r="J143" s="736"/>
      <c r="K143" s="712"/>
      <c r="L143" s="712"/>
      <c r="M143" s="738"/>
      <c r="N143" s="736"/>
      <c r="O143" s="712"/>
      <c r="P143" s="736"/>
      <c r="Q143" s="712"/>
      <c r="R143" s="736"/>
      <c r="S143" s="712"/>
      <c r="T143" s="736"/>
      <c r="U143" s="562"/>
      <c r="Z143" s="73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785"/>
      <c r="BL143" s="785"/>
      <c r="BM143" s="785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33" t="s">
        <v>80</v>
      </c>
      <c r="B144" s="15" t="s">
        <v>55</v>
      </c>
      <c r="C144" s="748" t="str">
        <f>VLOOKUP($C127,'2025年度(1年後期)'!$B$5:$N$207,COLUMN('2025年度(1年後期)'!$I$5),0)&amp;""</f>
        <v>法と社会</v>
      </c>
      <c r="D144" s="732"/>
      <c r="E144" s="749" t="str">
        <f>VLOOKUP($C127,'2025年度(2年後期)'!$B$5:$N$207,COLUMN('2025年度(2年後期)'!$I$5),0)&amp;""</f>
        <v>老年看護学概論</v>
      </c>
      <c r="F144" s="732"/>
      <c r="G144" s="749" t="str">
        <f>VLOOKUP($C127,'2025年度(3年後期)'!$B$5:$N$207,COLUMN('2025年度(3年後期)'!$I$5),0)&amp;""</f>
        <v>領域別実習</v>
      </c>
      <c r="H144" s="732"/>
      <c r="I144" s="749" t="str">
        <f>VLOOKUP($C127,'2025年度(4年後期)'!$B$5:$N$206,COLUMN('2025年度(4年後期)'!$I$5),0)&amp;""</f>
        <v/>
      </c>
      <c r="J144" s="732"/>
      <c r="K144" s="750" t="str">
        <f>VLOOKUP($C127,'2025年度(助産後期)'!$B$5:$N$207,COLUMN('2025年度(助産後期)'!$I$5),0)&amp;""</f>
        <v>助産学実習Ⅰ(追実習)</v>
      </c>
      <c r="L144" s="750"/>
      <c r="M144" s="748" t="str">
        <f>VLOOKUP($C127,'2025年度(M1後期)'!$B$5:$N$207,COLUMN('2025年度(M1後期)'!$I$5),0)&amp;""</f>
        <v>感染症学特論
感染症学演習
成育看護学特論Ａ－Ⅲ</v>
      </c>
      <c r="N144" s="732"/>
      <c r="O144" s="750" t="str">
        <f>VLOOKUP($C127,'2025年度(M2後期)'!$B$5:$N$207,COLUMN('2025年度(M2後期)'!$I$5),0)&amp;""</f>
        <v>特別研究</v>
      </c>
      <c r="P144" s="732"/>
      <c r="Q144" s="750" t="str">
        <f>VLOOKUP($C127,'2025年度(D1後期)'!$B$5:$N$207,COLUMN('2025年度(D1後期)'!$I$5),0)&amp;""</f>
        <v/>
      </c>
      <c r="R144" s="732"/>
      <c r="S144" s="750" t="str">
        <f>VLOOKUP($C127,'2025年度(D23後期)'!$B$5:$N$207,COLUMN('2025年度(D23後期)'!$I$5),0)&amp;""</f>
        <v>特別研究</v>
      </c>
      <c r="T144" s="732"/>
      <c r="U144" s="562"/>
      <c r="Z144" s="733" t="str">
        <f>A144</f>
        <v>４時限（15：10～16：40）</v>
      </c>
      <c r="AA144" s="694" t="s">
        <v>137</v>
      </c>
      <c r="AB144" s="694"/>
      <c r="AC144" s="694"/>
      <c r="AD144" s="694" t="s">
        <v>200</v>
      </c>
      <c r="AE144" s="694" t="s">
        <v>200</v>
      </c>
      <c r="AF144" s="694"/>
      <c r="AG144" s="694" t="s">
        <v>200</v>
      </c>
      <c r="AH144" s="694" t="s">
        <v>200</v>
      </c>
      <c r="AI144" s="694" t="s">
        <v>200</v>
      </c>
      <c r="AJ144" s="694" t="s">
        <v>200</v>
      </c>
      <c r="AK144" s="694"/>
      <c r="AL144" s="694" t="s">
        <v>200</v>
      </c>
      <c r="AM144" s="694" t="s">
        <v>164</v>
      </c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/>
      <c r="AX144" s="694"/>
      <c r="AY144" s="694"/>
      <c r="AZ144" s="694"/>
      <c r="BA144" s="694"/>
      <c r="BB144" s="694"/>
      <c r="BC144" s="694"/>
      <c r="BD144" s="694"/>
      <c r="BE144" s="694"/>
      <c r="BF144" s="694"/>
      <c r="BG144" s="694"/>
      <c r="BH144" s="694"/>
      <c r="BI144" s="694"/>
      <c r="BJ144" s="694"/>
      <c r="BK144" s="783"/>
      <c r="BL144" s="783"/>
      <c r="BM144" s="783"/>
      <c r="BN144" s="694"/>
      <c r="BO144" s="694"/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33"/>
      <c r="B145" s="15" t="s">
        <v>58</v>
      </c>
      <c r="C145" s="751" t="str">
        <f>IFERROR(VLOOKUP(C144,科目・教員!$A$2:$B$349,2,0),"")</f>
        <v>渡辺　幹司</v>
      </c>
      <c r="D145" s="735"/>
      <c r="E145" s="739" t="str">
        <f>IFERROR(VLOOKUP(E144,科目・教員!$A$2:$B$349,2,0),"")</f>
        <v>綿貫　成明</v>
      </c>
      <c r="F145" s="735"/>
      <c r="G145" s="739" t="str">
        <f>IFERROR(VLOOKUP(G144,科目・教員!$A$2:$B$349,2,0),"")</f>
        <v/>
      </c>
      <c r="H145" s="735"/>
      <c r="I145" s="739" t="str">
        <f>IFERROR(VLOOKUP(I144,科目・教員!$A$2:$B$349,2,0),"")</f>
        <v/>
      </c>
      <c r="J145" s="735"/>
      <c r="K145" s="740" t="str">
        <f>IFERROR(VLOOKUP(K144,科目・教員!$A$2:$B$349,2,0),"")</f>
        <v/>
      </c>
      <c r="L145" s="740"/>
      <c r="M145" s="751" t="str">
        <f>IFERROR(VLOOKUP(M144,科目・教員!$A$2:$B$349,2,0),"")</f>
        <v/>
      </c>
      <c r="N145" s="735"/>
      <c r="O145" s="740" t="str">
        <f>IFERROR(VLOOKUP(O144,科目・教員!$A$2:$B$349,2,0),"")</f>
        <v/>
      </c>
      <c r="P145" s="735"/>
      <c r="Q145" s="740" t="str">
        <f>IFERROR(VLOOKUP(Q144,科目・教員!$A$2:$B$349,2,0),"")</f>
        <v/>
      </c>
      <c r="R145" s="735"/>
      <c r="S145" s="740" t="str">
        <f>IFERROR(VLOOKUP(S144,科目・教員!$A$2:$B$349,2,0),"")</f>
        <v/>
      </c>
      <c r="T145" s="735"/>
      <c r="U145" s="562"/>
      <c r="Z145" s="73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784"/>
      <c r="BL145" s="784"/>
      <c r="BM145" s="784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33"/>
      <c r="B146" s="15" t="s">
        <v>60</v>
      </c>
      <c r="C146" s="751" t="str">
        <f>VLOOKUP($C127,'2025年度(1年後期)'!$B$5:$N$207,COLUMN('2025年度(1年後期)'!$I$5)+1,0)&amp;""</f>
        <v>101</v>
      </c>
      <c r="D146" s="735"/>
      <c r="E146" s="739" t="str">
        <f>VLOOKUP($C127,'2025年度(2年後期)'!$B$5:$N$207,COLUMN('2025年度(2年後期)'!$I$5)+1,0)&amp;""</f>
        <v>201･202･203･204･基礎実</v>
      </c>
      <c r="F146" s="735"/>
      <c r="G146" s="739" t="str">
        <f>VLOOKUP($C127,'2025年度(3年後期)'!$B$5:$N$207,COLUMN('2025年度(3年後期)'!$I$5)+1,0)&amp;""</f>
        <v/>
      </c>
      <c r="H146" s="735"/>
      <c r="I146" s="739" t="str">
        <f>VLOOKUP($C127,'2025年度(4年後期)'!$B$5:$N$206,COLUMN('2025年度(4年後期)'!$I$5)+1,0)&amp;""</f>
        <v/>
      </c>
      <c r="J146" s="735"/>
      <c r="K146" s="740" t="str">
        <f>VLOOKUP($C127,'2025年度(助産後期)'!$B$5:$N$207,COLUMN('2025年度(助産後期)'!$I$5)+1,0)&amp;""</f>
        <v/>
      </c>
      <c r="L146" s="740"/>
      <c r="M146" s="751" t="str">
        <f>VLOOKUP($C127,'2025年度(M1後期)'!$B$5:$N$207,COLUMN('2025年度(M1後期)'!$I$5)+1,0)&amp;""</f>
        <v>感染特論:別途指定
感染演習:別途指定
成育:別途指定</v>
      </c>
      <c r="N146" s="735"/>
      <c r="O146" s="740" t="str">
        <f>VLOOKUP($C127,'2025年度(M2後期)'!$B$5:$N$207,COLUMN('2025年度(M2後期)'!$I$5)+1,0)&amp;""</f>
        <v/>
      </c>
      <c r="P146" s="735"/>
      <c r="Q146" s="740" t="str">
        <f>VLOOKUP($C127,'2025年度(D1後期)'!$B$5:$N$207,COLUMN('2025年度(D1後期)'!$I$5)+1,0)&amp;""</f>
        <v/>
      </c>
      <c r="R146" s="735"/>
      <c r="S146" s="740" t="str">
        <f>VLOOKUP($C127,'2025年度(D23後期)'!$B$5:$N$207,COLUMN('2025年度(D23後期)'!$I$5)+1,0)&amp;""</f>
        <v/>
      </c>
      <c r="T146" s="735"/>
      <c r="U146" s="562"/>
      <c r="Z146" s="73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784"/>
      <c r="BL146" s="784"/>
      <c r="BM146" s="784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34"/>
      <c r="B147" s="16" t="s">
        <v>62</v>
      </c>
      <c r="C147" s="791"/>
      <c r="D147" s="793"/>
      <c r="E147" s="710"/>
      <c r="F147" s="736"/>
      <c r="G147" s="710"/>
      <c r="H147" s="736"/>
      <c r="I147" s="710"/>
      <c r="J147" s="736"/>
      <c r="K147" s="712"/>
      <c r="L147" s="712"/>
      <c r="M147" s="738"/>
      <c r="N147" s="736"/>
      <c r="O147" s="712"/>
      <c r="P147" s="736"/>
      <c r="Q147" s="712"/>
      <c r="R147" s="736"/>
      <c r="S147" s="712"/>
      <c r="T147" s="736"/>
      <c r="U147" s="562"/>
      <c r="Z147" s="73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785"/>
      <c r="BL147" s="785"/>
      <c r="BM147" s="785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33" t="s">
        <v>87</v>
      </c>
      <c r="B148" s="15" t="s">
        <v>55</v>
      </c>
      <c r="C148" s="748" t="str">
        <f>VLOOKUP($C127,'2025年度(1年後期)'!$B$5:$N$207,COLUMN('2025年度(1年後期)'!$K$5),0)&amp;""</f>
        <v/>
      </c>
      <c r="D148" s="732"/>
      <c r="E148" s="749" t="str">
        <f>VLOOKUP($C127,'2025年度(2年後期)'!$B$5:$N$207,COLUMN('2025年度(2年後期)'!$K$5),0)&amp;""</f>
        <v/>
      </c>
      <c r="F148" s="732"/>
      <c r="G148" s="749" t="str">
        <f>VLOOKUP($C127,'2025年度(3年後期)'!$B$5:$N$207,COLUMN('2025年度(3年後期)'!$K$5),0)&amp;""</f>
        <v/>
      </c>
      <c r="H148" s="732"/>
      <c r="I148" s="749" t="str">
        <f>VLOOKUP($C127,'2025年度(4年後期)'!$B$5:$N$206,COLUMN('2025年度(4年後期)'!$K$5),0)&amp;""</f>
        <v/>
      </c>
      <c r="J148" s="732"/>
      <c r="K148" s="750" t="str">
        <f>VLOOKUP($C127,'2025年度(助産後期)'!$B$5:$N$207,COLUMN('2025年度(助産後期)'!$K$5),0)&amp;""</f>
        <v>助産学実習Ⅰ(追実習)</v>
      </c>
      <c r="L148" s="750"/>
      <c r="M148" s="748" t="str">
        <f>VLOOKUP($C127,'2025年度(M1後期)'!$B$5:$N$207,COLUMN('2025年度(M1後期)'!$K$5),0)&amp;""</f>
        <v>感染症学特論
感染症学演習</v>
      </c>
      <c r="N148" s="732"/>
      <c r="O148" s="750" t="str">
        <f>VLOOKUP($C127,'2025年度(M2後期)'!$B$5:$N$207,COLUMN('2025年度(M2後期)'!$K$5),0)&amp;""</f>
        <v/>
      </c>
      <c r="P148" s="732"/>
      <c r="Q148" s="750" t="str">
        <f>VLOOKUP($C127,'2025年度(D1後期)'!$B$5:$N$207,COLUMN('2025年度(D1後期)'!$K$5),0)&amp;""</f>
        <v/>
      </c>
      <c r="R148" s="732"/>
      <c r="S148" s="750" t="str">
        <f>VLOOKUP($C127,'2025年度(D23後期)'!$B$5:$N$207,COLUMN('2025年度(D23後期)'!$K$5),0)&amp;""</f>
        <v/>
      </c>
      <c r="T148" s="732"/>
      <c r="U148" s="562"/>
      <c r="Z148" s="733" t="str">
        <f>A148</f>
        <v>５時限（16：50～18：20）</v>
      </c>
      <c r="AA148" s="694"/>
      <c r="AB148" s="694"/>
      <c r="AC148" s="694"/>
      <c r="AD148" s="694"/>
      <c r="AE148" s="694"/>
      <c r="AF148" s="694"/>
      <c r="AG148" s="694"/>
      <c r="AH148" s="694"/>
      <c r="AI148" s="694"/>
      <c r="AJ148" s="694"/>
      <c r="AK148" s="694"/>
      <c r="AL148" s="694" t="s">
        <v>200</v>
      </c>
      <c r="AM148" s="694" t="s">
        <v>164</v>
      </c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783"/>
      <c r="BL148" s="783"/>
      <c r="BM148" s="783"/>
      <c r="BN148" s="694"/>
      <c r="BO148" s="694"/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33"/>
      <c r="B149" s="15" t="s">
        <v>58</v>
      </c>
      <c r="C149" s="751" t="str">
        <f>IFERROR(VLOOKUP(C148,科目・教員!$A$2:$B$349,2,0),"")</f>
        <v/>
      </c>
      <c r="D149" s="735"/>
      <c r="E149" s="739" t="str">
        <f>IFERROR(VLOOKUP(E148,科目・教員!$A$2:$B$349,2,0),"")</f>
        <v/>
      </c>
      <c r="F149" s="735"/>
      <c r="G149" s="739" t="str">
        <f>IFERROR(VLOOKUP(G148,科目・教員!$A$2:$B$349,2,0),"")</f>
        <v/>
      </c>
      <c r="H149" s="735"/>
      <c r="I149" s="739" t="str">
        <f>IFERROR(VLOOKUP(I148,科目・教員!$A$2:$B$349,2,0),"")</f>
        <v/>
      </c>
      <c r="J149" s="735"/>
      <c r="K149" s="740" t="str">
        <f>IFERROR(VLOOKUP(K148,科目・教員!$A$2:$B$349,2,0),"")</f>
        <v/>
      </c>
      <c r="L149" s="740"/>
      <c r="M149" s="751" t="str">
        <f>IFERROR(VLOOKUP(M148,科目・教員!$A$2:$B$349,2,0),"")</f>
        <v/>
      </c>
      <c r="N149" s="735"/>
      <c r="O149" s="740" t="str">
        <f>IFERROR(VLOOKUP(O148,科目・教員!$A$2:$B$349,2,0),"")</f>
        <v/>
      </c>
      <c r="P149" s="735"/>
      <c r="Q149" s="740" t="str">
        <f>IFERROR(VLOOKUP(Q148,科目・教員!$A$2:$B$349,2,0),"")</f>
        <v/>
      </c>
      <c r="R149" s="735"/>
      <c r="S149" s="740" t="str">
        <f>IFERROR(VLOOKUP(S148,科目・教員!$A$2:$B$349,2,0),"")</f>
        <v/>
      </c>
      <c r="T149" s="735"/>
      <c r="U149" s="562"/>
      <c r="Z149" s="73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784"/>
      <c r="BL149" s="784"/>
      <c r="BM149" s="784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33"/>
      <c r="B150" s="15" t="s">
        <v>60</v>
      </c>
      <c r="C150" s="751" t="str">
        <f>VLOOKUP($C127,'2025年度(1年後期)'!$B$5:$N$207,COLUMN('2025年度(1年後期)'!$K$5)+1,0)&amp;""</f>
        <v/>
      </c>
      <c r="D150" s="735"/>
      <c r="E150" s="739" t="str">
        <f>VLOOKUP($C127,'2025年度(2年後期)'!$B$5:$N$207,COLUMN('2025年度(2年後期)'!$K$5)+1,0)&amp;""</f>
        <v/>
      </c>
      <c r="F150" s="735"/>
      <c r="G150" s="739" t="str">
        <f>VLOOKUP($C127,'2025年度(3年後期)'!$B$5:$N$207,COLUMN('2025年度(3年後期)'!$K$5)+1,0)&amp;""</f>
        <v/>
      </c>
      <c r="H150" s="735"/>
      <c r="I150" s="739" t="str">
        <f>VLOOKUP($C127,'2025年度(4年後期)'!$B$5:$N$206,COLUMN('2025年度(4年後期)'!$K$5)+1,0)&amp;""</f>
        <v/>
      </c>
      <c r="J150" s="735"/>
      <c r="K150" s="740" t="str">
        <f>VLOOKUP($C127,'2025年度(助産後期)'!$B$5:$N$207,COLUMN('2025年度(助産後期)'!$K$5)+1,0)&amp;""</f>
        <v/>
      </c>
      <c r="L150" s="740"/>
      <c r="M150" s="751" t="str">
        <f>VLOOKUP($C127,'2025年度(M1後期)'!$B$5:$N$207,COLUMN('2025年度(M1後期)'!$K$5)+1,0)&amp;""</f>
        <v>感染特論:別途指定
感染演習:別途指定</v>
      </c>
      <c r="N150" s="735"/>
      <c r="O150" s="740" t="str">
        <f>VLOOKUP($C127,'2025年度(M1後期)'!$B$5:$N$207,COLUMN('2025年度(M1後期)'!$K$5)+1,0)&amp;""</f>
        <v>感染特論:別途指定
感染演習:別途指定</v>
      </c>
      <c r="P150" s="735"/>
      <c r="Q150" s="740" t="str">
        <f>VLOOKUP($C127,'2025年度(D1後期)'!$B$5:$N$207,COLUMN('2025年度(D1後期)'!$K$5)+1,0)&amp;""</f>
        <v/>
      </c>
      <c r="R150" s="735"/>
      <c r="S150" s="740" t="str">
        <f>VLOOKUP($C127,'2025年度(D23後期)'!$B$5:$N$207,COLUMN('2025年度(D23後期)'!$K$5)+1,0)&amp;""</f>
        <v/>
      </c>
      <c r="T150" s="735"/>
      <c r="U150" s="562"/>
      <c r="Z150" s="73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784"/>
      <c r="BL150" s="784"/>
      <c r="BM150" s="784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34"/>
      <c r="B151" s="16" t="s">
        <v>62</v>
      </c>
      <c r="C151" s="738"/>
      <c r="D151" s="736"/>
      <c r="E151" s="710"/>
      <c r="F151" s="736"/>
      <c r="G151" s="710"/>
      <c r="H151" s="736"/>
      <c r="I151" s="710"/>
      <c r="J151" s="736"/>
      <c r="K151" s="712"/>
      <c r="L151" s="712"/>
      <c r="M151" s="738"/>
      <c r="N151" s="736"/>
      <c r="O151" s="712"/>
      <c r="P151" s="736"/>
      <c r="Q151" s="712"/>
      <c r="R151" s="736"/>
      <c r="S151" s="712"/>
      <c r="T151" s="736"/>
      <c r="U151" s="563"/>
      <c r="V151" s="19"/>
      <c r="W151" s="19"/>
      <c r="X151" s="19"/>
      <c r="Y151" s="19"/>
      <c r="Z151" s="73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785"/>
      <c r="BL151" s="785"/>
      <c r="BM151" s="785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5"/>
      <c r="B152" s="6"/>
      <c r="C152" s="717">
        <f>C127+1</f>
        <v>45968</v>
      </c>
      <c r="D152" s="717"/>
      <c r="E152" s="717"/>
      <c r="F152" s="717"/>
      <c r="G152" s="717"/>
      <c r="H152" s="717"/>
      <c r="I152" s="717"/>
      <c r="J152" s="717"/>
      <c r="K152" s="717"/>
      <c r="L152" s="717"/>
      <c r="M152" s="717"/>
      <c r="N152" s="717"/>
      <c r="O152" s="717"/>
      <c r="P152" s="717"/>
      <c r="Q152" s="717"/>
      <c r="R152" s="717"/>
      <c r="S152" s="717"/>
      <c r="T152" s="717"/>
      <c r="U152" s="697">
        <f>C152</f>
        <v>45968</v>
      </c>
      <c r="V152" s="698"/>
      <c r="W152" s="698"/>
      <c r="X152" s="698"/>
      <c r="Y152" s="698"/>
      <c r="Z152" s="69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3" t="s">
        <v>54</v>
      </c>
      <c r="B153" s="12" t="s">
        <v>55</v>
      </c>
      <c r="C153" s="731" t="str">
        <f>VLOOKUP($C152,'2025年度(1年後期)'!$B$5:$N$207,COLUMN('2025年度(1年後期)'!$C$5),0)&amp;""</f>
        <v>疾病･病態論Ⅰ</v>
      </c>
      <c r="D153" s="722"/>
      <c r="E153" s="756" t="str">
        <f>VLOOKUP($C152,'2025年度(2年後期)'!$B$5:$N$207,COLUMN('2025年度(2年後期)'!$C$5),0)&amp;""</f>
        <v>英語Ⅳ(CD)</v>
      </c>
      <c r="F153" s="757"/>
      <c r="G153" s="721" t="str">
        <f>VLOOKUP($C152,'2025年度(3年後期)'!$B$5:$N$207,COLUMN('2025年度(3年後期)'!$C$5),0)&amp;""</f>
        <v>領域別実習</v>
      </c>
      <c r="H153" s="722"/>
      <c r="I153" s="721" t="str">
        <f>VLOOKUP($C152,'2025年度(4年後期)'!$B$5:$N$206,COLUMN('2025年度(4年後期)'!$C$5),0)&amp;""</f>
        <v/>
      </c>
      <c r="J153" s="722"/>
      <c r="K153" s="732" t="str">
        <f>VLOOKUP($C152,'2025年度(助産後期)'!$B$5:$N$207,COLUMN('2025年度(助産後期)'!$C$5),0)&amp;""</f>
        <v>助産学実習Ⅰ(追実習)</v>
      </c>
      <c r="L153" s="720"/>
      <c r="M153" s="719" t="str">
        <f>VLOOKUP($C152,'2025年度(M1後期)'!$B$5:$N$207,COLUMN('2025年度(M1後期)'!$C$5),0)&amp;""</f>
        <v>看護継続教育
長寿看護学演習Ａ－Ⅰ</v>
      </c>
      <c r="N153" s="720"/>
      <c r="O153" s="721" t="str">
        <f>VLOOKUP($C152,'2025年度(M2後期)'!$B$5:$N$207,COLUMN('2025年度(M2後期)'!$C$5),0)&amp;""</f>
        <v>感染管理看護学演習Ａ－Ⅱ
特別研究</v>
      </c>
      <c r="P153" s="722"/>
      <c r="Q153" s="721" t="str">
        <f>VLOOKUP($C152,'2025年度(D1後期)'!$B$5:$N$207,COLUMN('2025年度(D1後期)'!$C$5),0)&amp;""</f>
        <v>精神看護学演習Ｂ</v>
      </c>
      <c r="R153" s="722"/>
      <c r="S153" s="732" t="str">
        <f>VLOOKUP($C152,'2025年度(D23後期)'!$B$5:$N$207,COLUMN('2025年度(D23後期)'!$C$5),0)&amp;""</f>
        <v>特別研究</v>
      </c>
      <c r="T153" s="722"/>
      <c r="U153" s="648" t="s">
        <v>161</v>
      </c>
      <c r="Z153" s="744" t="str">
        <f>A153</f>
        <v xml:space="preserve">１時限（09：20～10：50） </v>
      </c>
      <c r="AA153" s="694" t="s">
        <v>185</v>
      </c>
      <c r="AB153" s="694"/>
      <c r="AC153" s="694"/>
      <c r="AD153" s="694"/>
      <c r="AE153" s="694"/>
      <c r="AF153" s="694"/>
      <c r="AG153" s="694" t="s">
        <v>278</v>
      </c>
      <c r="AH153" s="694"/>
      <c r="AI153" s="694"/>
      <c r="AJ153" s="694"/>
      <c r="AK153" s="694"/>
      <c r="AL153" s="694"/>
      <c r="AM153" s="694" t="s">
        <v>164</v>
      </c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694" t="s">
        <v>246</v>
      </c>
      <c r="AX153" s="694" t="s">
        <v>246</v>
      </c>
      <c r="AY153" s="694" t="s">
        <v>246</v>
      </c>
      <c r="AZ153" s="694"/>
      <c r="BA153" s="694" t="s">
        <v>148</v>
      </c>
      <c r="BB153" s="694"/>
      <c r="BC153" s="694"/>
      <c r="BD153" s="694"/>
      <c r="BE153" s="694"/>
      <c r="BF153" s="694"/>
      <c r="BG153" s="694"/>
      <c r="BH153" s="694"/>
      <c r="BI153" s="694"/>
      <c r="BJ153" s="694"/>
      <c r="BK153" s="783"/>
      <c r="BL153" s="783"/>
      <c r="BM153" s="783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33"/>
      <c r="B154" s="15" t="s">
        <v>58</v>
      </c>
      <c r="C154" s="714" t="str">
        <f>IFERROR(VLOOKUP(C153,科目・教員!$A$2:$B$349,2,0),"")</f>
        <v>水野　正之</v>
      </c>
      <c r="D154" s="715"/>
      <c r="E154" s="758" t="str">
        <f>IFERROR(VLOOKUP(E153,科目・教員!$A$2:$B$349,2,0),"")</f>
        <v>ﾊﾟｳﾗ･ﾍﾞﾙｳﾞｧﾝｹﾞﾙ</v>
      </c>
      <c r="F154" s="759"/>
      <c r="G154" s="716" t="str">
        <f>IFERROR(VLOOKUP(G153,科目・教員!$A$2:$B$349,2,0),"")</f>
        <v/>
      </c>
      <c r="H154" s="715"/>
      <c r="I154" s="716" t="str">
        <f>IFERROR(VLOOKUP(I153,科目・教員!$A$2:$B$349,2,0),"")</f>
        <v/>
      </c>
      <c r="J154" s="715"/>
      <c r="K154" s="735" t="str">
        <f>IFERROR(VLOOKUP(K153,科目・教員!$A$2:$B$349,2,0),"")</f>
        <v/>
      </c>
      <c r="L154" s="737"/>
      <c r="M154" s="746" t="str">
        <f>IFERROR(VLOOKUP(M153,科目・教員!$A$2:$B$349,2,0),"")</f>
        <v/>
      </c>
      <c r="N154" s="715"/>
      <c r="O154" s="716" t="str">
        <f>IFERROR(VLOOKUP(O153,科目・教員!$A$2:$B$349,2,0),"")</f>
        <v/>
      </c>
      <c r="P154" s="715"/>
      <c r="Q154" s="716" t="str">
        <f>IFERROR(VLOOKUP(Q153,科目・教員!$A$2:$B$349,2,0),"")</f>
        <v/>
      </c>
      <c r="R154" s="715"/>
      <c r="S154" s="735" t="str">
        <f>IFERROR(VLOOKUP(S153,科目・教員!$A$2:$B$349,2,0),"")</f>
        <v/>
      </c>
      <c r="T154" s="715"/>
      <c r="U154" s="649" t="s">
        <v>169</v>
      </c>
      <c r="Z154" s="73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695"/>
      <c r="AX154" s="695"/>
      <c r="AY154" s="695"/>
      <c r="AZ154" s="695"/>
      <c r="BA154" s="695"/>
      <c r="BB154" s="695"/>
      <c r="BC154" s="695"/>
      <c r="BD154" s="695"/>
      <c r="BE154" s="695"/>
      <c r="BF154" s="695"/>
      <c r="BG154" s="695"/>
      <c r="BH154" s="695"/>
      <c r="BI154" s="695"/>
      <c r="BJ154" s="695"/>
      <c r="BK154" s="784"/>
      <c r="BL154" s="784"/>
      <c r="BM154" s="784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33"/>
      <c r="B155" s="15" t="s">
        <v>60</v>
      </c>
      <c r="C155" s="714" t="str">
        <f>VLOOKUP($C152,'2025年度(1年後期)'!$B$5:$N$207,COLUMN('2025年度(1年後期)'!$C$5)+1,0)&amp;""</f>
        <v>101</v>
      </c>
      <c r="D155" s="715"/>
      <c r="E155" s="758" t="str">
        <f>VLOOKUP($C152,'2025年度(2年後期)'!$B$5:$N$207,COLUMN('2025年度(2年後期)'!$C$5)+1,0)&amp;""</f>
        <v>201</v>
      </c>
      <c r="F155" s="759"/>
      <c r="G155" s="716" t="str">
        <f>VLOOKUP($C152,'2025年度(3年後期)'!$B$5:$N$207,COLUMN('2025年度(3年後期)'!$C$5)+1,0)&amp;""</f>
        <v>成人：301，302，303</v>
      </c>
      <c r="H155" s="715"/>
      <c r="I155" s="716" t="str">
        <f>VLOOKUP($C152,'2025年度(4年後期)'!$B$5:$N$206,COLUMN('2025年度(4年後期)'!$C$5)+1,0)&amp;""</f>
        <v/>
      </c>
      <c r="J155" s="715"/>
      <c r="K155" s="735" t="str">
        <f>VLOOKUP($C152,'2025年度(助産後期)'!$B$5:$N$207,COLUMN('2025年度(助産後期)'!$C$5)+1,0)&amp;""</f>
        <v/>
      </c>
      <c r="L155" s="737"/>
      <c r="M155" s="746" t="str">
        <f>VLOOKUP($C152,'2025年度(M1後期)'!$B$5:$N$207,COLUMN('2025年度(M1後期)'!$C$5)+1,0)&amp;""</f>
        <v>教育:臨床講義室1
長寿:別途指定</v>
      </c>
      <c r="N155" s="715"/>
      <c r="O155" s="716" t="str">
        <f>VLOOKUP($C152,'2025年度(M2後期)'!$B$5:$N$207,COLUMN('2025年度(M2後期)'!$C$5)+1,0)&amp;""</f>
        <v>感染:別途指定</v>
      </c>
      <c r="P155" s="715"/>
      <c r="Q155" s="716" t="str">
        <f>VLOOKUP($C152,'2025年度(D1後期)'!$B$5:$N$207,COLUMN('2025年度(D1後期)'!$C$5)+1,0)&amp;""</f>
        <v>別途指定</v>
      </c>
      <c r="R155" s="715"/>
      <c r="S155" s="735" t="str">
        <f>VLOOKUP($C152,'2025年度(D23後期)'!$B$5:$N$207,COLUMN('2025年度(D23後期)'!$C$5)+1,0)&amp;""</f>
        <v/>
      </c>
      <c r="T155" s="715"/>
      <c r="U155" s="649" t="s">
        <v>171</v>
      </c>
      <c r="Z155" s="73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695"/>
      <c r="AX155" s="695"/>
      <c r="AY155" s="695"/>
      <c r="AZ155" s="695"/>
      <c r="BA155" s="695"/>
      <c r="BB155" s="695"/>
      <c r="BC155" s="695"/>
      <c r="BD155" s="695"/>
      <c r="BE155" s="695"/>
      <c r="BF155" s="695"/>
      <c r="BG155" s="695"/>
      <c r="BH155" s="695"/>
      <c r="BI155" s="695"/>
      <c r="BJ155" s="695"/>
      <c r="BK155" s="784"/>
      <c r="BL155" s="784"/>
      <c r="BM155" s="784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34"/>
      <c r="B156" s="16" t="s">
        <v>62</v>
      </c>
      <c r="C156" s="791"/>
      <c r="D156" s="792"/>
      <c r="E156" s="786" t="s">
        <v>116</v>
      </c>
      <c r="F156" s="787"/>
      <c r="G156" s="710"/>
      <c r="H156" s="711"/>
      <c r="I156" s="710"/>
      <c r="J156" s="711"/>
      <c r="K156" s="712"/>
      <c r="L156" s="713"/>
      <c r="M156" s="745"/>
      <c r="N156" s="711"/>
      <c r="O156" s="710"/>
      <c r="P156" s="711"/>
      <c r="Q156" s="710"/>
      <c r="R156" s="711"/>
      <c r="S156" s="712"/>
      <c r="T156" s="711"/>
      <c r="U156" s="649" t="s">
        <v>172</v>
      </c>
      <c r="Z156" s="73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696"/>
      <c r="AX156" s="696"/>
      <c r="AY156" s="696"/>
      <c r="AZ156" s="696"/>
      <c r="BA156" s="696"/>
      <c r="BB156" s="696"/>
      <c r="BC156" s="696"/>
      <c r="BD156" s="696"/>
      <c r="BE156" s="696"/>
      <c r="BF156" s="696"/>
      <c r="BG156" s="696"/>
      <c r="BH156" s="696"/>
      <c r="BI156" s="696"/>
      <c r="BJ156" s="696"/>
      <c r="BK156" s="785"/>
      <c r="BL156" s="785"/>
      <c r="BM156" s="785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33" t="s">
        <v>64</v>
      </c>
      <c r="B157" s="15" t="s">
        <v>55</v>
      </c>
      <c r="C157" s="789" t="str">
        <f>VLOOKUP($C152,'2025年度(1年後期)'!$B$5:$N$207,COLUMN('2025年度(1年後期)'!$E$5),0)&amp;""</f>
        <v>脳と行動</v>
      </c>
      <c r="D157" s="757"/>
      <c r="E157" s="756" t="str">
        <f>VLOOKUP($C152,'2025年度(2年後期)'!$B$5:$N$207,COLUMN('2025年度(2年後期)'!$E$5),0)&amp;""</f>
        <v>英語Ⅳ(CD)</v>
      </c>
      <c r="F157" s="757"/>
      <c r="G157" s="721" t="str">
        <f>VLOOKUP($C152,'2025年度(3年後期)'!$B$5:$N$207,COLUMN('2025年度(3年後期)'!$E$5),0)&amp;""</f>
        <v>領域別実習</v>
      </c>
      <c r="H157" s="722"/>
      <c r="I157" s="721" t="str">
        <f>VLOOKUP($C152,'2025年度(4年後期)'!$B$5:$N$206,COLUMN('2025年度(4年後期)'!$E$5),0)&amp;""</f>
        <v/>
      </c>
      <c r="J157" s="722"/>
      <c r="K157" s="732" t="str">
        <f>VLOOKUP($C152,'2025年度(助産後期)'!$B$5:$N$207,COLUMN('2025年度(助産後期)'!$E$5),0)&amp;""</f>
        <v>助産学実習Ⅰ(追実習)</v>
      </c>
      <c r="L157" s="720"/>
      <c r="M157" s="731" t="str">
        <f>VLOOKUP($C152,'2025年度(M1後期)'!$B$5:$N$207,COLUMN('2025年度(M1後期)'!$E$5),0)&amp;""</f>
        <v>看護継続教育
長寿看護学演習Ａ－Ⅰ</v>
      </c>
      <c r="N157" s="722"/>
      <c r="O157" s="732" t="str">
        <f>VLOOKUP($C152,'2025年度(M2後期)'!$B$5:$N$207,COLUMN('2025年度(M2後期)'!$E$5),0)&amp;""</f>
        <v>感染管理看護学演習Ａ－Ⅱ
特別研究</v>
      </c>
      <c r="P157" s="722"/>
      <c r="Q157" s="732" t="str">
        <f>VLOOKUP($C152,'2025年度(D1後期)'!$B$5:$N$207,COLUMN('2025年度(D1後期)'!$E$5),0)&amp;""</f>
        <v>精神看護学演習Ｂ</v>
      </c>
      <c r="R157" s="722"/>
      <c r="S157" s="732" t="str">
        <f>VLOOKUP($C152,'2025年度(D23後期)'!$B$5:$N$207,COLUMN('2025年度(D23後期)'!$E$5),0)&amp;""</f>
        <v>特別研究</v>
      </c>
      <c r="T157" s="722"/>
      <c r="U157" s="21"/>
      <c r="Z157" s="733" t="str">
        <f>A157</f>
        <v>２時限（11：00～12：30）</v>
      </c>
      <c r="AA157" s="694" t="s">
        <v>334</v>
      </c>
      <c r="AB157" s="694"/>
      <c r="AC157" s="694"/>
      <c r="AD157" s="694"/>
      <c r="AE157" s="694"/>
      <c r="AF157" s="694"/>
      <c r="AG157" s="694" t="s">
        <v>278</v>
      </c>
      <c r="AH157" s="694"/>
      <c r="AI157" s="694"/>
      <c r="AJ157" s="694"/>
      <c r="AK157" s="694"/>
      <c r="AL157" s="694"/>
      <c r="AM157" s="694" t="s">
        <v>164</v>
      </c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694" t="s">
        <v>246</v>
      </c>
      <c r="AX157" s="694" t="s">
        <v>246</v>
      </c>
      <c r="AY157" s="694" t="s">
        <v>246</v>
      </c>
      <c r="AZ157" s="694"/>
      <c r="BA157" s="694" t="s">
        <v>148</v>
      </c>
      <c r="BB157" s="694"/>
      <c r="BC157" s="694"/>
      <c r="BD157" s="694"/>
      <c r="BE157" s="694"/>
      <c r="BF157" s="694"/>
      <c r="BG157" s="694"/>
      <c r="BH157" s="694"/>
      <c r="BI157" s="694"/>
      <c r="BJ157" s="694"/>
      <c r="BK157" s="783"/>
      <c r="BL157" s="783"/>
      <c r="BM157" s="783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33"/>
      <c r="B158" s="15" t="s">
        <v>58</v>
      </c>
      <c r="C158" s="790" t="str">
        <f>IFERROR(VLOOKUP(C157,科目・教員!$A$2:$B$349,2,0),"")</f>
        <v>田中　健一</v>
      </c>
      <c r="D158" s="759"/>
      <c r="E158" s="758" t="str">
        <f>IFERROR(VLOOKUP(E157,科目・教員!$A$2:$B$349,2,0),"")</f>
        <v>ﾊﾟｳﾗ･ﾍﾞﾙｳﾞｧﾝｹﾞﾙ</v>
      </c>
      <c r="F158" s="759"/>
      <c r="G158" s="716" t="str">
        <f>IFERROR(VLOOKUP(G157,科目・教員!$A$2:$B$349,2,0),"")</f>
        <v/>
      </c>
      <c r="H158" s="715"/>
      <c r="I158" s="716" t="str">
        <f>IFERROR(VLOOKUP(I157,科目・教員!$A$2:$B$349,2,0),"")</f>
        <v/>
      </c>
      <c r="J158" s="715"/>
      <c r="K158" s="735" t="str">
        <f>IFERROR(VLOOKUP(K157,科目・教員!$A$2:$B$349,2,0),"")</f>
        <v/>
      </c>
      <c r="L158" s="737"/>
      <c r="M158" s="714" t="str">
        <f>IFERROR(VLOOKUP(M157,科目・教員!$A$2:$B$349,2,0),"")</f>
        <v/>
      </c>
      <c r="N158" s="715"/>
      <c r="O158" s="735" t="str">
        <f>IFERROR(VLOOKUP(O157,科目・教員!$A$2:$B$349,2,0),"")</f>
        <v/>
      </c>
      <c r="P158" s="715"/>
      <c r="Q158" s="735" t="str">
        <f>IFERROR(VLOOKUP(Q157,科目・教員!$A$2:$B$349,2,0),"")</f>
        <v/>
      </c>
      <c r="R158" s="715"/>
      <c r="S158" s="735" t="str">
        <f>IFERROR(VLOOKUP(S157,科目・教員!$A$2:$B$349,2,0),"")</f>
        <v/>
      </c>
      <c r="T158" s="715"/>
      <c r="U158" s="21"/>
      <c r="Z158" s="73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695"/>
      <c r="AX158" s="695"/>
      <c r="AY158" s="695"/>
      <c r="AZ158" s="695"/>
      <c r="BA158" s="695"/>
      <c r="BB158" s="695"/>
      <c r="BC158" s="695"/>
      <c r="BD158" s="695"/>
      <c r="BE158" s="695"/>
      <c r="BF158" s="695"/>
      <c r="BG158" s="695"/>
      <c r="BH158" s="695"/>
      <c r="BI158" s="695"/>
      <c r="BJ158" s="695"/>
      <c r="BK158" s="784"/>
      <c r="BL158" s="784"/>
      <c r="BM158" s="784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33"/>
      <c r="B159" s="15" t="s">
        <v>60</v>
      </c>
      <c r="C159" s="790" t="str">
        <f>VLOOKUP($C152,'2025年度(1年後期)'!$B$5:$N$207,COLUMN('2025年度(1年後期)'!$E$5)+1,0)&amp;""</f>
        <v>リアルタイム
(101)</v>
      </c>
      <c r="D159" s="759"/>
      <c r="E159" s="758" t="str">
        <f>VLOOKUP($C152,'2025年度(2年後期)'!$B$5:$N$207,COLUMN('2025年度(2年後期)'!$E$5)+1,0)&amp;""</f>
        <v>201</v>
      </c>
      <c r="F159" s="759"/>
      <c r="G159" s="716" t="str">
        <f>VLOOKUP($C152,'2025年度(3年後期)'!$B$5:$N$207,COLUMN('2025年度(3年後期)'!$E$5)+1,0)&amp;""</f>
        <v>成人：301，302，303</v>
      </c>
      <c r="H159" s="715"/>
      <c r="I159" s="716" t="str">
        <f>VLOOKUP($C152,'2025年度(4年後期)'!$B$5:$N$206,COLUMN('2025年度(4年後期)'!$E$5)+1,0)&amp;""</f>
        <v/>
      </c>
      <c r="J159" s="715"/>
      <c r="K159" s="735" t="str">
        <f>VLOOKUP($C152,'2025年度(助産後期)'!$B$5:$N$207,COLUMN('2025年度(助産後期)'!$E$5)+1,0)&amp;""</f>
        <v/>
      </c>
      <c r="L159" s="737"/>
      <c r="M159" s="714" t="str">
        <f>VLOOKUP($C152,'2025年度(M1後期)'!$B$5:$N$207,COLUMN('2025年度(M1後期)'!$E$5)+1,0)&amp;""</f>
        <v>教育:臨床講義室1
長寿:別途指定</v>
      </c>
      <c r="N159" s="715"/>
      <c r="O159" s="735" t="str">
        <f>VLOOKUP($C152,'2025年度(M2後期)'!$B$5:$N$207,COLUMN('2025年度(M2後期)'!$E$5)+1,0)&amp;""</f>
        <v>感染:別途指定</v>
      </c>
      <c r="P159" s="715"/>
      <c r="Q159" s="735" t="str">
        <f>VLOOKUP($C152,'2025年度(D1後期)'!$B$5:$N$207,COLUMN('2025年度(D1後期)'!$E$5)+1,0)&amp;""</f>
        <v>別途指定</v>
      </c>
      <c r="R159" s="715"/>
      <c r="S159" s="735" t="str">
        <f>VLOOKUP($C152,'2025年度(D23後期)'!$B$5:$N$207,COLUMN('2025年度(D23後期)'!$E$5)+1,0)&amp;""</f>
        <v/>
      </c>
      <c r="T159" s="715"/>
      <c r="U159" s="21"/>
      <c r="Z159" s="73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695"/>
      <c r="AX159" s="695"/>
      <c r="AY159" s="695"/>
      <c r="AZ159" s="695"/>
      <c r="BA159" s="695"/>
      <c r="BB159" s="695"/>
      <c r="BC159" s="695"/>
      <c r="BD159" s="695"/>
      <c r="BE159" s="695"/>
      <c r="BF159" s="695"/>
      <c r="BG159" s="695"/>
      <c r="BH159" s="695"/>
      <c r="BI159" s="695"/>
      <c r="BJ159" s="695"/>
      <c r="BK159" s="784"/>
      <c r="BL159" s="784"/>
      <c r="BM159" s="784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47"/>
      <c r="B160" s="16" t="s">
        <v>62</v>
      </c>
      <c r="C160" s="826"/>
      <c r="D160" s="809"/>
      <c r="E160" s="786" t="s">
        <v>116</v>
      </c>
      <c r="F160" s="787"/>
      <c r="G160" s="710"/>
      <c r="H160" s="736"/>
      <c r="I160" s="710"/>
      <c r="J160" s="736"/>
      <c r="K160" s="712"/>
      <c r="L160" s="712"/>
      <c r="M160" s="738"/>
      <c r="N160" s="736"/>
      <c r="O160" s="712"/>
      <c r="P160" s="736"/>
      <c r="Q160" s="712"/>
      <c r="R160" s="736"/>
      <c r="S160" s="712"/>
      <c r="T160" s="736"/>
      <c r="U160" s="21"/>
      <c r="Z160" s="73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696"/>
      <c r="AX160" s="696"/>
      <c r="AY160" s="696"/>
      <c r="AZ160" s="696"/>
      <c r="BA160" s="696"/>
      <c r="BB160" s="696"/>
      <c r="BC160" s="696"/>
      <c r="BD160" s="696"/>
      <c r="BE160" s="696"/>
      <c r="BF160" s="696"/>
      <c r="BG160" s="696"/>
      <c r="BH160" s="696"/>
      <c r="BI160" s="696"/>
      <c r="BJ160" s="696"/>
      <c r="BK160" s="785"/>
      <c r="BL160" s="785"/>
      <c r="BM160" s="785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44" t="s">
        <v>70</v>
      </c>
      <c r="B161" s="17" t="s">
        <v>71</v>
      </c>
      <c r="C161" s="731"/>
      <c r="D161" s="722"/>
      <c r="E161" s="721"/>
      <c r="F161" s="722"/>
      <c r="G161" s="721"/>
      <c r="H161" s="722"/>
      <c r="I161" s="721"/>
      <c r="J161" s="722"/>
      <c r="K161" s="732"/>
      <c r="L161" s="720"/>
      <c r="M161" s="731"/>
      <c r="N161" s="722"/>
      <c r="O161" s="732"/>
      <c r="P161" s="722"/>
      <c r="Q161" s="732"/>
      <c r="R161" s="722"/>
      <c r="S161" s="732"/>
      <c r="T161" s="722"/>
      <c r="U161" s="21"/>
      <c r="Z161" s="73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694"/>
      <c r="AX161" s="694"/>
      <c r="AY161" s="694"/>
      <c r="AZ161" s="694"/>
      <c r="BA161" s="694"/>
      <c r="BB161" s="694"/>
      <c r="BC161" s="694"/>
      <c r="BD161" s="694"/>
      <c r="BE161" s="694"/>
      <c r="BF161" s="694"/>
      <c r="BG161" s="694"/>
      <c r="BH161" s="694"/>
      <c r="BI161" s="694"/>
      <c r="BJ161" s="694"/>
      <c r="BK161" s="783"/>
      <c r="BL161" s="783"/>
      <c r="BM161" s="783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33"/>
      <c r="B162" s="17" t="s">
        <v>73</v>
      </c>
      <c r="C162" s="714"/>
      <c r="D162" s="715"/>
      <c r="E162" s="716"/>
      <c r="F162" s="715"/>
      <c r="G162" s="716"/>
      <c r="H162" s="715"/>
      <c r="I162" s="716"/>
      <c r="J162" s="715"/>
      <c r="K162" s="735"/>
      <c r="L162" s="737"/>
      <c r="M162" s="714"/>
      <c r="N162" s="715"/>
      <c r="O162" s="735"/>
      <c r="P162" s="715"/>
      <c r="Q162" s="735"/>
      <c r="R162" s="715"/>
      <c r="S162" s="735"/>
      <c r="T162" s="715"/>
      <c r="U162" s="21"/>
      <c r="Z162" s="73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695"/>
      <c r="AX162" s="695"/>
      <c r="AY162" s="695"/>
      <c r="AZ162" s="695"/>
      <c r="BA162" s="695"/>
      <c r="BB162" s="695"/>
      <c r="BC162" s="695"/>
      <c r="BD162" s="695"/>
      <c r="BE162" s="695"/>
      <c r="BF162" s="695"/>
      <c r="BG162" s="695"/>
      <c r="BH162" s="695"/>
      <c r="BI162" s="695"/>
      <c r="BJ162" s="695"/>
      <c r="BK162" s="784"/>
      <c r="BL162" s="784"/>
      <c r="BM162" s="784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33"/>
      <c r="B163" s="17" t="s">
        <v>60</v>
      </c>
      <c r="C163" s="714"/>
      <c r="D163" s="715"/>
      <c r="E163" s="716"/>
      <c r="F163" s="715"/>
      <c r="G163" s="716"/>
      <c r="H163" s="715"/>
      <c r="I163" s="716"/>
      <c r="J163" s="715"/>
      <c r="K163" s="735"/>
      <c r="L163" s="737"/>
      <c r="M163" s="714"/>
      <c r="N163" s="715"/>
      <c r="O163" s="735"/>
      <c r="P163" s="715"/>
      <c r="Q163" s="735"/>
      <c r="R163" s="715"/>
      <c r="S163" s="735"/>
      <c r="T163" s="715"/>
      <c r="U163" s="21"/>
      <c r="Z163" s="73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695"/>
      <c r="AX163" s="695"/>
      <c r="AY163" s="695"/>
      <c r="AZ163" s="695"/>
      <c r="BA163" s="695"/>
      <c r="BB163" s="695"/>
      <c r="BC163" s="695"/>
      <c r="BD163" s="695"/>
      <c r="BE163" s="695"/>
      <c r="BF163" s="695"/>
      <c r="BG163" s="695"/>
      <c r="BH163" s="695"/>
      <c r="BI163" s="695"/>
      <c r="BJ163" s="695"/>
      <c r="BK163" s="784"/>
      <c r="BL163" s="784"/>
      <c r="BM163" s="784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34"/>
      <c r="B164" s="18" t="s">
        <v>62</v>
      </c>
      <c r="C164" s="752"/>
      <c r="D164" s="753"/>
      <c r="E164" s="754"/>
      <c r="F164" s="753"/>
      <c r="G164" s="754"/>
      <c r="H164" s="753"/>
      <c r="I164" s="754"/>
      <c r="J164" s="753"/>
      <c r="K164" s="755"/>
      <c r="L164" s="755"/>
      <c r="M164" s="752"/>
      <c r="N164" s="753"/>
      <c r="O164" s="755"/>
      <c r="P164" s="753"/>
      <c r="Q164" s="755"/>
      <c r="R164" s="753"/>
      <c r="S164" s="755"/>
      <c r="T164" s="753"/>
      <c r="U164" s="21"/>
      <c r="Z164" s="73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696"/>
      <c r="AX164" s="696"/>
      <c r="AY164" s="696"/>
      <c r="AZ164" s="696"/>
      <c r="BA164" s="696"/>
      <c r="BB164" s="696"/>
      <c r="BC164" s="696"/>
      <c r="BD164" s="696"/>
      <c r="BE164" s="696"/>
      <c r="BF164" s="696"/>
      <c r="BG164" s="696"/>
      <c r="BH164" s="696"/>
      <c r="BI164" s="696"/>
      <c r="BJ164" s="696"/>
      <c r="BK164" s="785"/>
      <c r="BL164" s="785"/>
      <c r="BM164" s="785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33" t="s">
        <v>74</v>
      </c>
      <c r="B165" s="15" t="s">
        <v>55</v>
      </c>
      <c r="C165" s="779" t="str">
        <f>VLOOKUP($C152,'2025年度(1年後期)'!$B$5:$N$207,COLUMN('2025年度(1年後期)'!$G$5),0)&amp;""</f>
        <v>スポーツと健康</v>
      </c>
      <c r="D165" s="780"/>
      <c r="E165" s="749" t="str">
        <f>VLOOKUP($C152,'2025年度(2年後期)'!$B$5:$N$207,COLUMN('2025年度(2年後期)'!$G$5),0)&amp;""</f>
        <v>感染防止技術論</v>
      </c>
      <c r="F165" s="732"/>
      <c r="G165" s="749" t="str">
        <f>VLOOKUP($C152,'2025年度(3年後期)'!$B$5:$N$207,COLUMN('2025年度(3年後期)'!$G$5),0)&amp;""</f>
        <v>領域別実習</v>
      </c>
      <c r="H165" s="732"/>
      <c r="I165" s="749" t="str">
        <f>VLOOKUP($C152,'2025年度(4年後期)'!$B$5:$N$206,COLUMN('2025年度(4年後期)'!$G$5),0)&amp;""</f>
        <v>総合学習
国試の受験申込資料の配布・説明会</v>
      </c>
      <c r="J165" s="732"/>
      <c r="K165" s="750" t="str">
        <f>VLOOKUP($C152,'2025年度(助産後期)'!$B$5:$N$207,COLUMN('2025年度(助産後期)'!$G$5),0)&amp;""</f>
        <v>助産学実習Ⅰ(追実習)</v>
      </c>
      <c r="L165" s="750"/>
      <c r="M165" s="748" t="str">
        <f>VLOOKUP($C152,'2025年度(M1後期)'!$B$5:$N$207,COLUMN('2025年度(M1後期)'!$G$5),0)&amp;""</f>
        <v>看護統計学</v>
      </c>
      <c r="N165" s="732"/>
      <c r="O165" s="750" t="str">
        <f>VLOOKUP($C152,'2025年度(M2後期)'!$B$5:$N$207,COLUMN('2025年度(M2後期)'!$G$5),0)&amp;""</f>
        <v>特別研究</v>
      </c>
      <c r="P165" s="732"/>
      <c r="Q165" s="750" t="str">
        <f>VLOOKUP($C152,'2025年度(D1後期)'!$B$5:$N$207,COLUMN('2025年度(D1後期)'!$G$5),0)&amp;""</f>
        <v/>
      </c>
      <c r="R165" s="732"/>
      <c r="S165" s="750" t="str">
        <f>VLOOKUP($C152,'2025年度(D23後期)'!$B$5:$N$207,COLUMN('2025年度(D23後期)'!$G$5),0)&amp;""</f>
        <v>特別研究</v>
      </c>
      <c r="T165" s="732"/>
      <c r="U165" s="21"/>
      <c r="Z165" s="733" t="str">
        <f>A165</f>
        <v>３時限（13：30～15：00）</v>
      </c>
      <c r="AA165" s="694"/>
      <c r="AB165" s="694"/>
      <c r="AC165" s="694"/>
      <c r="AD165" s="694"/>
      <c r="AE165" s="694"/>
      <c r="AF165" s="694"/>
      <c r="AG165" s="694" t="s">
        <v>174</v>
      </c>
      <c r="AH165" s="694"/>
      <c r="AI165" s="694"/>
      <c r="AJ165" s="694"/>
      <c r="AK165" s="694"/>
      <c r="AL165" s="694"/>
      <c r="AM165" s="694" t="s">
        <v>164</v>
      </c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694" t="s">
        <v>246</v>
      </c>
      <c r="AX165" s="694" t="s">
        <v>246</v>
      </c>
      <c r="AY165" s="694" t="s">
        <v>246</v>
      </c>
      <c r="AZ165" s="694"/>
      <c r="BA165" s="694"/>
      <c r="BB165" s="694"/>
      <c r="BC165" s="694"/>
      <c r="BD165" s="694"/>
      <c r="BE165" s="694"/>
      <c r="BF165" s="694" t="s">
        <v>155</v>
      </c>
      <c r="BG165" s="694"/>
      <c r="BH165" s="694"/>
      <c r="BI165" s="694"/>
      <c r="BJ165" s="694"/>
      <c r="BK165" s="783"/>
      <c r="BL165" s="783"/>
      <c r="BM165" s="783"/>
      <c r="BN165" s="694" t="s">
        <v>156</v>
      </c>
      <c r="BO165" s="694" t="s">
        <v>156</v>
      </c>
      <c r="BP165" s="694"/>
      <c r="BQ165" s="694"/>
      <c r="BR165" s="694"/>
      <c r="BS165" s="694"/>
      <c r="BT165" s="694"/>
      <c r="BU165" s="694" t="s">
        <v>335</v>
      </c>
      <c r="BV165" s="694" t="s">
        <v>335</v>
      </c>
      <c r="BW165" s="694"/>
    </row>
    <row r="166" spans="1:75" ht="13.5" customHeight="1">
      <c r="A166" s="733"/>
      <c r="B166" s="15" t="s">
        <v>58</v>
      </c>
      <c r="C166" s="762" t="str">
        <f>IFERROR(VLOOKUP(C165,科目・教員!$A$2:$B$349,2,0),"")</f>
        <v>有賀　雅史</v>
      </c>
      <c r="D166" s="763"/>
      <c r="E166" s="739" t="str">
        <f>IFERROR(VLOOKUP(E165,科目・教員!$A$2:$B$349,2,0),"")</f>
        <v>網中　眞由美</v>
      </c>
      <c r="F166" s="735"/>
      <c r="G166" s="739" t="str">
        <f>IFERROR(VLOOKUP(G165,科目・教員!$A$2:$B$349,2,0),"")</f>
        <v/>
      </c>
      <c r="H166" s="735"/>
      <c r="I166" s="739" t="str">
        <f>IFERROR(VLOOKUP(I165,科目・教員!$A$2:$B$349,2,0),"")</f>
        <v/>
      </c>
      <c r="J166" s="735"/>
      <c r="K166" s="740" t="str">
        <f>IFERROR(VLOOKUP(K165,科目・教員!$A$2:$B$349,2,0),"")</f>
        <v/>
      </c>
      <c r="L166" s="740"/>
      <c r="M166" s="751" t="str">
        <f>IFERROR(VLOOKUP(M165,科目・教員!$A$2:$B$349,2,0),"")</f>
        <v>柏木　公一</v>
      </c>
      <c r="N166" s="735"/>
      <c r="O166" s="740" t="str">
        <f>IFERROR(VLOOKUP(O165,科目・教員!$A$2:$B$349,2,0),"")</f>
        <v/>
      </c>
      <c r="P166" s="735"/>
      <c r="Q166" s="740" t="str">
        <f>IFERROR(VLOOKUP(Q165,科目・教員!$A$2:$B$349,2,0),"")</f>
        <v/>
      </c>
      <c r="R166" s="735"/>
      <c r="S166" s="740" t="str">
        <f>IFERROR(VLOOKUP(S165,科目・教員!$A$2:$B$349,2,0),"")</f>
        <v/>
      </c>
      <c r="T166" s="735"/>
      <c r="U166" s="21"/>
      <c r="Z166" s="73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695"/>
      <c r="AX166" s="695"/>
      <c r="AY166" s="695"/>
      <c r="AZ166" s="695"/>
      <c r="BA166" s="695"/>
      <c r="BB166" s="695"/>
      <c r="BC166" s="695"/>
      <c r="BD166" s="695"/>
      <c r="BE166" s="695"/>
      <c r="BF166" s="695"/>
      <c r="BG166" s="695"/>
      <c r="BH166" s="695"/>
      <c r="BI166" s="695"/>
      <c r="BJ166" s="695"/>
      <c r="BK166" s="784"/>
      <c r="BL166" s="784"/>
      <c r="BM166" s="784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33"/>
      <c r="B167" s="15" t="s">
        <v>60</v>
      </c>
      <c r="C167" s="762" t="str">
        <f>VLOOKUP($C152,'2025年度(1年後期)'!$B$5:$N$207,COLUMN('2025年度(1年後期)'!$G$5)+1,0)&amp;""</f>
        <v>グラウンド･アリーナ･大講義室</v>
      </c>
      <c r="D167" s="763"/>
      <c r="E167" s="739" t="str">
        <f>VLOOKUP($C152,'2025年度(2年後期)'!$B$5:$N$207,COLUMN('2025年度(2年後期)'!$G$5)+1,0)&amp;""</f>
        <v>201</v>
      </c>
      <c r="F167" s="735"/>
      <c r="G167" s="739" t="str">
        <f>VLOOKUP($C152,'2025年度(3年後期)'!$B$5:$N$207,COLUMN('2025年度(3年後期)'!$G$5)+1,0)&amp;""</f>
        <v>成人：301，302，303</v>
      </c>
      <c r="H167" s="735"/>
      <c r="I167" s="739" t="str">
        <f>VLOOKUP($C152,'2025年度(4年後期)'!$B$5:$N$206,COLUMN('2025年度(4年後期)'!$G$5)+1,0)&amp;""</f>
        <v>研修6･7</v>
      </c>
      <c r="J167" s="735"/>
      <c r="K167" s="740" t="str">
        <f>VLOOKUP($C152,'2025年度(助産後期)'!$B$5:$N$207,COLUMN('2025年度(助産後期)'!$G$5)+1,0)&amp;""</f>
        <v/>
      </c>
      <c r="L167" s="740"/>
      <c r="M167" s="751" t="str">
        <f>VLOOKUP($C152,'2025年度(M1後期)'!$B$5:$N$207,COLUMN('2025年度(M1後期)'!$G$5)+1,0)&amp;""</f>
        <v>情報処理室</v>
      </c>
      <c r="N167" s="735"/>
      <c r="O167" s="740" t="str">
        <f>VLOOKUP($C152,'2025年度(M2後期)'!$B$5:$N$207,COLUMN('2025年度(M2後期)'!$G$5)+1,0)&amp;""</f>
        <v/>
      </c>
      <c r="P167" s="735"/>
      <c r="Q167" s="740" t="str">
        <f>VLOOKUP($C152,'2025年度(D1後期)'!$B$5:$N$207,COLUMN('2025年度(D1後期)'!$G$5)+1,0)&amp;""</f>
        <v/>
      </c>
      <c r="R167" s="735"/>
      <c r="S167" s="740" t="str">
        <f>VLOOKUP($C152,'2025年度(D23後期)'!$B$5:$N$207,COLUMN('2025年度(D23後期)'!$G$5)+1,0)&amp;""</f>
        <v/>
      </c>
      <c r="T167" s="735"/>
      <c r="U167" s="21"/>
      <c r="Z167" s="73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695"/>
      <c r="AX167" s="695"/>
      <c r="AY167" s="695"/>
      <c r="AZ167" s="695"/>
      <c r="BA167" s="695"/>
      <c r="BB167" s="695"/>
      <c r="BC167" s="695"/>
      <c r="BD167" s="695"/>
      <c r="BE167" s="695"/>
      <c r="BF167" s="695"/>
      <c r="BG167" s="695"/>
      <c r="BH167" s="695"/>
      <c r="BI167" s="695"/>
      <c r="BJ167" s="695"/>
      <c r="BK167" s="784"/>
      <c r="BL167" s="784"/>
      <c r="BM167" s="784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47"/>
      <c r="B168" s="16" t="s">
        <v>62</v>
      </c>
      <c r="C168" s="760" t="s">
        <v>157</v>
      </c>
      <c r="D168" s="761"/>
      <c r="E168" s="710"/>
      <c r="F168" s="736"/>
      <c r="G168" s="710"/>
      <c r="H168" s="736"/>
      <c r="I168" s="710"/>
      <c r="J168" s="736"/>
      <c r="K168" s="712"/>
      <c r="L168" s="712"/>
      <c r="M168" s="738"/>
      <c r="N168" s="736"/>
      <c r="O168" s="712"/>
      <c r="P168" s="736"/>
      <c r="Q168" s="712"/>
      <c r="R168" s="736"/>
      <c r="S168" s="712"/>
      <c r="T168" s="736"/>
      <c r="U168" s="21"/>
      <c r="Z168" s="73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696"/>
      <c r="AX168" s="696"/>
      <c r="AY168" s="696"/>
      <c r="AZ168" s="696"/>
      <c r="BA168" s="696"/>
      <c r="BB168" s="696"/>
      <c r="BC168" s="696"/>
      <c r="BD168" s="696"/>
      <c r="BE168" s="696"/>
      <c r="BF168" s="696"/>
      <c r="BG168" s="696"/>
      <c r="BH168" s="696"/>
      <c r="BI168" s="696"/>
      <c r="BJ168" s="696"/>
      <c r="BK168" s="785"/>
      <c r="BL168" s="785"/>
      <c r="BM168" s="785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33" t="s">
        <v>80</v>
      </c>
      <c r="B169" s="15" t="s">
        <v>55</v>
      </c>
      <c r="C169" s="779" t="str">
        <f>VLOOKUP($C152,'2025年度(1年後期)'!$B$5:$N$207,COLUMN('2025年度(1年後期)'!$I$5),0)&amp;""</f>
        <v>スポーツと健康</v>
      </c>
      <c r="D169" s="780"/>
      <c r="E169" s="749" t="str">
        <f>VLOOKUP($C152,'2025年度(2年後期)'!$B$5:$N$207,COLUMN('2025年度(2年後期)'!$I$5),0)&amp;""</f>
        <v>小児看護援助論Ⅰ</v>
      </c>
      <c r="F169" s="732"/>
      <c r="G169" s="749" t="str">
        <f>VLOOKUP($C152,'2025年度(3年後期)'!$B$5:$N$207,COLUMN('2025年度(3年後期)'!$I$5),0)&amp;""</f>
        <v>領域別実習</v>
      </c>
      <c r="H169" s="732"/>
      <c r="I169" s="749" t="str">
        <f>VLOOKUP($C152,'2025年度(4年後期)'!$B$5:$N$206,COLUMN('2025年度(4年後期)'!$I$5),0)&amp;""</f>
        <v>総合学習
国試の受験申込資料の配布・説明会</v>
      </c>
      <c r="J169" s="732"/>
      <c r="K169" s="750" t="str">
        <f>VLOOKUP($C152,'2025年度(助産後期)'!$B$5:$N$207,COLUMN('2025年度(助産後期)'!$I$5),0)&amp;""</f>
        <v>助産学実習Ⅰ(追実習)</v>
      </c>
      <c r="L169" s="750"/>
      <c r="M169" s="748" t="str">
        <f>VLOOKUP($C152,'2025年度(M1後期)'!$B$5:$N$207,COLUMN('2025年度(M1後期)'!$I$5),0)&amp;""</f>
        <v>看護統計学</v>
      </c>
      <c r="N169" s="732"/>
      <c r="O169" s="750" t="str">
        <f>VLOOKUP($C152,'2025年度(M2後期)'!$B$5:$N$207,COLUMN('2025年度(M2後期)'!$I$5),0)&amp;""</f>
        <v>特別研究</v>
      </c>
      <c r="P169" s="732"/>
      <c r="Q169" s="750" t="str">
        <f>VLOOKUP($C152,'2025年度(D1後期)'!$B$5:$N$207,COLUMN('2025年度(D1後期)'!$I$5),0)&amp;""</f>
        <v/>
      </c>
      <c r="R169" s="732"/>
      <c r="S169" s="750" t="str">
        <f>VLOOKUP($C152,'2025年度(D23後期)'!$B$5:$N$207,COLUMN('2025年度(D23後期)'!$I$5),0)&amp;""</f>
        <v>特別研究</v>
      </c>
      <c r="T169" s="732"/>
      <c r="U169" s="562" t="s">
        <v>336</v>
      </c>
      <c r="Z169" s="733" t="str">
        <f>A169</f>
        <v>４時限（15：10～16：40）</v>
      </c>
      <c r="AA169" s="694"/>
      <c r="AB169" s="694"/>
      <c r="AC169" s="694"/>
      <c r="AD169" s="694" t="s">
        <v>263</v>
      </c>
      <c r="AE169" s="694"/>
      <c r="AF169" s="694"/>
      <c r="AG169" s="694" t="s">
        <v>311</v>
      </c>
      <c r="AH169" s="694"/>
      <c r="AI169" s="694"/>
      <c r="AJ169" s="694"/>
      <c r="AK169" s="694"/>
      <c r="AL169" s="694"/>
      <c r="AM169" s="694" t="s">
        <v>164</v>
      </c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694" t="s">
        <v>246</v>
      </c>
      <c r="AX169" s="694" t="s">
        <v>246</v>
      </c>
      <c r="AY169" s="694" t="s">
        <v>246</v>
      </c>
      <c r="AZ169" s="694"/>
      <c r="BA169" s="694"/>
      <c r="BB169" s="694"/>
      <c r="BC169" s="694"/>
      <c r="BD169" s="694"/>
      <c r="BE169" s="694"/>
      <c r="BF169" s="694" t="s">
        <v>155</v>
      </c>
      <c r="BG169" s="694"/>
      <c r="BH169" s="694"/>
      <c r="BI169" s="694"/>
      <c r="BJ169" s="694"/>
      <c r="BK169" s="783"/>
      <c r="BL169" s="783"/>
      <c r="BM169" s="783"/>
      <c r="BN169" s="694" t="s">
        <v>156</v>
      </c>
      <c r="BO169" s="694" t="s">
        <v>156</v>
      </c>
      <c r="BP169" s="694"/>
      <c r="BQ169" s="694"/>
      <c r="BR169" s="694"/>
      <c r="BS169" s="694"/>
      <c r="BT169" s="694"/>
      <c r="BU169" s="694" t="s">
        <v>335</v>
      </c>
      <c r="BV169" s="694" t="s">
        <v>335</v>
      </c>
      <c r="BW169" s="694"/>
    </row>
    <row r="170" spans="1:75" ht="13.5" customHeight="1">
      <c r="A170" s="733"/>
      <c r="B170" s="15" t="s">
        <v>58</v>
      </c>
      <c r="C170" s="762" t="str">
        <f>IFERROR(VLOOKUP(C169,科目・教員!$A$2:$B$349,2,0),"")</f>
        <v>有賀　雅史</v>
      </c>
      <c r="D170" s="763"/>
      <c r="E170" s="739" t="str">
        <f>IFERROR(VLOOKUP(E169,科目・教員!$A$2:$B$349,2,0),"")</f>
        <v>遠藤　数江</v>
      </c>
      <c r="F170" s="735"/>
      <c r="G170" s="739" t="str">
        <f>IFERROR(VLOOKUP(G169,科目・教員!$A$2:$B$349,2,0),"")</f>
        <v/>
      </c>
      <c r="H170" s="735"/>
      <c r="I170" s="739" t="str">
        <f>IFERROR(VLOOKUP(I169,科目・教員!$A$2:$B$349,2,0),"")</f>
        <v/>
      </c>
      <c r="J170" s="735"/>
      <c r="K170" s="740" t="str">
        <f>IFERROR(VLOOKUP(K169,科目・教員!$A$2:$B$349,2,0),"")</f>
        <v/>
      </c>
      <c r="L170" s="740"/>
      <c r="M170" s="751" t="str">
        <f>IFERROR(VLOOKUP(M169,科目・教員!$A$2:$B$349,2,0),"")</f>
        <v>柏木　公一</v>
      </c>
      <c r="N170" s="735"/>
      <c r="O170" s="740" t="str">
        <f>IFERROR(VLOOKUP(O169,科目・教員!$A$2:$B$349,2,0),"")</f>
        <v/>
      </c>
      <c r="P170" s="735"/>
      <c r="Q170" s="740" t="str">
        <f>IFERROR(VLOOKUP(Q169,科目・教員!$A$2:$B$349,2,0),"")</f>
        <v/>
      </c>
      <c r="R170" s="735"/>
      <c r="S170" s="740" t="str">
        <f>IFERROR(VLOOKUP(S169,科目・教員!$A$2:$B$349,2,0),"")</f>
        <v/>
      </c>
      <c r="T170" s="735"/>
      <c r="U170" s="562" t="s">
        <v>263</v>
      </c>
      <c r="Z170" s="73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695"/>
      <c r="AX170" s="695"/>
      <c r="AY170" s="695"/>
      <c r="AZ170" s="695"/>
      <c r="BA170" s="695"/>
      <c r="BB170" s="695"/>
      <c r="BC170" s="695"/>
      <c r="BD170" s="695"/>
      <c r="BE170" s="695"/>
      <c r="BF170" s="695"/>
      <c r="BG170" s="695"/>
      <c r="BH170" s="695"/>
      <c r="BI170" s="695"/>
      <c r="BJ170" s="695"/>
      <c r="BK170" s="784"/>
      <c r="BL170" s="784"/>
      <c r="BM170" s="784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33"/>
      <c r="B171" s="15" t="s">
        <v>60</v>
      </c>
      <c r="C171" s="762" t="str">
        <f>VLOOKUP($C152,'2025年度(1年後期)'!$B$5:$N$207,COLUMN('2025年度(1年後期)'!$I$5)+1,0)&amp;""</f>
        <v>グラウンド･アリーナ･大講義室</v>
      </c>
      <c r="D171" s="763"/>
      <c r="E171" s="739" t="str">
        <f>VLOOKUP($C152,'2025年度(2年後期)'!$B$5:$N$207,COLUMN('2025年度(2年後期)'!$I$5)+1,0)&amp;""</f>
        <v>201</v>
      </c>
      <c r="F171" s="735"/>
      <c r="G171" s="739" t="str">
        <f>VLOOKUP($C152,'2025年度(3年後期)'!$B$5:$N$207,COLUMN('2025年度(3年後期)'!$I$5)+1,0)&amp;""</f>
        <v>成人：301，302，303</v>
      </c>
      <c r="H171" s="735"/>
      <c r="I171" s="739" t="str">
        <f>VLOOKUP($C152,'2025年度(4年後期)'!$B$5:$N$206,COLUMN('2025年度(4年後期)'!$I$5)+1,0)&amp;""</f>
        <v>研修6･7</v>
      </c>
      <c r="J171" s="735"/>
      <c r="K171" s="740" t="str">
        <f>VLOOKUP($C152,'2025年度(助産後期)'!$B$5:$N$207,COLUMN('2025年度(助産後期)'!$I$5)+1,0)&amp;""</f>
        <v/>
      </c>
      <c r="L171" s="740"/>
      <c r="M171" s="751" t="str">
        <f>VLOOKUP($C152,'2025年度(M1後期)'!$B$5:$N$207,COLUMN('2025年度(M1後期)'!$I$5)+1,0)&amp;""</f>
        <v>情報処理室</v>
      </c>
      <c r="N171" s="735"/>
      <c r="O171" s="740" t="str">
        <f>VLOOKUP($C152,'2025年度(M2後期)'!$B$5:$N$207,COLUMN('2025年度(M2後期)'!$I$5)+1,0)&amp;""</f>
        <v/>
      </c>
      <c r="P171" s="735"/>
      <c r="Q171" s="740" t="str">
        <f>VLOOKUP($C152,'2025年度(D1後期)'!$B$5:$N$207,COLUMN('2025年度(D1後期)'!$I$5)+1,0)&amp;""</f>
        <v/>
      </c>
      <c r="R171" s="735"/>
      <c r="S171" s="740" t="str">
        <f>VLOOKUP($C152,'2025年度(D23後期)'!$B$5:$N$207,COLUMN('2025年度(D23後期)'!$I$5)+1,0)&amp;""</f>
        <v/>
      </c>
      <c r="T171" s="735"/>
      <c r="U171" s="562" t="s">
        <v>264</v>
      </c>
      <c r="Z171" s="73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695"/>
      <c r="AX171" s="695"/>
      <c r="AY171" s="695"/>
      <c r="AZ171" s="695"/>
      <c r="BA171" s="695"/>
      <c r="BB171" s="695"/>
      <c r="BC171" s="695"/>
      <c r="BD171" s="695"/>
      <c r="BE171" s="695"/>
      <c r="BF171" s="695"/>
      <c r="BG171" s="695"/>
      <c r="BH171" s="695"/>
      <c r="BI171" s="695"/>
      <c r="BJ171" s="695"/>
      <c r="BK171" s="784"/>
      <c r="BL171" s="784"/>
      <c r="BM171" s="784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34"/>
      <c r="B172" s="16" t="s">
        <v>62</v>
      </c>
      <c r="C172" s="760" t="s">
        <v>157</v>
      </c>
      <c r="D172" s="761"/>
      <c r="E172" s="710"/>
      <c r="F172" s="736"/>
      <c r="G172" s="710"/>
      <c r="H172" s="736"/>
      <c r="I172" s="710"/>
      <c r="J172" s="736"/>
      <c r="K172" s="712"/>
      <c r="L172" s="712"/>
      <c r="M172" s="738"/>
      <c r="N172" s="736"/>
      <c r="O172" s="712"/>
      <c r="P172" s="736"/>
      <c r="Q172" s="712"/>
      <c r="R172" s="736"/>
      <c r="S172" s="712"/>
      <c r="T172" s="736"/>
      <c r="U172" s="562" t="s">
        <v>265</v>
      </c>
      <c r="Z172" s="73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696"/>
      <c r="AX172" s="696"/>
      <c r="AY172" s="696"/>
      <c r="AZ172" s="696"/>
      <c r="BA172" s="696"/>
      <c r="BB172" s="696"/>
      <c r="BC172" s="696"/>
      <c r="BD172" s="696"/>
      <c r="BE172" s="696"/>
      <c r="BF172" s="696"/>
      <c r="BG172" s="696"/>
      <c r="BH172" s="696"/>
      <c r="BI172" s="696"/>
      <c r="BJ172" s="696"/>
      <c r="BK172" s="785"/>
      <c r="BL172" s="785"/>
      <c r="BM172" s="785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33" t="s">
        <v>87</v>
      </c>
      <c r="B173" s="15" t="s">
        <v>55</v>
      </c>
      <c r="C173" s="748" t="str">
        <f>VLOOKUP($C152,'2025年度(1年後期)'!$B$5:$N$207,COLUMN('2025年度(1年後期)'!$K$5),0)&amp;""</f>
        <v/>
      </c>
      <c r="D173" s="732"/>
      <c r="E173" s="749" t="str">
        <f>VLOOKUP($C152,'2025年度(2年後期)'!$B$5:$N$207,COLUMN('2025年度(2年後期)'!$K$5),0)&amp;""</f>
        <v/>
      </c>
      <c r="F173" s="732"/>
      <c r="G173" s="749" t="str">
        <f>VLOOKUP($C152,'2025年度(3年後期)'!$B$5:$N$207,COLUMN('2025年度(3年後期)'!$K$5),0)&amp;""</f>
        <v/>
      </c>
      <c r="H173" s="732"/>
      <c r="I173" s="749" t="str">
        <f>VLOOKUP($C152,'2025年度(4年後期)'!$B$5:$N$206,COLUMN('2025年度(4年後期)'!$K$5),0)&amp;""</f>
        <v/>
      </c>
      <c r="J173" s="732"/>
      <c r="K173" s="750" t="str">
        <f>VLOOKUP($C152,'2025年度(助産後期)'!$B$5:$N$207,COLUMN('2025年度(助産後期)'!$K$5),0)&amp;""</f>
        <v>助産学実習Ⅰ(追実習)</v>
      </c>
      <c r="L173" s="750"/>
      <c r="M173" s="748" t="str">
        <f>VLOOKUP($C152,'2025年度(M1後期)'!$B$5:$N$207,COLUMN('2025年度(M1後期)'!$K$5),0)&amp;""</f>
        <v/>
      </c>
      <c r="N173" s="732"/>
      <c r="O173" s="750" t="str">
        <f>VLOOKUP($C152,'2025年度(M2後期)'!$B$5:$N$207,COLUMN('2025年度(M2後期)'!$K$5),0)&amp;""</f>
        <v/>
      </c>
      <c r="P173" s="732"/>
      <c r="Q173" s="750" t="str">
        <f>VLOOKUP($C152,'2025年度(D1後期)'!$B$5:$N$207,COLUMN('2025年度(D1後期)'!$K$5),0)&amp;""</f>
        <v/>
      </c>
      <c r="R173" s="732"/>
      <c r="S173" s="750" t="str">
        <f>VLOOKUP($C152,'2025年度(D23後期)'!$B$5:$N$207,COLUMN('2025年度(D23後期)'!$K$5),0)&amp;""</f>
        <v/>
      </c>
      <c r="T173" s="732"/>
      <c r="U173" s="562"/>
      <c r="Z173" s="733" t="str">
        <f>A173</f>
        <v>５時限（16：50～18：20）</v>
      </c>
      <c r="AA173" s="694"/>
      <c r="AB173" s="694"/>
      <c r="AC173" s="694"/>
      <c r="AD173" s="694" t="s">
        <v>263</v>
      </c>
      <c r="AE173" s="694"/>
      <c r="AF173" s="694"/>
      <c r="AG173" s="694"/>
      <c r="AH173" s="694"/>
      <c r="AI173" s="694"/>
      <c r="AJ173" s="694"/>
      <c r="AK173" s="694"/>
      <c r="AL173" s="694"/>
      <c r="AM173" s="694" t="s">
        <v>164</v>
      </c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694"/>
      <c r="AX173" s="694"/>
      <c r="AY173" s="694"/>
      <c r="AZ173" s="694"/>
      <c r="BA173" s="694"/>
      <c r="BB173" s="694"/>
      <c r="BC173" s="694"/>
      <c r="BD173" s="694"/>
      <c r="BE173" s="694"/>
      <c r="BF173" s="694"/>
      <c r="BG173" s="694"/>
      <c r="BH173" s="694"/>
      <c r="BI173" s="694"/>
      <c r="BJ173" s="694"/>
      <c r="BK173" s="783"/>
      <c r="BL173" s="783"/>
      <c r="BM173" s="783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33"/>
      <c r="B174" s="15" t="s">
        <v>58</v>
      </c>
      <c r="C174" s="751" t="str">
        <f>IFERROR(VLOOKUP(C173,科目・教員!$A$2:$B$349,2,0),"")</f>
        <v/>
      </c>
      <c r="D174" s="735"/>
      <c r="E174" s="739" t="str">
        <f>IFERROR(VLOOKUP(E173,科目・教員!$A$2:$B$349,2,0),"")</f>
        <v/>
      </c>
      <c r="F174" s="735"/>
      <c r="G174" s="739" t="str">
        <f>IFERROR(VLOOKUP(G173,科目・教員!$A$2:$B$349,2,0),"")</f>
        <v/>
      </c>
      <c r="H174" s="735"/>
      <c r="I174" s="739" t="str">
        <f>IFERROR(VLOOKUP(I173,科目・教員!$A$2:$B$349,2,0),"")</f>
        <v/>
      </c>
      <c r="J174" s="735"/>
      <c r="K174" s="740" t="str">
        <f>IFERROR(VLOOKUP(K173,科目・教員!$A$2:$B$349,2,0),"")</f>
        <v/>
      </c>
      <c r="L174" s="740"/>
      <c r="M174" s="751" t="str">
        <f>IFERROR(VLOOKUP(M173,科目・教員!$A$2:$B$349,2,0),"")</f>
        <v/>
      </c>
      <c r="N174" s="735"/>
      <c r="O174" s="740" t="str">
        <f>IFERROR(VLOOKUP(O173,科目・教員!$A$2:$B$349,2,0),"")</f>
        <v/>
      </c>
      <c r="P174" s="735"/>
      <c r="Q174" s="740" t="str">
        <f>IFERROR(VLOOKUP(Q173,科目・教員!$A$2:$B$349,2,0),"")</f>
        <v/>
      </c>
      <c r="R174" s="735"/>
      <c r="S174" s="740" t="str">
        <f>IFERROR(VLOOKUP(S173,科目・教員!$A$2:$B$349,2,0),"")</f>
        <v/>
      </c>
      <c r="T174" s="735"/>
      <c r="U174" s="562"/>
      <c r="Z174" s="73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695"/>
      <c r="AX174" s="695"/>
      <c r="AY174" s="695"/>
      <c r="AZ174" s="695"/>
      <c r="BA174" s="695"/>
      <c r="BB174" s="695"/>
      <c r="BC174" s="695"/>
      <c r="BD174" s="695"/>
      <c r="BE174" s="695"/>
      <c r="BF174" s="695"/>
      <c r="BG174" s="695"/>
      <c r="BH174" s="695"/>
      <c r="BI174" s="695"/>
      <c r="BJ174" s="695"/>
      <c r="BK174" s="784"/>
      <c r="BL174" s="784"/>
      <c r="BM174" s="784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33"/>
      <c r="B175" s="15" t="s">
        <v>60</v>
      </c>
      <c r="C175" s="751" t="str">
        <f>VLOOKUP($C152,'2025年度(1年後期)'!$B$5:$N$207,COLUMN('2025年度(1年後期)'!$K$5)+1,0)&amp;""</f>
        <v/>
      </c>
      <c r="D175" s="735"/>
      <c r="E175" s="739" t="str">
        <f>VLOOKUP($C152,'2025年度(2年後期)'!$B$5:$N$207,COLUMN('2025年度(2年後期)'!$K$5)+1,0)&amp;""</f>
        <v/>
      </c>
      <c r="F175" s="735"/>
      <c r="G175" s="739" t="str">
        <f>VLOOKUP($C152,'2025年度(3年後期)'!$B$5:$N$207,COLUMN('2025年度(3年後期)'!$K$5)+1,0)&amp;""</f>
        <v/>
      </c>
      <c r="H175" s="735"/>
      <c r="I175" s="739" t="str">
        <f>VLOOKUP($C152,'2025年度(4年後期)'!$B$5:$N$206,COLUMN('2025年度(4年後期)'!$K$5)+1,0)&amp;""</f>
        <v/>
      </c>
      <c r="J175" s="735"/>
      <c r="K175" s="740" t="str">
        <f>VLOOKUP($C152,'2025年度(助産後期)'!$B$5:$N$207,COLUMN('2025年度(助産後期)'!$K$5)+1,0)&amp;""</f>
        <v/>
      </c>
      <c r="L175" s="740"/>
      <c r="M175" s="751" t="str">
        <f>VLOOKUP($C152,'2025年度(M1後期)'!$B$5:$N$207,COLUMN('2025年度(M1後期)'!$K$5)+1,0)&amp;""</f>
        <v/>
      </c>
      <c r="N175" s="735"/>
      <c r="O175" s="740" t="str">
        <f>VLOOKUP($C152,'2025年度(M1後期)'!$B$5:$N$207,COLUMN('2025年度(M1後期)'!$K$5)+1,0)&amp;""</f>
        <v/>
      </c>
      <c r="P175" s="735"/>
      <c r="Q175" s="740" t="str">
        <f>VLOOKUP($C152,'2025年度(D1後期)'!$B$5:$N$207,COLUMN('2025年度(D1後期)'!$K$5)+1,0)&amp;""</f>
        <v/>
      </c>
      <c r="R175" s="735"/>
      <c r="S175" s="740" t="str">
        <f>VLOOKUP($C152,'2025年度(D23後期)'!$B$5:$N$207,COLUMN('2025年度(D23後期)'!$K$5)+1,0)&amp;""</f>
        <v/>
      </c>
      <c r="T175" s="735"/>
      <c r="U175" s="562"/>
      <c r="Z175" s="73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695"/>
      <c r="AX175" s="695"/>
      <c r="AY175" s="695"/>
      <c r="AZ175" s="695"/>
      <c r="BA175" s="695"/>
      <c r="BB175" s="695"/>
      <c r="BC175" s="695"/>
      <c r="BD175" s="695"/>
      <c r="BE175" s="695"/>
      <c r="BF175" s="695"/>
      <c r="BG175" s="695"/>
      <c r="BH175" s="695"/>
      <c r="BI175" s="695"/>
      <c r="BJ175" s="695"/>
      <c r="BK175" s="784"/>
      <c r="BL175" s="784"/>
      <c r="BM175" s="784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34"/>
      <c r="B176" s="16" t="s">
        <v>62</v>
      </c>
      <c r="C176" s="738"/>
      <c r="D176" s="736"/>
      <c r="E176" s="710"/>
      <c r="F176" s="736"/>
      <c r="G176" s="710"/>
      <c r="H176" s="736"/>
      <c r="I176" s="710"/>
      <c r="J176" s="736"/>
      <c r="K176" s="712"/>
      <c r="L176" s="712"/>
      <c r="M176" s="738"/>
      <c r="N176" s="736"/>
      <c r="O176" s="712"/>
      <c r="P176" s="736"/>
      <c r="Q176" s="712"/>
      <c r="R176" s="736"/>
      <c r="S176" s="712"/>
      <c r="T176" s="736"/>
      <c r="U176" s="563"/>
      <c r="V176" s="19"/>
      <c r="W176" s="19"/>
      <c r="X176" s="19"/>
      <c r="Y176" s="19"/>
      <c r="Z176" s="73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696"/>
      <c r="AX176" s="696"/>
      <c r="AY176" s="696"/>
      <c r="AZ176" s="696"/>
      <c r="BA176" s="696"/>
      <c r="BB176" s="696"/>
      <c r="BC176" s="696"/>
      <c r="BD176" s="696"/>
      <c r="BE176" s="696"/>
      <c r="BF176" s="696"/>
      <c r="BG176" s="696"/>
      <c r="BH176" s="696"/>
      <c r="BI176" s="696"/>
      <c r="BJ176" s="696"/>
      <c r="BK176" s="785"/>
      <c r="BL176" s="785"/>
      <c r="BM176" s="785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23"/>
      <c r="B177" s="24"/>
      <c r="C177" s="788">
        <f>C152+1</f>
        <v>45969</v>
      </c>
      <c r="D177" s="788"/>
      <c r="E177" s="788"/>
      <c r="F177" s="788"/>
      <c r="G177" s="788"/>
      <c r="H177" s="788"/>
      <c r="I177" s="788"/>
      <c r="J177" s="788"/>
      <c r="K177" s="788"/>
      <c r="L177" s="788"/>
      <c r="M177" s="788"/>
      <c r="N177" s="788"/>
      <c r="O177" s="788"/>
      <c r="P177" s="788"/>
      <c r="Q177" s="788"/>
      <c r="R177" s="788"/>
      <c r="S177" s="788"/>
      <c r="T177" s="788"/>
      <c r="U177" s="703">
        <f>C177</f>
        <v>45969</v>
      </c>
      <c r="V177" s="704"/>
      <c r="W177" s="704"/>
      <c r="X177" s="704"/>
      <c r="Y177" s="704"/>
      <c r="Z177" s="70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3" t="s">
        <v>54</v>
      </c>
      <c r="B178" s="12" t="s">
        <v>55</v>
      </c>
      <c r="C178" s="731" t="str">
        <f>VLOOKUP($C177,'2025年度(1年後期)'!$B$5:$N$207,COLUMN('2025年度(1年後期)'!$C$5),0)&amp;""</f>
        <v/>
      </c>
      <c r="D178" s="722"/>
      <c r="E178" s="721" t="str">
        <f>VLOOKUP($C177,'2025年度(2年後期)'!$B$5:$N$207,COLUMN('2025年度(2年後期)'!$C$5),0)&amp;""</f>
        <v/>
      </c>
      <c r="F178" s="722"/>
      <c r="G178" s="721" t="str">
        <f>VLOOKUP($C177,'2025年度(3年後期)'!$B$5:$N$207,COLUMN('2025年度(3年後期)'!$C$5),0)&amp;""</f>
        <v/>
      </c>
      <c r="H178" s="722"/>
      <c r="I178" s="721" t="str">
        <f>VLOOKUP($C177,'2025年度(4年後期)'!$B$5:$N$206,COLUMN('2025年度(4年後期)'!$C$5),0)&amp;""</f>
        <v/>
      </c>
      <c r="J178" s="722"/>
      <c r="K178" s="732" t="str">
        <f>VLOOKUP($C177,'2025年度(助産後期)'!$B$5:$N$207,COLUMN('2025年度(助産後期)'!$C$5),0)&amp;""</f>
        <v/>
      </c>
      <c r="L178" s="720"/>
      <c r="M178" s="719" t="str">
        <f>VLOOKUP($C177,'2025年度(M1後期)'!$B$5:$N$207,COLUMN('2025年度(M1後期)'!$C$5),0)&amp;""</f>
        <v/>
      </c>
      <c r="N178" s="720"/>
      <c r="O178" s="721" t="str">
        <f>VLOOKUP($C177,'2025年度(M2後期)'!$B$5:$N$207,COLUMN('2025年度(M2後期)'!$C$5),0)&amp;""</f>
        <v/>
      </c>
      <c r="P178" s="722"/>
      <c r="Q178" s="721" t="str">
        <f>VLOOKUP($C177,'2025年度(D1後期)'!$B$5:$N$207,COLUMN('2025年度(D1後期)'!$C$5),0)&amp;""</f>
        <v/>
      </c>
      <c r="R178" s="722"/>
      <c r="S178" s="732" t="str">
        <f>VLOOKUP($C177,'2025年度(D23後期)'!$B$5:$N$207,COLUMN('2025年度(D23後期)'!$C$5),0)&amp;""</f>
        <v/>
      </c>
      <c r="T178" s="722"/>
      <c r="U178" s="25"/>
      <c r="Z178" s="744" t="str">
        <f>A178</f>
        <v xml:space="preserve">１時限（09：20～10：50） </v>
      </c>
      <c r="AA178" s="694"/>
      <c r="AB178" s="694"/>
      <c r="AC178" s="694"/>
      <c r="AD178" s="694"/>
      <c r="AE178" s="694"/>
      <c r="AF178" s="694"/>
      <c r="AG178" s="694"/>
      <c r="AH178" s="694"/>
      <c r="AI178" s="694"/>
      <c r="AJ178" s="694"/>
      <c r="AK178" s="694"/>
      <c r="AL178" s="694"/>
      <c r="AM178" s="694"/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/>
      <c r="AX178" s="694"/>
      <c r="AY178" s="694"/>
      <c r="AZ178" s="694"/>
      <c r="BA178" s="694"/>
      <c r="BB178" s="694"/>
      <c r="BC178" s="694"/>
      <c r="BD178" s="694"/>
      <c r="BE178" s="694"/>
      <c r="BF178" s="694"/>
      <c r="BG178" s="694"/>
      <c r="BH178" s="694"/>
      <c r="BI178" s="694"/>
      <c r="BJ178" s="694"/>
      <c r="BK178" s="783"/>
      <c r="BL178" s="783"/>
      <c r="BM178" s="783"/>
      <c r="BN178" s="694"/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33"/>
      <c r="B179" s="15" t="s">
        <v>58</v>
      </c>
      <c r="C179" s="714" t="str">
        <f>IFERROR(VLOOKUP(C178,科目・教員!$A$2:$B$349,2,0),"")</f>
        <v/>
      </c>
      <c r="D179" s="715"/>
      <c r="E179" s="716" t="str">
        <f>IFERROR(VLOOKUP(E178,科目・教員!$A$2:$B$349,2,0),"")</f>
        <v/>
      </c>
      <c r="F179" s="715"/>
      <c r="G179" s="716" t="str">
        <f>IFERROR(VLOOKUP(G178,科目・教員!$A$2:$B$349,2,0),"")</f>
        <v/>
      </c>
      <c r="H179" s="715"/>
      <c r="I179" s="716" t="str">
        <f>IFERROR(VLOOKUP(I178,科目・教員!$A$2:$B$349,2,0),"")</f>
        <v/>
      </c>
      <c r="J179" s="715"/>
      <c r="K179" s="735" t="str">
        <f>IFERROR(VLOOKUP(K178,科目・教員!$A$2:$B$349,2,0),"")</f>
        <v/>
      </c>
      <c r="L179" s="737"/>
      <c r="M179" s="746" t="str">
        <f>IFERROR(VLOOKUP(M178,科目・教員!$A$2:$B$349,2,0),"")</f>
        <v/>
      </c>
      <c r="N179" s="715"/>
      <c r="O179" s="716" t="str">
        <f>IFERROR(VLOOKUP(O178,科目・教員!$A$2:$B$349,2,0),"")</f>
        <v/>
      </c>
      <c r="P179" s="715"/>
      <c r="Q179" s="716" t="str">
        <f>IFERROR(VLOOKUP(Q178,科目・教員!$A$2:$B$349,2,0),"")</f>
        <v/>
      </c>
      <c r="R179" s="715"/>
      <c r="S179" s="735" t="str">
        <f>IFERROR(VLOOKUP(S178,科目・教員!$A$2:$B$349,2,0),"")</f>
        <v/>
      </c>
      <c r="T179" s="715"/>
      <c r="U179" s="25"/>
      <c r="Z179" s="73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784"/>
      <c r="BL179" s="784"/>
      <c r="BM179" s="784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33"/>
      <c r="B180" s="15" t="s">
        <v>60</v>
      </c>
      <c r="C180" s="714" t="str">
        <f>VLOOKUP($C177,'2025年度(1年後期)'!$B$5:$N$207,COLUMN('2025年度(1年後期)'!$C$5)+1,0)&amp;""</f>
        <v/>
      </c>
      <c r="D180" s="715"/>
      <c r="E180" s="716" t="str">
        <f>VLOOKUP($C177,'2025年度(2年後期)'!$B$5:$N$207,COLUMN('2025年度(2年後期)'!$C$5)+1,0)&amp;""</f>
        <v/>
      </c>
      <c r="F180" s="715"/>
      <c r="G180" s="716" t="str">
        <f>VLOOKUP($C177,'2025年度(3年後期)'!$B$5:$N$207,COLUMN('2025年度(3年後期)'!$C$5)+1,0)&amp;""</f>
        <v/>
      </c>
      <c r="H180" s="715"/>
      <c r="I180" s="716" t="str">
        <f>VLOOKUP($C177,'2025年度(4年後期)'!$B$5:$N$206,COLUMN('2025年度(4年後期)'!$C$5)+1,0)&amp;""</f>
        <v/>
      </c>
      <c r="J180" s="715"/>
      <c r="K180" s="735" t="str">
        <f>VLOOKUP($C177,'2025年度(助産後期)'!$B$5:$N$207,COLUMN('2025年度(助産後期)'!$C$5)+1,0)&amp;""</f>
        <v/>
      </c>
      <c r="L180" s="737"/>
      <c r="M180" s="746" t="str">
        <f>VLOOKUP($C177,'2025年度(M1後期)'!$B$5:$N$207,COLUMN('2025年度(M1後期)'!$C$5)+1,0)&amp;""</f>
        <v/>
      </c>
      <c r="N180" s="715"/>
      <c r="O180" s="716" t="str">
        <f>VLOOKUP($C177,'2025年度(M2後期)'!$B$5:$N$207,COLUMN('2025年度(M2後期)'!$C$5)+1,0)&amp;""</f>
        <v/>
      </c>
      <c r="P180" s="715"/>
      <c r="Q180" s="716" t="str">
        <f>VLOOKUP($C177,'2025年度(D1後期)'!$B$5:$N$207,COLUMN('2025年度(D1後期)'!$C$5)+1,0)&amp;""</f>
        <v/>
      </c>
      <c r="R180" s="715"/>
      <c r="S180" s="735" t="str">
        <f>VLOOKUP($C177,'2025年度(D23後期)'!$B$5:$N$207,COLUMN('2025年度(D23後期)'!$C$5)+1,0)&amp;""</f>
        <v/>
      </c>
      <c r="T180" s="715"/>
      <c r="U180" s="25"/>
      <c r="Z180" s="73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784"/>
      <c r="BL180" s="784"/>
      <c r="BM180" s="784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34"/>
      <c r="B181" s="16" t="s">
        <v>62</v>
      </c>
      <c r="C181" s="781"/>
      <c r="D181" s="821"/>
      <c r="E181" s="710"/>
      <c r="F181" s="711"/>
      <c r="G181" s="710"/>
      <c r="H181" s="711"/>
      <c r="I181" s="710"/>
      <c r="J181" s="711"/>
      <c r="K181" s="712"/>
      <c r="L181" s="713"/>
      <c r="M181" s="745"/>
      <c r="N181" s="711"/>
      <c r="O181" s="710"/>
      <c r="P181" s="711"/>
      <c r="Q181" s="710"/>
      <c r="R181" s="711"/>
      <c r="S181" s="712"/>
      <c r="T181" s="711"/>
      <c r="U181" s="25"/>
      <c r="Z181" s="73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785"/>
      <c r="BL181" s="785"/>
      <c r="BM181" s="785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33" t="s">
        <v>64</v>
      </c>
      <c r="B182" s="15" t="s">
        <v>55</v>
      </c>
      <c r="C182" s="731" t="str">
        <f>VLOOKUP($C177,'2025年度(1年後期)'!$B$5:$N$207,COLUMN('2025年度(1年後期)'!$E$5),0)&amp;""</f>
        <v/>
      </c>
      <c r="D182" s="722"/>
      <c r="E182" s="721" t="str">
        <f>VLOOKUP($C177,'2025年度(2年後期)'!$B$5:$N$207,COLUMN('2025年度(2年後期)'!$E$5),0)&amp;""</f>
        <v/>
      </c>
      <c r="F182" s="722"/>
      <c r="G182" s="721" t="str">
        <f>VLOOKUP($C177,'2025年度(3年後期)'!$B$5:$N$207,COLUMN('2025年度(3年後期)'!$E$5),0)&amp;""</f>
        <v/>
      </c>
      <c r="H182" s="722"/>
      <c r="I182" s="721" t="str">
        <f>VLOOKUP($C177,'2025年度(4年後期)'!$B$5:$N$206,COLUMN('2025年度(4年後期)'!$E$5),0)&amp;""</f>
        <v/>
      </c>
      <c r="J182" s="722"/>
      <c r="K182" s="732" t="str">
        <f>VLOOKUP($C177,'2025年度(助産後期)'!$B$5:$N$207,COLUMN('2025年度(助産後期)'!$E$5),0)&amp;""</f>
        <v/>
      </c>
      <c r="L182" s="720"/>
      <c r="M182" s="731" t="str">
        <f>VLOOKUP($C177,'2025年度(M1後期)'!$B$5:$N$207,COLUMN('2025年度(M1後期)'!$E$5),0)&amp;""</f>
        <v/>
      </c>
      <c r="N182" s="722"/>
      <c r="O182" s="732" t="str">
        <f>VLOOKUP($C177,'2025年度(M2後期)'!$B$5:$N$207,COLUMN('2025年度(M2後期)'!$E$5),0)&amp;""</f>
        <v/>
      </c>
      <c r="P182" s="722"/>
      <c r="Q182" s="732" t="str">
        <f>VLOOKUP($C177,'2025年度(D1後期)'!$B$5:$N$207,COLUMN('2025年度(D1後期)'!$E$5),0)&amp;""</f>
        <v/>
      </c>
      <c r="R182" s="722"/>
      <c r="S182" s="732" t="str">
        <f>VLOOKUP($C177,'2025年度(D23後期)'!$B$5:$N$207,COLUMN('2025年度(D23後期)'!$E$5),0)&amp;""</f>
        <v/>
      </c>
      <c r="T182" s="722"/>
      <c r="U182" s="21"/>
      <c r="Z182" s="733" t="str">
        <f>A182</f>
        <v>２時限（11：00～12：30）</v>
      </c>
      <c r="AA182" s="694"/>
      <c r="AB182" s="694"/>
      <c r="AC182" s="694"/>
      <c r="AD182" s="694"/>
      <c r="AE182" s="694"/>
      <c r="AF182" s="694"/>
      <c r="AG182" s="694"/>
      <c r="AH182" s="694"/>
      <c r="AI182" s="694"/>
      <c r="AJ182" s="694"/>
      <c r="AK182" s="694"/>
      <c r="AL182" s="694"/>
      <c r="AM182" s="694"/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/>
      <c r="AX182" s="694"/>
      <c r="AY182" s="694"/>
      <c r="AZ182" s="694"/>
      <c r="BA182" s="694"/>
      <c r="BB182" s="694"/>
      <c r="BC182" s="694"/>
      <c r="BD182" s="694"/>
      <c r="BE182" s="694"/>
      <c r="BF182" s="694"/>
      <c r="BG182" s="694"/>
      <c r="BH182" s="694"/>
      <c r="BI182" s="694"/>
      <c r="BJ182" s="694"/>
      <c r="BK182" s="783"/>
      <c r="BL182" s="783"/>
      <c r="BM182" s="783"/>
      <c r="BN182" s="694"/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33"/>
      <c r="B183" s="15" t="s">
        <v>58</v>
      </c>
      <c r="C183" s="714" t="str">
        <f>IFERROR(VLOOKUP(C182,科目・教員!$A$2:$B$349,2,0),"")</f>
        <v/>
      </c>
      <c r="D183" s="715"/>
      <c r="E183" s="716" t="str">
        <f>IFERROR(VLOOKUP(E182,科目・教員!$A$2:$B$349,2,0),"")</f>
        <v/>
      </c>
      <c r="F183" s="715"/>
      <c r="G183" s="716" t="str">
        <f>IFERROR(VLOOKUP(G182,科目・教員!$A$2:$B$349,2,0),"")</f>
        <v/>
      </c>
      <c r="H183" s="715"/>
      <c r="I183" s="716" t="str">
        <f>IFERROR(VLOOKUP(I182,科目・教員!$A$2:$B$349,2,0),"")</f>
        <v/>
      </c>
      <c r="J183" s="715"/>
      <c r="K183" s="735" t="str">
        <f>IFERROR(VLOOKUP(K182,科目・教員!$A$2:$B$349,2,0),"")</f>
        <v/>
      </c>
      <c r="L183" s="737"/>
      <c r="M183" s="714" t="str">
        <f>IFERROR(VLOOKUP(M182,科目・教員!$A$2:$B$349,2,0),"")</f>
        <v/>
      </c>
      <c r="N183" s="715"/>
      <c r="O183" s="735" t="str">
        <f>IFERROR(VLOOKUP(O182,科目・教員!$A$2:$B$349,2,0),"")</f>
        <v/>
      </c>
      <c r="P183" s="715"/>
      <c r="Q183" s="735" t="str">
        <f>IFERROR(VLOOKUP(Q182,科目・教員!$A$2:$B$349,2,0),"")</f>
        <v/>
      </c>
      <c r="R183" s="715"/>
      <c r="S183" s="735" t="str">
        <f>IFERROR(VLOOKUP(S182,科目・教員!$A$2:$B$349,2,0),"")</f>
        <v/>
      </c>
      <c r="T183" s="715"/>
      <c r="U183" s="21"/>
      <c r="Z183" s="73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784"/>
      <c r="BL183" s="784"/>
      <c r="BM183" s="784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33"/>
      <c r="B184" s="15" t="s">
        <v>60</v>
      </c>
      <c r="C184" s="714" t="str">
        <f>VLOOKUP($C177,'2025年度(1年後期)'!$B$5:$N$207,COLUMN('2025年度(1年後期)'!$E$5)+1,0)&amp;""</f>
        <v/>
      </c>
      <c r="D184" s="715"/>
      <c r="E184" s="716" t="str">
        <f>VLOOKUP($C177,'2025年度(2年後期)'!$B$5:$N$207,COLUMN('2025年度(2年後期)'!$E$5)+1,0)&amp;""</f>
        <v/>
      </c>
      <c r="F184" s="715"/>
      <c r="G184" s="716" t="str">
        <f>VLOOKUP($C177,'2025年度(3年後期)'!$B$5:$N$207,COLUMN('2025年度(3年後期)'!$E$5)+1,0)&amp;""</f>
        <v/>
      </c>
      <c r="H184" s="715"/>
      <c r="I184" s="716" t="str">
        <f>VLOOKUP($C177,'2025年度(4年後期)'!$B$5:$N$206,COLUMN('2025年度(4年後期)'!$E$5)+1,0)&amp;""</f>
        <v/>
      </c>
      <c r="J184" s="715"/>
      <c r="K184" s="735" t="str">
        <f>VLOOKUP($C177,'2025年度(助産後期)'!$B$5:$N$207,COLUMN('2025年度(助産後期)'!$E$5)+1,0)&amp;""</f>
        <v/>
      </c>
      <c r="L184" s="737"/>
      <c r="M184" s="714" t="str">
        <f>VLOOKUP($C177,'2025年度(M1後期)'!$B$5:$N$207,COLUMN('2025年度(M1後期)'!$E$5)+1,0)&amp;""</f>
        <v/>
      </c>
      <c r="N184" s="715"/>
      <c r="O184" s="735" t="str">
        <f>VLOOKUP($C177,'2025年度(M2後期)'!$B$5:$N$207,COLUMN('2025年度(M2後期)'!$E$5)+1,0)&amp;""</f>
        <v/>
      </c>
      <c r="P184" s="715"/>
      <c r="Q184" s="735" t="str">
        <f>VLOOKUP($C177,'2025年度(D1後期)'!$B$5:$N$207,COLUMN('2025年度(D1後期)'!$E$5)+1,0)&amp;""</f>
        <v/>
      </c>
      <c r="R184" s="715"/>
      <c r="S184" s="735" t="str">
        <f>VLOOKUP($C177,'2025年度(D23後期)'!$B$5:$N$207,COLUMN('2025年度(D23後期)'!$E$5)+1,0)&amp;""</f>
        <v/>
      </c>
      <c r="T184" s="715"/>
      <c r="U184" s="21"/>
      <c r="Z184" s="73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784"/>
      <c r="BL184" s="784"/>
      <c r="BM184" s="784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47"/>
      <c r="B185" s="16" t="s">
        <v>62</v>
      </c>
      <c r="C185" s="738"/>
      <c r="D185" s="736"/>
      <c r="E185" s="710"/>
      <c r="F185" s="736"/>
      <c r="G185" s="710"/>
      <c r="H185" s="736"/>
      <c r="I185" s="710"/>
      <c r="J185" s="736"/>
      <c r="K185" s="712"/>
      <c r="L185" s="712"/>
      <c r="M185" s="738"/>
      <c r="N185" s="736"/>
      <c r="O185" s="712"/>
      <c r="P185" s="736"/>
      <c r="Q185" s="712"/>
      <c r="R185" s="736"/>
      <c r="S185" s="712"/>
      <c r="T185" s="736"/>
      <c r="U185" s="21"/>
      <c r="Z185" s="73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785"/>
      <c r="BL185" s="785"/>
      <c r="BM185" s="785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44" t="s">
        <v>70</v>
      </c>
      <c r="B186" s="17" t="s">
        <v>71</v>
      </c>
      <c r="C186" s="731"/>
      <c r="D186" s="722"/>
      <c r="E186" s="721"/>
      <c r="F186" s="722"/>
      <c r="G186" s="721"/>
      <c r="H186" s="722"/>
      <c r="I186" s="721"/>
      <c r="J186" s="722"/>
      <c r="K186" s="732"/>
      <c r="L186" s="720"/>
      <c r="M186" s="731"/>
      <c r="N186" s="722"/>
      <c r="O186" s="732"/>
      <c r="P186" s="722"/>
      <c r="Q186" s="732"/>
      <c r="R186" s="722"/>
      <c r="S186" s="732"/>
      <c r="T186" s="722"/>
      <c r="U186" s="21"/>
      <c r="Z186" s="73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/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783"/>
      <c r="BL186" s="783"/>
      <c r="BM186" s="783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33"/>
      <c r="B187" s="17" t="s">
        <v>73</v>
      </c>
      <c r="C187" s="714"/>
      <c r="D187" s="715"/>
      <c r="E187" s="716"/>
      <c r="F187" s="715"/>
      <c r="G187" s="716"/>
      <c r="H187" s="715"/>
      <c r="I187" s="716"/>
      <c r="J187" s="715"/>
      <c r="K187" s="735"/>
      <c r="L187" s="737"/>
      <c r="M187" s="714"/>
      <c r="N187" s="715"/>
      <c r="O187" s="735"/>
      <c r="P187" s="715"/>
      <c r="Q187" s="735"/>
      <c r="R187" s="715"/>
      <c r="S187" s="735"/>
      <c r="T187" s="715"/>
      <c r="U187" s="21"/>
      <c r="Z187" s="73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784"/>
      <c r="BL187" s="784"/>
      <c r="BM187" s="784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33"/>
      <c r="B188" s="17" t="s">
        <v>60</v>
      </c>
      <c r="C188" s="714"/>
      <c r="D188" s="715"/>
      <c r="E188" s="716"/>
      <c r="F188" s="715"/>
      <c r="G188" s="716"/>
      <c r="H188" s="715"/>
      <c r="I188" s="716"/>
      <c r="J188" s="715"/>
      <c r="K188" s="735"/>
      <c r="L188" s="737"/>
      <c r="M188" s="714"/>
      <c r="N188" s="715"/>
      <c r="O188" s="735"/>
      <c r="P188" s="715"/>
      <c r="Q188" s="735"/>
      <c r="R188" s="715"/>
      <c r="S188" s="735"/>
      <c r="T188" s="715"/>
      <c r="U188" s="21"/>
      <c r="Z188" s="73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784"/>
      <c r="BL188" s="784"/>
      <c r="BM188" s="784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34"/>
      <c r="B189" s="18" t="s">
        <v>62</v>
      </c>
      <c r="C189" s="752"/>
      <c r="D189" s="753"/>
      <c r="E189" s="754"/>
      <c r="F189" s="753"/>
      <c r="G189" s="754"/>
      <c r="H189" s="753"/>
      <c r="I189" s="754"/>
      <c r="J189" s="753"/>
      <c r="K189" s="755"/>
      <c r="L189" s="755"/>
      <c r="M189" s="752"/>
      <c r="N189" s="753"/>
      <c r="O189" s="755"/>
      <c r="P189" s="753"/>
      <c r="Q189" s="755"/>
      <c r="R189" s="753"/>
      <c r="S189" s="755"/>
      <c r="T189" s="753"/>
      <c r="U189" s="21"/>
      <c r="Z189" s="73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785"/>
      <c r="BL189" s="785"/>
      <c r="BM189" s="785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33" t="s">
        <v>74</v>
      </c>
      <c r="B190" s="15" t="s">
        <v>55</v>
      </c>
      <c r="C190" s="748" t="str">
        <f>VLOOKUP($C177,'2025年度(1年後期)'!$B$5:$N$207,COLUMN('2025年度(1年後期)'!$G$5),0)&amp;""</f>
        <v/>
      </c>
      <c r="D190" s="732"/>
      <c r="E190" s="749" t="str">
        <f>VLOOKUP($C177,'2025年度(2年後期)'!$B$5:$N$207,COLUMN('2025年度(2年後期)'!$G$5),0)&amp;""</f>
        <v/>
      </c>
      <c r="F190" s="732"/>
      <c r="G190" s="749" t="str">
        <f>VLOOKUP($C177,'2025年度(3年後期)'!$B$5:$N$207,COLUMN('2025年度(3年後期)'!$G$5),0)&amp;""</f>
        <v/>
      </c>
      <c r="H190" s="732"/>
      <c r="I190" s="749" t="str">
        <f>VLOOKUP($C177,'2025年度(4年後期)'!$B$5:$N$206,COLUMN('2025年度(4年後期)'!$G$5),0)&amp;""</f>
        <v/>
      </c>
      <c r="J190" s="732"/>
      <c r="K190" s="750" t="str">
        <f>VLOOKUP($C177,'2025年度(助産後期)'!$B$5:$N$207,COLUMN('2025年度(助産後期)'!$G$5),0)&amp;""</f>
        <v/>
      </c>
      <c r="L190" s="750"/>
      <c r="M190" s="748" t="str">
        <f>VLOOKUP($C177,'2025年度(M1後期)'!$B$5:$N$207,COLUMN('2025年度(M1後期)'!$G$5),0)&amp;""</f>
        <v/>
      </c>
      <c r="N190" s="732"/>
      <c r="O190" s="750" t="str">
        <f>VLOOKUP($C177,'2025年度(M2後期)'!$B$5:$N$207,COLUMN('2025年度(M2後期)'!$G$5),0)&amp;""</f>
        <v/>
      </c>
      <c r="P190" s="732"/>
      <c r="Q190" s="750" t="str">
        <f>VLOOKUP($C177,'2025年度(D1後期)'!$B$5:$N$207,COLUMN('2025年度(D1後期)'!$G$5),0)&amp;""</f>
        <v/>
      </c>
      <c r="R190" s="732"/>
      <c r="S190" s="750" t="str">
        <f>VLOOKUP($C177,'2025年度(D23後期)'!$B$5:$N$207,COLUMN('2025年度(D23後期)'!$G$5),0)&amp;""</f>
        <v/>
      </c>
      <c r="T190" s="732"/>
      <c r="U190" s="21"/>
      <c r="Z190" s="733" t="str">
        <f>A190</f>
        <v>３時限（13：30～15：00）</v>
      </c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/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783"/>
      <c r="BL190" s="783"/>
      <c r="BM190" s="783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33"/>
      <c r="B191" s="15" t="s">
        <v>58</v>
      </c>
      <c r="C191" s="751" t="str">
        <f>IFERROR(VLOOKUP(C190,科目・教員!$A$2:$B$349,2,0),"")</f>
        <v/>
      </c>
      <c r="D191" s="735"/>
      <c r="E191" s="739" t="str">
        <f>IFERROR(VLOOKUP(E190,科目・教員!$A$2:$B$349,2,0),"")</f>
        <v/>
      </c>
      <c r="F191" s="735"/>
      <c r="G191" s="739" t="str">
        <f>IFERROR(VLOOKUP(G190,科目・教員!$A$2:$B$349,2,0),"")</f>
        <v/>
      </c>
      <c r="H191" s="735"/>
      <c r="I191" s="739" t="str">
        <f>IFERROR(VLOOKUP(I190,科目・教員!$A$2:$B$349,2,0),"")</f>
        <v/>
      </c>
      <c r="J191" s="735"/>
      <c r="K191" s="740" t="str">
        <f>IFERROR(VLOOKUP(K190,科目・教員!$A$2:$B$349,2,0),"")</f>
        <v/>
      </c>
      <c r="L191" s="740"/>
      <c r="M191" s="751" t="str">
        <f>IFERROR(VLOOKUP(M190,科目・教員!$A$2:$B$349,2,0),"")</f>
        <v/>
      </c>
      <c r="N191" s="735"/>
      <c r="O191" s="740" t="str">
        <f>IFERROR(VLOOKUP(O190,科目・教員!$A$2:$B$349,2,0),"")</f>
        <v/>
      </c>
      <c r="P191" s="735"/>
      <c r="Q191" s="740" t="str">
        <f>IFERROR(VLOOKUP(Q190,科目・教員!$A$2:$B$349,2,0),"")</f>
        <v/>
      </c>
      <c r="R191" s="735"/>
      <c r="S191" s="740" t="str">
        <f>IFERROR(VLOOKUP(S190,科目・教員!$A$2:$B$349,2,0),"")</f>
        <v/>
      </c>
      <c r="T191" s="735"/>
      <c r="U191" s="21"/>
      <c r="Z191" s="73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784"/>
      <c r="BL191" s="784"/>
      <c r="BM191" s="784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33"/>
      <c r="B192" s="15" t="s">
        <v>60</v>
      </c>
      <c r="C192" s="751" t="str">
        <f>VLOOKUP($C177,'2025年度(1年後期)'!$B$5:$N$207,COLUMN('2025年度(1年後期)'!$G$5)+1,0)&amp;""</f>
        <v/>
      </c>
      <c r="D192" s="735"/>
      <c r="E192" s="739" t="str">
        <f>VLOOKUP($C177,'2025年度(2年後期)'!$B$5:$N$207,COLUMN('2025年度(2年後期)'!$G$5)+1,0)&amp;""</f>
        <v/>
      </c>
      <c r="F192" s="735"/>
      <c r="G192" s="739" t="str">
        <f>VLOOKUP($C177,'2025年度(3年後期)'!$B$5:$N$207,COLUMN('2025年度(3年後期)'!$G$5)+1,0)&amp;""</f>
        <v/>
      </c>
      <c r="H192" s="735"/>
      <c r="I192" s="739" t="str">
        <f>VLOOKUP($C177,'2025年度(4年後期)'!$B$5:$N$206,COLUMN('2025年度(4年後期)'!$G$5)+1,0)&amp;""</f>
        <v/>
      </c>
      <c r="J192" s="735"/>
      <c r="K192" s="740" t="str">
        <f>VLOOKUP($C177,'2025年度(助産後期)'!$B$5:$N$207,COLUMN('2025年度(助産後期)'!$G$5)+1,0)&amp;""</f>
        <v/>
      </c>
      <c r="L192" s="740"/>
      <c r="M192" s="751" t="str">
        <f>VLOOKUP($C177,'2025年度(M1後期)'!$B$5:$N$207,COLUMN('2025年度(M1後期)'!$G$5)+1,0)&amp;""</f>
        <v/>
      </c>
      <c r="N192" s="735"/>
      <c r="O192" s="740" t="str">
        <f>VLOOKUP($C177,'2025年度(M2後期)'!$B$5:$N$207,COLUMN('2025年度(M2後期)'!$G$5)+1,0)&amp;""</f>
        <v/>
      </c>
      <c r="P192" s="735"/>
      <c r="Q192" s="740" t="str">
        <f>VLOOKUP($C177,'2025年度(D1後期)'!$B$5:$N$207,COLUMN('2025年度(D1後期)'!$G$5)+1,0)&amp;""</f>
        <v/>
      </c>
      <c r="R192" s="735"/>
      <c r="S192" s="740" t="str">
        <f>VLOOKUP($C177,'2025年度(D23後期)'!$B$5:$N$207,COLUMN('2025年度(D23後期)'!$G$5)+1,0)&amp;""</f>
        <v/>
      </c>
      <c r="T192" s="735"/>
      <c r="U192" s="21"/>
      <c r="Z192" s="73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784"/>
      <c r="BL192" s="784"/>
      <c r="BM192" s="784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47"/>
      <c r="B193" s="16" t="s">
        <v>62</v>
      </c>
      <c r="C193" s="791"/>
      <c r="D193" s="793"/>
      <c r="E193" s="710"/>
      <c r="F193" s="736"/>
      <c r="G193" s="710"/>
      <c r="H193" s="736"/>
      <c r="I193" s="710"/>
      <c r="J193" s="736"/>
      <c r="K193" s="712"/>
      <c r="L193" s="712"/>
      <c r="M193" s="738"/>
      <c r="N193" s="736"/>
      <c r="O193" s="712"/>
      <c r="P193" s="736"/>
      <c r="Q193" s="712"/>
      <c r="R193" s="736"/>
      <c r="S193" s="712"/>
      <c r="T193" s="736"/>
      <c r="U193" s="21"/>
      <c r="Z193" s="73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785"/>
      <c r="BL193" s="785"/>
      <c r="BM193" s="785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33" t="s">
        <v>80</v>
      </c>
      <c r="B194" s="15" t="s">
        <v>55</v>
      </c>
      <c r="C194" s="748" t="str">
        <f>VLOOKUP($C177,'2025年度(1年後期)'!$B$5:$N$207,COLUMN('2025年度(1年後期)'!$I$5),0)&amp;""</f>
        <v/>
      </c>
      <c r="D194" s="732"/>
      <c r="E194" s="749" t="str">
        <f>VLOOKUP($C177,'2025年度(2年後期)'!$B$5:$N$207,COLUMN('2025年度(2年後期)'!$I$5),0)&amp;""</f>
        <v/>
      </c>
      <c r="F194" s="732"/>
      <c r="G194" s="749" t="str">
        <f>VLOOKUP($C177,'2025年度(3年後期)'!$B$5:$N$207,COLUMN('2025年度(3年後期)'!$I$5),0)&amp;""</f>
        <v/>
      </c>
      <c r="H194" s="732"/>
      <c r="I194" s="749" t="str">
        <f>VLOOKUP($C177,'2025年度(4年後期)'!$B$5:$N$206,COLUMN('2025年度(4年後期)'!$I$5),0)&amp;""</f>
        <v/>
      </c>
      <c r="J194" s="732"/>
      <c r="K194" s="750" t="str">
        <f>VLOOKUP($C177,'2025年度(助産後期)'!$B$5:$N$207,COLUMN('2025年度(助産後期)'!$I$5),0)&amp;""</f>
        <v/>
      </c>
      <c r="L194" s="750"/>
      <c r="M194" s="748" t="str">
        <f>VLOOKUP($C177,'2025年度(M1後期)'!$B$5:$N$207,COLUMN('2025年度(M1後期)'!$I$5),0)&amp;""</f>
        <v/>
      </c>
      <c r="N194" s="732"/>
      <c r="O194" s="750" t="str">
        <f>VLOOKUP($C177,'2025年度(M2後期)'!$B$5:$N$207,COLUMN('2025年度(M2後期)'!$I$5),0)&amp;""</f>
        <v/>
      </c>
      <c r="P194" s="732"/>
      <c r="Q194" s="750" t="str">
        <f>VLOOKUP($C177,'2025年度(D1後期)'!$B$5:$N$207,COLUMN('2025年度(D1後期)'!$I$5),0)&amp;""</f>
        <v/>
      </c>
      <c r="R194" s="732"/>
      <c r="S194" s="750" t="str">
        <f>VLOOKUP($C177,'2025年度(D23後期)'!$B$5:$N$207,COLUMN('2025年度(D23後期)'!$I$5),0)&amp;""</f>
        <v/>
      </c>
      <c r="T194" s="732"/>
      <c r="U194" s="21"/>
      <c r="Z194" s="733" t="str">
        <f>A194</f>
        <v>４時限（15：10～16：40）</v>
      </c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/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783"/>
      <c r="BL194" s="783"/>
      <c r="BM194" s="783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33"/>
      <c r="B195" s="15" t="s">
        <v>58</v>
      </c>
      <c r="C195" s="751" t="str">
        <f>IFERROR(VLOOKUP(C194,科目・教員!$A$2:$B$349,2,0),"")</f>
        <v/>
      </c>
      <c r="D195" s="735"/>
      <c r="E195" s="739" t="str">
        <f>IFERROR(VLOOKUP(E194,科目・教員!$A$2:$B$349,2,0),"")</f>
        <v/>
      </c>
      <c r="F195" s="735"/>
      <c r="G195" s="739" t="str">
        <f>IFERROR(VLOOKUP(G194,科目・教員!$A$2:$B$349,2,0),"")</f>
        <v/>
      </c>
      <c r="H195" s="735"/>
      <c r="I195" s="739" t="str">
        <f>IFERROR(VLOOKUP(I194,科目・教員!$A$2:$B$349,2,0),"")</f>
        <v/>
      </c>
      <c r="J195" s="735"/>
      <c r="K195" s="740" t="str">
        <f>IFERROR(VLOOKUP(K194,科目・教員!$A$2:$B$349,2,0),"")</f>
        <v/>
      </c>
      <c r="L195" s="740"/>
      <c r="M195" s="751" t="str">
        <f>IFERROR(VLOOKUP(M194,科目・教員!$A$2:$B$349,2,0),"")</f>
        <v/>
      </c>
      <c r="N195" s="735"/>
      <c r="O195" s="740" t="str">
        <f>IFERROR(VLOOKUP(O194,科目・教員!$A$2:$B$349,2,0),"")</f>
        <v/>
      </c>
      <c r="P195" s="735"/>
      <c r="Q195" s="740" t="str">
        <f>IFERROR(VLOOKUP(Q194,科目・教員!$A$2:$B$349,2,0),"")</f>
        <v/>
      </c>
      <c r="R195" s="735"/>
      <c r="S195" s="740" t="str">
        <f>IFERROR(VLOOKUP(S194,科目・教員!$A$2:$B$349,2,0),"")</f>
        <v/>
      </c>
      <c r="T195" s="735"/>
      <c r="U195" s="21"/>
      <c r="Z195" s="73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784"/>
      <c r="BL195" s="784"/>
      <c r="BM195" s="784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33"/>
      <c r="B196" s="15" t="s">
        <v>60</v>
      </c>
      <c r="C196" s="751" t="str">
        <f>VLOOKUP($C177,'2025年度(1年後期)'!$B$5:$N$207,COLUMN('2025年度(1年後期)'!$I$5)+1,0)&amp;""</f>
        <v/>
      </c>
      <c r="D196" s="735"/>
      <c r="E196" s="739" t="str">
        <f>VLOOKUP($C177,'2025年度(2年後期)'!$B$5:$N$207,COLUMN('2025年度(2年後期)'!$I$5)+1,0)&amp;""</f>
        <v/>
      </c>
      <c r="F196" s="735"/>
      <c r="G196" s="739" t="str">
        <f>VLOOKUP($C177,'2025年度(3年後期)'!$B$5:$N$207,COLUMN('2025年度(3年後期)'!$I$5)+1,0)&amp;""</f>
        <v/>
      </c>
      <c r="H196" s="735"/>
      <c r="I196" s="739" t="str">
        <f>VLOOKUP($C177,'2025年度(4年後期)'!$B$5:$N$206,COLUMN('2025年度(4年後期)'!$I$5)+1,0)&amp;""</f>
        <v/>
      </c>
      <c r="J196" s="735"/>
      <c r="K196" s="740" t="str">
        <f>VLOOKUP($C177,'2025年度(助産後期)'!$B$5:$N$207,COLUMN('2025年度(助産後期)'!$I$5)+1,0)&amp;""</f>
        <v/>
      </c>
      <c r="L196" s="740"/>
      <c r="M196" s="751" t="str">
        <f>VLOOKUP($C177,'2025年度(M1後期)'!$B$5:$N$207,COLUMN('2025年度(M1後期)'!$I$5)+1,0)&amp;""</f>
        <v/>
      </c>
      <c r="N196" s="735"/>
      <c r="O196" s="740" t="str">
        <f>VLOOKUP($C177,'2025年度(M2後期)'!$B$5:$N$207,COLUMN('2025年度(M2後期)'!$I$5)+1,0)&amp;""</f>
        <v/>
      </c>
      <c r="P196" s="735"/>
      <c r="Q196" s="740" t="str">
        <f>VLOOKUP($C177,'2025年度(D1後期)'!$B$5:$N$207,COLUMN('2025年度(D1後期)'!$I$5)+1,0)&amp;""</f>
        <v/>
      </c>
      <c r="R196" s="735"/>
      <c r="S196" s="740" t="str">
        <f>VLOOKUP($C177,'2025年度(D23後期)'!$B$5:$N$207,COLUMN('2025年度(D23後期)'!$I$5)+1,0)&amp;""</f>
        <v/>
      </c>
      <c r="T196" s="735"/>
      <c r="U196" s="21"/>
      <c r="Z196" s="73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784"/>
      <c r="BL196" s="784"/>
      <c r="BM196" s="784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34"/>
      <c r="B197" s="16" t="s">
        <v>62</v>
      </c>
      <c r="C197" s="791"/>
      <c r="D197" s="793"/>
      <c r="E197" s="710"/>
      <c r="F197" s="736"/>
      <c r="G197" s="710"/>
      <c r="H197" s="736"/>
      <c r="I197" s="710"/>
      <c r="J197" s="736"/>
      <c r="K197" s="712"/>
      <c r="L197" s="712"/>
      <c r="M197" s="738"/>
      <c r="N197" s="736"/>
      <c r="O197" s="712"/>
      <c r="P197" s="736"/>
      <c r="Q197" s="712"/>
      <c r="R197" s="736"/>
      <c r="S197" s="712"/>
      <c r="T197" s="736"/>
      <c r="U197" s="21"/>
      <c r="Z197" s="73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785"/>
      <c r="BL197" s="785"/>
      <c r="BM197" s="785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33" t="s">
        <v>87</v>
      </c>
      <c r="B198" s="15" t="s">
        <v>55</v>
      </c>
      <c r="C198" s="748" t="str">
        <f>VLOOKUP($C177,'2025年度(1年後期)'!$B$5:$N$207,COLUMN('2025年度(1年後期)'!$K$5),0)&amp;""</f>
        <v/>
      </c>
      <c r="D198" s="732"/>
      <c r="E198" s="749" t="str">
        <f>VLOOKUP($C177,'2025年度(2年後期)'!$B$5:$N$207,COLUMN('2025年度(2年後期)'!$K$5),0)&amp;""</f>
        <v/>
      </c>
      <c r="F198" s="732"/>
      <c r="G198" s="749" t="str">
        <f>VLOOKUP($C177,'2025年度(3年後期)'!$B$5:$N$207,COLUMN('2025年度(3年後期)'!$K$5),0)&amp;""</f>
        <v/>
      </c>
      <c r="H198" s="732"/>
      <c r="I198" s="749" t="str">
        <f>VLOOKUP($C177,'2025年度(4年後期)'!$B$5:$N$206,COLUMN('2025年度(4年後期)'!$K$5),0)&amp;""</f>
        <v/>
      </c>
      <c r="J198" s="732"/>
      <c r="K198" s="750" t="str">
        <f>VLOOKUP($C177,'2025年度(助産後期)'!$B$5:$N$207,COLUMN('2025年度(助産後期)'!$K$5),0)&amp;""</f>
        <v/>
      </c>
      <c r="L198" s="750"/>
      <c r="M198" s="748" t="str">
        <f>VLOOKUP($C177,'2025年度(M1後期)'!$B$5:$N$207,COLUMN('2025年度(M1後期)'!$K$5),0)&amp;""</f>
        <v/>
      </c>
      <c r="N198" s="732"/>
      <c r="O198" s="750" t="str">
        <f>VLOOKUP($C177,'2025年度(M2後期)'!$B$5:$N$207,COLUMN('2025年度(M2後期)'!$K$5),0)&amp;""</f>
        <v/>
      </c>
      <c r="P198" s="732"/>
      <c r="Q198" s="750" t="str">
        <f>VLOOKUP($C177,'2025年度(D1後期)'!$B$5:$N$207,COLUMN('2025年度(D1後期)'!$K$5),0)&amp;""</f>
        <v/>
      </c>
      <c r="R198" s="732"/>
      <c r="S198" s="750" t="str">
        <f>VLOOKUP($C177,'2025年度(D23後期)'!$B$5:$N$207,COLUMN('2025年度(D23後期)'!$K$5),0)&amp;""</f>
        <v/>
      </c>
      <c r="T198" s="732"/>
      <c r="U198" s="21"/>
      <c r="Z198" s="733" t="str">
        <f>A198</f>
        <v>５時限（16：50～18：20）</v>
      </c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/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783"/>
      <c r="BL198" s="783"/>
      <c r="BM198" s="783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33"/>
      <c r="B199" s="15" t="s">
        <v>58</v>
      </c>
      <c r="C199" s="751" t="str">
        <f>IFERROR(VLOOKUP(C198,科目・教員!$A$2:$B$349,2,0),"")</f>
        <v/>
      </c>
      <c r="D199" s="735"/>
      <c r="E199" s="739" t="str">
        <f>IFERROR(VLOOKUP(E198,科目・教員!$A$2:$B$349,2,0),"")</f>
        <v/>
      </c>
      <c r="F199" s="735"/>
      <c r="G199" s="739" t="str">
        <f>IFERROR(VLOOKUP(G198,科目・教員!$A$2:$B$349,2,0),"")</f>
        <v/>
      </c>
      <c r="H199" s="735"/>
      <c r="I199" s="739" t="str">
        <f>IFERROR(VLOOKUP(I198,科目・教員!$A$2:$B$349,2,0),"")</f>
        <v/>
      </c>
      <c r="J199" s="735"/>
      <c r="K199" s="740" t="str">
        <f>IFERROR(VLOOKUP(K198,科目・教員!$A$2:$B$349,2,0),"")</f>
        <v/>
      </c>
      <c r="L199" s="740"/>
      <c r="M199" s="751" t="str">
        <f>IFERROR(VLOOKUP(M198,科目・教員!$A$2:$B$349,2,0),"")</f>
        <v/>
      </c>
      <c r="N199" s="735"/>
      <c r="O199" s="740" t="str">
        <f>IFERROR(VLOOKUP(O198,科目・教員!$A$2:$B$349,2,0),"")</f>
        <v/>
      </c>
      <c r="P199" s="735"/>
      <c r="Q199" s="740" t="str">
        <f>IFERROR(VLOOKUP(Q198,科目・教員!$A$2:$B$349,2,0),"")</f>
        <v/>
      </c>
      <c r="R199" s="735"/>
      <c r="S199" s="740" t="str">
        <f>IFERROR(VLOOKUP(S198,科目・教員!$A$2:$B$349,2,0),"")</f>
        <v/>
      </c>
      <c r="T199" s="735"/>
      <c r="U199" s="21"/>
      <c r="Z199" s="73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784"/>
      <c r="BL199" s="784"/>
      <c r="BM199" s="784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33"/>
      <c r="B200" s="15" t="s">
        <v>60</v>
      </c>
      <c r="C200" s="751" t="str">
        <f>VLOOKUP($C177,'2025年度(1年後期)'!$B$5:$N$207,COLUMN('2025年度(1年後期)'!$K$5)+1,0)&amp;""</f>
        <v/>
      </c>
      <c r="D200" s="735"/>
      <c r="E200" s="739" t="str">
        <f>VLOOKUP($C177,'2025年度(2年後期)'!$B$5:$N$207,COLUMN('2025年度(2年後期)'!$K$5)+1,0)&amp;""</f>
        <v/>
      </c>
      <c r="F200" s="735"/>
      <c r="G200" s="739" t="str">
        <f>VLOOKUP($C177,'2025年度(3年後期)'!$B$5:$N$207,COLUMN('2025年度(3年後期)'!$K$5)+1,0)&amp;""</f>
        <v/>
      </c>
      <c r="H200" s="735"/>
      <c r="I200" s="739" t="str">
        <f>VLOOKUP($C177,'2025年度(4年後期)'!$B$5:$N$206,COLUMN('2025年度(4年後期)'!$K$5)+1,0)&amp;""</f>
        <v/>
      </c>
      <c r="J200" s="735"/>
      <c r="K200" s="740" t="str">
        <f>VLOOKUP($C177,'2025年度(助産後期)'!$B$5:$N$207,COLUMN('2025年度(助産後期)'!$K$5)+1,0)&amp;""</f>
        <v/>
      </c>
      <c r="L200" s="740"/>
      <c r="M200" s="751" t="str">
        <f>VLOOKUP($C177,'2025年度(M1後期)'!$B$5:$N$207,COLUMN('2025年度(M1後期)'!$K$5)+1,0)&amp;""</f>
        <v/>
      </c>
      <c r="N200" s="735"/>
      <c r="O200" s="740" t="str">
        <f>VLOOKUP($C177,'2025年度(M1後期)'!$B$5:$N$207,COLUMN('2025年度(M1後期)'!$K$5)+1,0)&amp;""</f>
        <v/>
      </c>
      <c r="P200" s="735"/>
      <c r="Q200" s="740" t="str">
        <f>VLOOKUP($C177,'2025年度(D1後期)'!$B$5:$N$207,COLUMN('2025年度(D1後期)'!$K$5)+1,0)&amp;""</f>
        <v/>
      </c>
      <c r="R200" s="735"/>
      <c r="S200" s="740" t="str">
        <f>VLOOKUP($C177,'2025年度(D23後期)'!$B$5:$N$207,COLUMN('2025年度(D23後期)'!$K$5)+1,0)&amp;""</f>
        <v/>
      </c>
      <c r="T200" s="735"/>
      <c r="U200" s="21"/>
      <c r="Z200" s="73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784"/>
      <c r="BL200" s="784"/>
      <c r="BM200" s="784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34"/>
      <c r="B201" s="16" t="s">
        <v>62</v>
      </c>
      <c r="C201" s="738"/>
      <c r="D201" s="736"/>
      <c r="E201" s="710"/>
      <c r="F201" s="736"/>
      <c r="G201" s="710"/>
      <c r="H201" s="736"/>
      <c r="I201" s="710"/>
      <c r="J201" s="736"/>
      <c r="K201" s="712"/>
      <c r="L201" s="712"/>
      <c r="M201" s="738"/>
      <c r="N201" s="736"/>
      <c r="O201" s="712"/>
      <c r="P201" s="736"/>
      <c r="Q201" s="712"/>
      <c r="R201" s="736"/>
      <c r="S201" s="712"/>
      <c r="T201" s="736"/>
      <c r="U201" s="22"/>
      <c r="V201" s="19"/>
      <c r="W201" s="19"/>
      <c r="X201" s="19"/>
      <c r="Y201" s="19"/>
      <c r="Z201" s="73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785"/>
      <c r="BL201" s="785"/>
      <c r="BM201" s="785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23"/>
      <c r="B202" s="24"/>
      <c r="C202" s="788">
        <f>C177+1</f>
        <v>45970</v>
      </c>
      <c r="D202" s="788"/>
      <c r="E202" s="788"/>
      <c r="F202" s="788"/>
      <c r="G202" s="788"/>
      <c r="H202" s="788"/>
      <c r="I202" s="788"/>
      <c r="J202" s="788"/>
      <c r="K202" s="788"/>
      <c r="L202" s="788"/>
      <c r="M202" s="788"/>
      <c r="N202" s="788"/>
      <c r="O202" s="788"/>
      <c r="P202" s="788"/>
      <c r="Q202" s="788"/>
      <c r="R202" s="788"/>
      <c r="S202" s="788"/>
      <c r="T202" s="788"/>
      <c r="U202" s="703">
        <f>C202</f>
        <v>45970</v>
      </c>
      <c r="V202" s="704"/>
      <c r="W202" s="704"/>
      <c r="X202" s="704"/>
      <c r="Y202" s="704"/>
      <c r="Z202" s="70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3" t="s">
        <v>54</v>
      </c>
      <c r="B203" s="12" t="s">
        <v>55</v>
      </c>
      <c r="C203" s="731" t="str">
        <f>VLOOKUP($C202,'2025年度(1年後期)'!$B$5:$N$207,COLUMN('2025年度(1年後期)'!$C$5),0)&amp;""</f>
        <v/>
      </c>
      <c r="D203" s="722"/>
      <c r="E203" s="721" t="str">
        <f>VLOOKUP($C202,'2025年度(2年後期)'!$B$5:$N$207,COLUMN('2025年度(2年後期)'!$C$5),0)&amp;""</f>
        <v/>
      </c>
      <c r="F203" s="722"/>
      <c r="G203" s="721" t="str">
        <f>VLOOKUP($C202,'2025年度(3年後期)'!$B$5:$N$207,COLUMN('2025年度(3年後期)'!$C$5),0)&amp;""</f>
        <v/>
      </c>
      <c r="H203" s="722"/>
      <c r="I203" s="721" t="str">
        <f>VLOOKUP($C202,'2025年度(4年後期)'!$B$5:$N$206,COLUMN('2025年度(4年後期)'!$C$5),0)&amp;""</f>
        <v/>
      </c>
      <c r="J203" s="722"/>
      <c r="K203" s="732" t="str">
        <f>VLOOKUP($C202,'2025年度(助産後期)'!$B$5:$N$207,COLUMN('2025年度(助産後期)'!$C$5),0)&amp;""</f>
        <v/>
      </c>
      <c r="L203" s="720"/>
      <c r="M203" s="719" t="str">
        <f>VLOOKUP($C202,'2025年度(M1後期)'!$B$5:$N$207,COLUMN('2025年度(M1後期)'!$C$5),0)&amp;""</f>
        <v/>
      </c>
      <c r="N203" s="720"/>
      <c r="O203" s="721" t="str">
        <f>VLOOKUP($C202,'2025年度(M2後期)'!$B$5:$N$207,COLUMN('2025年度(M2後期)'!$C$5),0)&amp;""</f>
        <v/>
      </c>
      <c r="P203" s="722"/>
      <c r="Q203" s="721" t="str">
        <f>VLOOKUP($C202,'2025年度(D1後期)'!$B$5:$N$207,COLUMN('2025年度(D1後期)'!$C$5),0)&amp;""</f>
        <v/>
      </c>
      <c r="R203" s="722"/>
      <c r="S203" s="732" t="str">
        <f>VLOOKUP($C202,'2025年度(D23後期)'!$B$5:$N$207,COLUMN('2025年度(D23後期)'!$C$5),0)&amp;""</f>
        <v/>
      </c>
      <c r="T203" s="722"/>
      <c r="U203" s="25"/>
      <c r="W203" s="31"/>
      <c r="X203" s="20"/>
      <c r="Z203" s="744" t="str">
        <f>A203</f>
        <v xml:space="preserve">１時限（09：20～10：50） </v>
      </c>
      <c r="AA203" s="694"/>
      <c r="AB203" s="694"/>
      <c r="AC203" s="694"/>
      <c r="AD203" s="694"/>
      <c r="AE203" s="694"/>
      <c r="AF203" s="694"/>
      <c r="AG203" s="694"/>
      <c r="AH203" s="694"/>
      <c r="AI203" s="694"/>
      <c r="AJ203" s="694"/>
      <c r="AK203" s="694"/>
      <c r="AL203" s="694"/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783"/>
      <c r="BL203" s="783"/>
      <c r="BM203" s="783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33"/>
      <c r="B204" s="15" t="s">
        <v>58</v>
      </c>
      <c r="C204" s="714" t="str">
        <f>IFERROR(VLOOKUP(C203,科目・教員!$A$2:$B$349,2,0),"")</f>
        <v/>
      </c>
      <c r="D204" s="715"/>
      <c r="E204" s="716" t="str">
        <f>IFERROR(VLOOKUP(E203,科目・教員!$A$2:$B$349,2,0),"")</f>
        <v/>
      </c>
      <c r="F204" s="715"/>
      <c r="G204" s="716" t="str">
        <f>IFERROR(VLOOKUP(G203,科目・教員!$A$2:$B$349,2,0),"")</f>
        <v/>
      </c>
      <c r="H204" s="715"/>
      <c r="I204" s="716" t="str">
        <f>IFERROR(VLOOKUP(I203,科目・教員!$A$2:$B$349,2,0),"")</f>
        <v/>
      </c>
      <c r="J204" s="715"/>
      <c r="K204" s="735" t="str">
        <f>IFERROR(VLOOKUP(K203,科目・教員!$A$2:$B$349,2,0),"")</f>
        <v/>
      </c>
      <c r="L204" s="737"/>
      <c r="M204" s="746" t="str">
        <f>IFERROR(VLOOKUP(M203,科目・教員!$A$2:$B$349,2,0),"")</f>
        <v/>
      </c>
      <c r="N204" s="715"/>
      <c r="O204" s="716" t="str">
        <f>IFERROR(VLOOKUP(O203,科目・教員!$A$2:$B$349,2,0),"")</f>
        <v/>
      </c>
      <c r="P204" s="715"/>
      <c r="Q204" s="716" t="str">
        <f>IFERROR(VLOOKUP(Q203,科目・教員!$A$2:$B$349,2,0),"")</f>
        <v/>
      </c>
      <c r="R204" s="715"/>
      <c r="S204" s="735" t="str">
        <f>IFERROR(VLOOKUP(S203,科目・教員!$A$2:$B$349,2,0),"")</f>
        <v/>
      </c>
      <c r="T204" s="715"/>
      <c r="U204" s="25"/>
      <c r="W204" s="13"/>
      <c r="X204" s="20"/>
      <c r="Z204" s="73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784"/>
      <c r="BL204" s="784"/>
      <c r="BM204" s="784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33"/>
      <c r="B205" s="15" t="s">
        <v>60</v>
      </c>
      <c r="C205" s="714" t="str">
        <f>VLOOKUP($C202,'2025年度(1年後期)'!$B$5:$N$207,COLUMN('2025年度(1年後期)'!$C$5)+1,0)&amp;""</f>
        <v/>
      </c>
      <c r="D205" s="715"/>
      <c r="E205" s="716" t="str">
        <f>VLOOKUP($C202,'2025年度(2年後期)'!$B$5:$N$207,COLUMN('2025年度(2年後期)'!$C$5)+1,0)&amp;""</f>
        <v/>
      </c>
      <c r="F205" s="715"/>
      <c r="G205" s="716" t="str">
        <f>VLOOKUP($C202,'2025年度(3年後期)'!$B$5:$N$207,COLUMN('2025年度(3年後期)'!$C$5)+1,0)&amp;""</f>
        <v/>
      </c>
      <c r="H205" s="715"/>
      <c r="I205" s="716" t="str">
        <f>VLOOKUP($C202,'2025年度(4年後期)'!$B$5:$N$206,COLUMN('2025年度(4年後期)'!$C$5)+1,0)&amp;""</f>
        <v/>
      </c>
      <c r="J205" s="715"/>
      <c r="K205" s="735" t="str">
        <f>VLOOKUP($C202,'2025年度(助産後期)'!$B$5:$N$207,COLUMN('2025年度(助産後期)'!$C$5)+1,0)&amp;""</f>
        <v/>
      </c>
      <c r="L205" s="737"/>
      <c r="M205" s="746" t="str">
        <f>VLOOKUP($C202,'2025年度(M1後期)'!$B$5:$N$207,COLUMN('2025年度(M1後期)'!$C$5)+1,0)&amp;""</f>
        <v/>
      </c>
      <c r="N205" s="715"/>
      <c r="O205" s="716" t="str">
        <f>VLOOKUP($C202,'2025年度(M2後期)'!$B$5:$N$207,COLUMN('2025年度(M2後期)'!$C$5)+1,0)&amp;""</f>
        <v/>
      </c>
      <c r="P205" s="715"/>
      <c r="Q205" s="716" t="str">
        <f>VLOOKUP($C202,'2025年度(D1後期)'!$B$5:$N$207,COLUMN('2025年度(D1後期)'!$C$5)+1,0)&amp;""</f>
        <v/>
      </c>
      <c r="R205" s="715"/>
      <c r="S205" s="735" t="str">
        <f>VLOOKUP($C202,'2025年度(D23後期)'!$B$5:$N$207,COLUMN('2025年度(D23後期)'!$C$5)+1,0)&amp;""</f>
        <v/>
      </c>
      <c r="T205" s="715"/>
      <c r="U205" s="25"/>
      <c r="W205" s="13"/>
      <c r="Z205" s="73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784"/>
      <c r="BL205" s="784"/>
      <c r="BM205" s="784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34"/>
      <c r="B206" s="16" t="s">
        <v>62</v>
      </c>
      <c r="C206" s="738"/>
      <c r="D206" s="711"/>
      <c r="E206" s="710"/>
      <c r="F206" s="711"/>
      <c r="G206" s="710"/>
      <c r="H206" s="711"/>
      <c r="I206" s="710"/>
      <c r="J206" s="711"/>
      <c r="K206" s="712"/>
      <c r="L206" s="713"/>
      <c r="M206" s="745"/>
      <c r="N206" s="711"/>
      <c r="O206" s="710"/>
      <c r="P206" s="711"/>
      <c r="Q206" s="710"/>
      <c r="R206" s="711"/>
      <c r="S206" s="712"/>
      <c r="T206" s="711"/>
      <c r="U206" s="25"/>
      <c r="W206" s="13"/>
      <c r="Z206" s="73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785"/>
      <c r="BL206" s="785"/>
      <c r="BM206" s="785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33" t="s">
        <v>64</v>
      </c>
      <c r="B207" s="15" t="s">
        <v>55</v>
      </c>
      <c r="C207" s="731" t="str">
        <f>VLOOKUP($C202,'2025年度(1年後期)'!$B$5:$N$207,COLUMN('2025年度(1年後期)'!$E$5),0)&amp;""</f>
        <v/>
      </c>
      <c r="D207" s="722"/>
      <c r="E207" s="721" t="str">
        <f>VLOOKUP($C202,'2025年度(2年後期)'!$B$5:$N$207,COLUMN('2025年度(2年後期)'!$E$5),0)&amp;""</f>
        <v/>
      </c>
      <c r="F207" s="722"/>
      <c r="G207" s="721" t="str">
        <f>VLOOKUP($C202,'2025年度(3年後期)'!$B$5:$N$207,COLUMN('2025年度(3年後期)'!$E$5),0)&amp;""</f>
        <v/>
      </c>
      <c r="H207" s="722"/>
      <c r="I207" s="721" t="str">
        <f>VLOOKUP($C202,'2025年度(4年後期)'!$B$5:$N$206,COLUMN('2025年度(4年後期)'!$E$5),0)&amp;""</f>
        <v/>
      </c>
      <c r="J207" s="722"/>
      <c r="K207" s="732" t="str">
        <f>VLOOKUP($C202,'2025年度(助産後期)'!$B$5:$N$207,COLUMN('2025年度(助産後期)'!$E$5),0)&amp;""</f>
        <v/>
      </c>
      <c r="L207" s="720"/>
      <c r="M207" s="731" t="str">
        <f>VLOOKUP($C202,'2025年度(M1後期)'!$B$5:$N$207,COLUMN('2025年度(M1後期)'!$E$5),0)&amp;""</f>
        <v/>
      </c>
      <c r="N207" s="722"/>
      <c r="O207" s="732" t="str">
        <f>VLOOKUP($C202,'2025年度(M2後期)'!$B$5:$N$207,COLUMN('2025年度(M2後期)'!$E$5),0)&amp;""</f>
        <v/>
      </c>
      <c r="P207" s="722"/>
      <c r="Q207" s="732" t="str">
        <f>VLOOKUP($C202,'2025年度(D1後期)'!$B$5:$N$207,COLUMN('2025年度(D1後期)'!$E$5),0)&amp;""</f>
        <v/>
      </c>
      <c r="R207" s="722"/>
      <c r="S207" s="732" t="str">
        <f>VLOOKUP($C202,'2025年度(D23後期)'!$B$5:$N$207,COLUMN('2025年度(D23後期)'!$E$5),0)&amp;""</f>
        <v/>
      </c>
      <c r="T207" s="722"/>
      <c r="U207" s="21"/>
      <c r="W207" s="13"/>
      <c r="Z207" s="733" t="str">
        <f>A207</f>
        <v>２時限（11：00～12：30）</v>
      </c>
      <c r="AA207" s="694"/>
      <c r="AB207" s="694"/>
      <c r="AC207" s="694"/>
      <c r="AD207" s="694"/>
      <c r="AE207" s="694"/>
      <c r="AF207" s="694"/>
      <c r="AG207" s="694"/>
      <c r="AH207" s="694"/>
      <c r="AI207" s="694"/>
      <c r="AJ207" s="694"/>
      <c r="AK207" s="694"/>
      <c r="AL207" s="694"/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783"/>
      <c r="BL207" s="783"/>
      <c r="BM207" s="783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33"/>
      <c r="B208" s="15" t="s">
        <v>58</v>
      </c>
      <c r="C208" s="714" t="str">
        <f>IFERROR(VLOOKUP(C207,科目・教員!$A$2:$B$349,2,0),"")</f>
        <v/>
      </c>
      <c r="D208" s="715"/>
      <c r="E208" s="716" t="str">
        <f>IFERROR(VLOOKUP(E207,科目・教員!$A$2:$B$349,2,0),"")</f>
        <v/>
      </c>
      <c r="F208" s="715"/>
      <c r="G208" s="716" t="str">
        <f>IFERROR(VLOOKUP(G207,科目・教員!$A$2:$B$349,2,0),"")</f>
        <v/>
      </c>
      <c r="H208" s="715"/>
      <c r="I208" s="716" t="str">
        <f>IFERROR(VLOOKUP(I207,科目・教員!$A$2:$B$349,2,0),"")</f>
        <v/>
      </c>
      <c r="J208" s="715"/>
      <c r="K208" s="735" t="str">
        <f>IFERROR(VLOOKUP(K207,科目・教員!$A$2:$B$349,2,0),"")</f>
        <v/>
      </c>
      <c r="L208" s="737"/>
      <c r="M208" s="714" t="str">
        <f>IFERROR(VLOOKUP(M207,科目・教員!$A$2:$B$349,2,0),"")</f>
        <v/>
      </c>
      <c r="N208" s="715"/>
      <c r="O208" s="735" t="str">
        <f>IFERROR(VLOOKUP(O207,科目・教員!$A$2:$B$349,2,0),"")</f>
        <v/>
      </c>
      <c r="P208" s="715"/>
      <c r="Q208" s="735" t="str">
        <f>IFERROR(VLOOKUP(Q207,科目・教員!$A$2:$B$349,2,0),"")</f>
        <v/>
      </c>
      <c r="R208" s="715"/>
      <c r="S208" s="735" t="str">
        <f>IFERROR(VLOOKUP(S207,科目・教員!$A$2:$B$349,2,0),"")</f>
        <v/>
      </c>
      <c r="T208" s="715"/>
      <c r="U208" s="21"/>
      <c r="W208" s="13"/>
      <c r="Z208" s="73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784"/>
      <c r="BL208" s="784"/>
      <c r="BM208" s="784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33"/>
      <c r="B209" s="15" t="s">
        <v>60</v>
      </c>
      <c r="C209" s="714" t="str">
        <f>VLOOKUP($C202,'2025年度(1年後期)'!$B$5:$N$207,COLUMN('2025年度(1年後期)'!$E$5)+1,0)&amp;""</f>
        <v/>
      </c>
      <c r="D209" s="715"/>
      <c r="E209" s="716" t="str">
        <f>VLOOKUP($C202,'2025年度(2年後期)'!$B$5:$N$207,COLUMN('2025年度(2年後期)'!$E$5)+1,0)&amp;""</f>
        <v/>
      </c>
      <c r="F209" s="715"/>
      <c r="G209" s="716" t="str">
        <f>VLOOKUP($C202,'2025年度(3年後期)'!$B$5:$N$207,COLUMN('2025年度(3年後期)'!$E$5)+1,0)&amp;""</f>
        <v/>
      </c>
      <c r="H209" s="715"/>
      <c r="I209" s="716" t="str">
        <f>VLOOKUP($C202,'2025年度(4年後期)'!$B$5:$N$206,COLUMN('2025年度(4年後期)'!$E$5)+1,0)&amp;""</f>
        <v/>
      </c>
      <c r="J209" s="715"/>
      <c r="K209" s="735" t="str">
        <f>VLOOKUP($C202,'2025年度(助産後期)'!$B$5:$N$207,COLUMN('2025年度(助産後期)'!$E$5)+1,0)&amp;""</f>
        <v/>
      </c>
      <c r="L209" s="737"/>
      <c r="M209" s="714" t="str">
        <f>VLOOKUP($C202,'2025年度(M1後期)'!$B$5:$N$207,COLUMN('2025年度(M1後期)'!$E$5)+1,0)&amp;""</f>
        <v/>
      </c>
      <c r="N209" s="715"/>
      <c r="O209" s="735" t="str">
        <f>VLOOKUP($C202,'2025年度(M2後期)'!$B$5:$N$207,COLUMN('2025年度(M2後期)'!$E$5)+1,0)&amp;""</f>
        <v/>
      </c>
      <c r="P209" s="715"/>
      <c r="Q209" s="735" t="str">
        <f>VLOOKUP($C202,'2025年度(D1後期)'!$B$5:$N$207,COLUMN('2025年度(D1後期)'!$E$5)+1,0)&amp;""</f>
        <v/>
      </c>
      <c r="R209" s="715"/>
      <c r="S209" s="735" t="str">
        <f>VLOOKUP($C202,'2025年度(D23後期)'!$B$5:$N$207,COLUMN('2025年度(D23後期)'!$E$5)+1,0)&amp;""</f>
        <v/>
      </c>
      <c r="T209" s="715"/>
      <c r="U209" s="21"/>
      <c r="W209" s="13"/>
      <c r="Z209" s="73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784"/>
      <c r="BL209" s="784"/>
      <c r="BM209" s="784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47"/>
      <c r="B210" s="16" t="s">
        <v>62</v>
      </c>
      <c r="C210" s="738"/>
      <c r="D210" s="736"/>
      <c r="E210" s="710"/>
      <c r="F210" s="736"/>
      <c r="G210" s="710"/>
      <c r="H210" s="736"/>
      <c r="I210" s="710"/>
      <c r="J210" s="736"/>
      <c r="K210" s="712"/>
      <c r="L210" s="712"/>
      <c r="M210" s="738"/>
      <c r="N210" s="736"/>
      <c r="O210" s="712"/>
      <c r="P210" s="736"/>
      <c r="Q210" s="712"/>
      <c r="R210" s="736"/>
      <c r="S210" s="712"/>
      <c r="T210" s="736"/>
      <c r="U210" s="21"/>
      <c r="W210" s="13"/>
      <c r="Z210" s="73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785"/>
      <c r="BL210" s="785"/>
      <c r="BM210" s="785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44" t="s">
        <v>70</v>
      </c>
      <c r="B211" s="17" t="s">
        <v>71</v>
      </c>
      <c r="C211" s="731"/>
      <c r="D211" s="722"/>
      <c r="E211" s="721"/>
      <c r="F211" s="722"/>
      <c r="G211" s="721"/>
      <c r="H211" s="722"/>
      <c r="I211" s="721"/>
      <c r="J211" s="722"/>
      <c r="K211" s="732"/>
      <c r="L211" s="720"/>
      <c r="M211" s="731"/>
      <c r="N211" s="722"/>
      <c r="O211" s="732"/>
      <c r="P211" s="722"/>
      <c r="Q211" s="732"/>
      <c r="R211" s="722"/>
      <c r="S211" s="732"/>
      <c r="T211" s="722"/>
      <c r="U211" s="21"/>
      <c r="W211" s="13"/>
      <c r="Z211" s="733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783"/>
      <c r="BL211" s="783"/>
      <c r="BM211" s="783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33"/>
      <c r="B212" s="17" t="s">
        <v>73</v>
      </c>
      <c r="C212" s="714"/>
      <c r="D212" s="715"/>
      <c r="E212" s="716"/>
      <c r="F212" s="715"/>
      <c r="G212" s="716"/>
      <c r="H212" s="715"/>
      <c r="I212" s="716"/>
      <c r="J212" s="715"/>
      <c r="K212" s="735"/>
      <c r="L212" s="737"/>
      <c r="M212" s="714"/>
      <c r="N212" s="715"/>
      <c r="O212" s="735"/>
      <c r="P212" s="715"/>
      <c r="Q212" s="735"/>
      <c r="R212" s="715"/>
      <c r="S212" s="735"/>
      <c r="T212" s="715"/>
      <c r="U212" s="21"/>
      <c r="W212" s="13"/>
      <c r="Z212" s="73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784"/>
      <c r="BL212" s="784"/>
      <c r="BM212" s="784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33"/>
      <c r="B213" s="17" t="s">
        <v>60</v>
      </c>
      <c r="C213" s="714"/>
      <c r="D213" s="715"/>
      <c r="E213" s="716"/>
      <c r="F213" s="715"/>
      <c r="G213" s="716"/>
      <c r="H213" s="715"/>
      <c r="I213" s="716"/>
      <c r="J213" s="715"/>
      <c r="K213" s="735"/>
      <c r="L213" s="737"/>
      <c r="M213" s="714"/>
      <c r="N213" s="715"/>
      <c r="O213" s="735"/>
      <c r="P213" s="715"/>
      <c r="Q213" s="735"/>
      <c r="R213" s="715"/>
      <c r="S213" s="735"/>
      <c r="T213" s="715"/>
      <c r="U213" s="21"/>
      <c r="W213" s="13"/>
      <c r="Z213" s="73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784"/>
      <c r="BL213" s="784"/>
      <c r="BM213" s="784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34"/>
      <c r="B214" s="18" t="s">
        <v>62</v>
      </c>
      <c r="C214" s="752"/>
      <c r="D214" s="753"/>
      <c r="E214" s="754"/>
      <c r="F214" s="753"/>
      <c r="G214" s="754"/>
      <c r="H214" s="753"/>
      <c r="I214" s="754"/>
      <c r="J214" s="753"/>
      <c r="K214" s="755"/>
      <c r="L214" s="755"/>
      <c r="M214" s="752"/>
      <c r="N214" s="753"/>
      <c r="O214" s="755"/>
      <c r="P214" s="753"/>
      <c r="Q214" s="755"/>
      <c r="R214" s="753"/>
      <c r="S214" s="755"/>
      <c r="T214" s="753"/>
      <c r="U214" s="32"/>
      <c r="W214" s="13"/>
      <c r="Z214" s="73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785"/>
      <c r="BL214" s="785"/>
      <c r="BM214" s="785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33" t="s">
        <v>74</v>
      </c>
      <c r="B215" s="15" t="s">
        <v>55</v>
      </c>
      <c r="C215" s="748" t="str">
        <f>VLOOKUP($C202,'2025年度(1年後期)'!$B$5:$N$207,COLUMN('2025年度(1年後期)'!$G$5),0)&amp;""</f>
        <v/>
      </c>
      <c r="D215" s="732"/>
      <c r="E215" s="749" t="str">
        <f>VLOOKUP($C202,'2025年度(2年後期)'!$B$5:$N$207,COLUMN('2025年度(2年後期)'!$G$5),0)&amp;""</f>
        <v/>
      </c>
      <c r="F215" s="732"/>
      <c r="G215" s="749" t="str">
        <f>VLOOKUP($C202,'2025年度(3年後期)'!$B$5:$N$207,COLUMN('2025年度(3年後期)'!$G$5),0)&amp;""</f>
        <v/>
      </c>
      <c r="H215" s="732"/>
      <c r="I215" s="749" t="str">
        <f>VLOOKUP($C202,'2025年度(4年後期)'!$B$5:$N$206,COLUMN('2025年度(4年後期)'!$G$5),0)&amp;""</f>
        <v/>
      </c>
      <c r="J215" s="732"/>
      <c r="K215" s="750" t="str">
        <f>VLOOKUP($C202,'2025年度(助産後期)'!$B$5:$N$207,COLUMN('2025年度(助産後期)'!$G$5),0)&amp;""</f>
        <v/>
      </c>
      <c r="L215" s="750"/>
      <c r="M215" s="748" t="str">
        <f>VLOOKUP($C202,'2025年度(M1後期)'!$B$5:$N$207,COLUMN('2025年度(M1後期)'!$G$5),0)&amp;""</f>
        <v/>
      </c>
      <c r="N215" s="732"/>
      <c r="O215" s="750" t="str">
        <f>VLOOKUP($C202,'2025年度(M2後期)'!$B$5:$N$207,COLUMN('2025年度(M2後期)'!$G$5),0)&amp;""</f>
        <v/>
      </c>
      <c r="P215" s="732"/>
      <c r="Q215" s="750" t="str">
        <f>VLOOKUP($C202,'2025年度(D1後期)'!$B$5:$N$207,COLUMN('2025年度(D1後期)'!$G$5),0)&amp;""</f>
        <v/>
      </c>
      <c r="R215" s="732"/>
      <c r="S215" s="750" t="str">
        <f>VLOOKUP($C202,'2025年度(D23後期)'!$B$5:$N$207,COLUMN('2025年度(D23後期)'!$G$5),0)&amp;""</f>
        <v/>
      </c>
      <c r="T215" s="732"/>
      <c r="U215" s="32"/>
      <c r="W215" s="13"/>
      <c r="Z215" s="733" t="str">
        <f>A215</f>
        <v>３時限（13：30～15：00）</v>
      </c>
      <c r="AA215" s="694"/>
      <c r="AB215" s="694"/>
      <c r="AC215" s="694"/>
      <c r="AD215" s="694"/>
      <c r="AE215" s="694"/>
      <c r="AF215" s="694"/>
      <c r="AG215" s="694"/>
      <c r="AH215" s="694"/>
      <c r="AI215" s="694"/>
      <c r="AJ215" s="694"/>
      <c r="AK215" s="694"/>
      <c r="AL215" s="694"/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783"/>
      <c r="BL215" s="783"/>
      <c r="BM215" s="783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33"/>
      <c r="B216" s="15" t="s">
        <v>58</v>
      </c>
      <c r="C216" s="751" t="str">
        <f>IFERROR(VLOOKUP(C215,科目・教員!$A$2:$B$349,2,0),"")</f>
        <v/>
      </c>
      <c r="D216" s="735"/>
      <c r="E216" s="739" t="str">
        <f>IFERROR(VLOOKUP(E215,科目・教員!$A$2:$B$349,2,0),"")</f>
        <v/>
      </c>
      <c r="F216" s="735"/>
      <c r="G216" s="739" t="str">
        <f>IFERROR(VLOOKUP(G215,科目・教員!$A$2:$B$349,2,0),"")</f>
        <v/>
      </c>
      <c r="H216" s="735"/>
      <c r="I216" s="739" t="str">
        <f>IFERROR(VLOOKUP(I215,科目・教員!$A$2:$B$349,2,0),"")</f>
        <v/>
      </c>
      <c r="J216" s="735"/>
      <c r="K216" s="740" t="str">
        <f>IFERROR(VLOOKUP(K215,科目・教員!$A$2:$B$349,2,0),"")</f>
        <v/>
      </c>
      <c r="L216" s="740"/>
      <c r="M216" s="751" t="str">
        <f>IFERROR(VLOOKUP(M215,科目・教員!$A$2:$B$349,2,0),"")</f>
        <v/>
      </c>
      <c r="N216" s="735"/>
      <c r="O216" s="740" t="str">
        <f>IFERROR(VLOOKUP(O215,科目・教員!$A$2:$B$349,2,0),"")</f>
        <v/>
      </c>
      <c r="P216" s="735"/>
      <c r="Q216" s="740" t="str">
        <f>IFERROR(VLOOKUP(Q215,科目・教員!$A$2:$B$349,2,0),"")</f>
        <v/>
      </c>
      <c r="R216" s="735"/>
      <c r="S216" s="740" t="str">
        <f>IFERROR(VLOOKUP(S215,科目・教員!$A$2:$B$349,2,0),"")</f>
        <v/>
      </c>
      <c r="T216" s="735"/>
      <c r="U216" s="32"/>
      <c r="W216" s="13"/>
      <c r="Z216" s="733"/>
      <c r="AA216" s="695"/>
      <c r="AB216" s="695"/>
      <c r="AC216" s="695"/>
      <c r="AD216" s="695"/>
      <c r="AE216" s="695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784"/>
      <c r="BL216" s="784"/>
      <c r="BM216" s="784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33"/>
      <c r="B217" s="15" t="s">
        <v>60</v>
      </c>
      <c r="C217" s="751" t="str">
        <f>VLOOKUP($C202,'2025年度(1年後期)'!$B$5:$N$207,COLUMN('2025年度(1年後期)'!$G$5)+1,0)&amp;""</f>
        <v/>
      </c>
      <c r="D217" s="735"/>
      <c r="E217" s="739" t="str">
        <f>VLOOKUP($C202,'2025年度(2年後期)'!$B$5:$N$207,COLUMN('2025年度(2年後期)'!$G$5)+1,0)&amp;""</f>
        <v/>
      </c>
      <c r="F217" s="735"/>
      <c r="G217" s="739" t="str">
        <f>VLOOKUP($C202,'2025年度(3年後期)'!$B$5:$N$207,COLUMN('2025年度(3年後期)'!$G$5)+1,0)&amp;""</f>
        <v/>
      </c>
      <c r="H217" s="735"/>
      <c r="I217" s="739" t="str">
        <f>VLOOKUP($C202,'2025年度(4年後期)'!$B$5:$N$206,COLUMN('2025年度(4年後期)'!$G$5)+1,0)&amp;""</f>
        <v/>
      </c>
      <c r="J217" s="735"/>
      <c r="K217" s="740" t="str">
        <f>VLOOKUP($C202,'2025年度(助産後期)'!$B$5:$N$207,COLUMN('2025年度(助産後期)'!$G$5)+1,0)&amp;""</f>
        <v/>
      </c>
      <c r="L217" s="740"/>
      <c r="M217" s="751" t="str">
        <f>VLOOKUP($C202,'2025年度(M1後期)'!$B$5:$N$207,COLUMN('2025年度(M1後期)'!$G$5)+1,0)&amp;""</f>
        <v/>
      </c>
      <c r="N217" s="735"/>
      <c r="O217" s="740" t="str">
        <f>VLOOKUP($C202,'2025年度(M2後期)'!$B$5:$N$207,COLUMN('2025年度(M2後期)'!$G$5)+1,0)&amp;""</f>
        <v/>
      </c>
      <c r="P217" s="735"/>
      <c r="Q217" s="740" t="str">
        <f>VLOOKUP($C202,'2025年度(D1後期)'!$B$5:$N$207,COLUMN('2025年度(D1後期)'!$G$5)+1,0)&amp;""</f>
        <v/>
      </c>
      <c r="R217" s="735"/>
      <c r="S217" s="740" t="str">
        <f>VLOOKUP($C202,'2025年度(D23後期)'!$B$5:$N$207,COLUMN('2025年度(D23後期)'!$G$5)+1,0)&amp;""</f>
        <v/>
      </c>
      <c r="T217" s="735"/>
      <c r="U217" s="32"/>
      <c r="W217" s="13"/>
      <c r="Z217" s="733"/>
      <c r="AA217" s="695"/>
      <c r="AB217" s="695"/>
      <c r="AC217" s="695"/>
      <c r="AD217" s="695"/>
      <c r="AE217" s="695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784"/>
      <c r="BL217" s="784"/>
      <c r="BM217" s="784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47"/>
      <c r="B218" s="16" t="s">
        <v>62</v>
      </c>
      <c r="C218" s="738"/>
      <c r="D218" s="736"/>
      <c r="E218" s="710"/>
      <c r="F218" s="736"/>
      <c r="G218" s="710"/>
      <c r="H218" s="736"/>
      <c r="I218" s="710"/>
      <c r="J218" s="736"/>
      <c r="K218" s="712"/>
      <c r="L218" s="712"/>
      <c r="M218" s="738"/>
      <c r="N218" s="736"/>
      <c r="O218" s="712"/>
      <c r="P218" s="736"/>
      <c r="Q218" s="712"/>
      <c r="R218" s="736"/>
      <c r="S218" s="712"/>
      <c r="T218" s="736"/>
      <c r="U218" s="21"/>
      <c r="W218" s="13"/>
      <c r="Z218" s="734"/>
      <c r="AA218" s="696"/>
      <c r="AB218" s="696"/>
      <c r="AC218" s="696"/>
      <c r="AD218" s="696"/>
      <c r="AE218" s="696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785"/>
      <c r="BL218" s="785"/>
      <c r="BM218" s="785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33" t="s">
        <v>80</v>
      </c>
      <c r="B219" s="15" t="s">
        <v>55</v>
      </c>
      <c r="C219" s="748" t="str">
        <f>VLOOKUP($C202,'2025年度(1年後期)'!$B$5:$N$207,COLUMN('2025年度(1年後期)'!$I$5),0)&amp;""</f>
        <v/>
      </c>
      <c r="D219" s="732"/>
      <c r="E219" s="749" t="str">
        <f>VLOOKUP($C202,'2025年度(2年後期)'!$B$5:$N$207,COLUMN('2025年度(2年後期)'!$I$5),0)&amp;""</f>
        <v/>
      </c>
      <c r="F219" s="732"/>
      <c r="G219" s="749" t="str">
        <f>VLOOKUP($C202,'2025年度(3年後期)'!$B$5:$N$207,COLUMN('2025年度(3年後期)'!$I$5),0)&amp;""</f>
        <v/>
      </c>
      <c r="H219" s="732"/>
      <c r="I219" s="749" t="str">
        <f>VLOOKUP($C202,'2025年度(4年後期)'!$B$5:$N$206,COLUMN('2025年度(4年後期)'!$I$5),0)&amp;""</f>
        <v/>
      </c>
      <c r="J219" s="732"/>
      <c r="K219" s="750" t="str">
        <f>VLOOKUP($C202,'2025年度(助産後期)'!$B$5:$N$207,COLUMN('2025年度(助産後期)'!$I$5),0)&amp;""</f>
        <v/>
      </c>
      <c r="L219" s="750"/>
      <c r="M219" s="748" t="str">
        <f>VLOOKUP($C202,'2025年度(M1後期)'!$B$5:$N$207,COLUMN('2025年度(M1後期)'!$I$5),0)&amp;""</f>
        <v/>
      </c>
      <c r="N219" s="732"/>
      <c r="O219" s="750" t="str">
        <f>VLOOKUP($C202,'2025年度(M2後期)'!$B$5:$N$207,COLUMN('2025年度(M2後期)'!$I$5),0)&amp;""</f>
        <v/>
      </c>
      <c r="P219" s="732"/>
      <c r="Q219" s="750" t="str">
        <f>VLOOKUP($C202,'2025年度(D1後期)'!$B$5:$N$207,COLUMN('2025年度(D1後期)'!$I$5),0)&amp;""</f>
        <v/>
      </c>
      <c r="R219" s="732"/>
      <c r="S219" s="750" t="str">
        <f>VLOOKUP($C202,'2025年度(D23後期)'!$B$5:$N$207,COLUMN('2025年度(D23後期)'!$I$5),0)&amp;""</f>
        <v/>
      </c>
      <c r="T219" s="732"/>
      <c r="U219" s="21"/>
      <c r="W219" s="13"/>
      <c r="Z219" s="733" t="str">
        <f>A219</f>
        <v>４時限（15：10～16：40）</v>
      </c>
      <c r="AA219" s="694"/>
      <c r="AB219" s="694"/>
      <c r="AC219" s="694"/>
      <c r="AD219" s="694"/>
      <c r="AE219" s="694"/>
      <c r="AF219" s="694"/>
      <c r="AG219" s="694"/>
      <c r="AH219" s="694"/>
      <c r="AI219" s="694"/>
      <c r="AJ219" s="694"/>
      <c r="AK219" s="694"/>
      <c r="AL219" s="694"/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783"/>
      <c r="BL219" s="783"/>
      <c r="BM219" s="783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33"/>
      <c r="B220" s="15" t="s">
        <v>58</v>
      </c>
      <c r="C220" s="751" t="str">
        <f>IFERROR(VLOOKUP(C219,科目・教員!$A$2:$B$349,2,0),"")</f>
        <v/>
      </c>
      <c r="D220" s="735"/>
      <c r="E220" s="739" t="str">
        <f>IFERROR(VLOOKUP(E219,科目・教員!$A$2:$B$349,2,0),"")</f>
        <v/>
      </c>
      <c r="F220" s="735"/>
      <c r="G220" s="739" t="str">
        <f>IFERROR(VLOOKUP(G219,科目・教員!$A$2:$B$349,2,0),"")</f>
        <v/>
      </c>
      <c r="H220" s="735"/>
      <c r="I220" s="739" t="str">
        <f>IFERROR(VLOOKUP(I219,科目・教員!$A$2:$B$349,2,0),"")</f>
        <v/>
      </c>
      <c r="J220" s="735"/>
      <c r="K220" s="740" t="str">
        <f>IFERROR(VLOOKUP(K219,科目・教員!$A$2:$B$349,2,0),"")</f>
        <v/>
      </c>
      <c r="L220" s="740"/>
      <c r="M220" s="751" t="str">
        <f>IFERROR(VLOOKUP(M219,科目・教員!$A$2:$B$349,2,0),"")</f>
        <v/>
      </c>
      <c r="N220" s="735"/>
      <c r="O220" s="740" t="str">
        <f>IFERROR(VLOOKUP(O219,科目・教員!$A$2:$B$349,2,0),"")</f>
        <v/>
      </c>
      <c r="P220" s="735"/>
      <c r="Q220" s="740" t="str">
        <f>IFERROR(VLOOKUP(Q219,科目・教員!$A$2:$B$349,2,0),"")</f>
        <v/>
      </c>
      <c r="R220" s="735"/>
      <c r="S220" s="740" t="str">
        <f>IFERROR(VLOOKUP(S219,科目・教員!$A$2:$B$349,2,0),"")</f>
        <v/>
      </c>
      <c r="T220" s="735"/>
      <c r="U220" s="21"/>
      <c r="W220" s="13"/>
      <c r="Z220" s="73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784"/>
      <c r="BL220" s="784"/>
      <c r="BM220" s="784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33"/>
      <c r="B221" s="15" t="s">
        <v>60</v>
      </c>
      <c r="C221" s="751" t="str">
        <f>VLOOKUP($C202,'2025年度(1年後期)'!$B$5:$N$207,COLUMN('2025年度(1年後期)'!$I$5)+1,0)&amp;""</f>
        <v/>
      </c>
      <c r="D221" s="735"/>
      <c r="E221" s="739" t="str">
        <f>VLOOKUP($C202,'2025年度(2年後期)'!$B$5:$N$207,COLUMN('2025年度(2年後期)'!$I$5)+1,0)&amp;""</f>
        <v/>
      </c>
      <c r="F221" s="735"/>
      <c r="G221" s="739" t="str">
        <f>VLOOKUP($C202,'2025年度(3年後期)'!$B$5:$N$207,COLUMN('2025年度(3年後期)'!$I$5)+1,0)&amp;""</f>
        <v/>
      </c>
      <c r="H221" s="735"/>
      <c r="I221" s="739" t="str">
        <f>VLOOKUP($C202,'2025年度(4年後期)'!$B$5:$N$206,COLUMN('2025年度(4年後期)'!$I$5)+1,0)&amp;""</f>
        <v/>
      </c>
      <c r="J221" s="735"/>
      <c r="K221" s="740" t="str">
        <f>VLOOKUP($C202,'2025年度(助産後期)'!$B$5:$N$207,COLUMN('2025年度(助産後期)'!$I$5)+1,0)&amp;""</f>
        <v/>
      </c>
      <c r="L221" s="740"/>
      <c r="M221" s="751" t="str">
        <f>VLOOKUP($C202,'2025年度(M1後期)'!$B$5:$N$207,COLUMN('2025年度(M1後期)'!$I$5)+1,0)&amp;""</f>
        <v/>
      </c>
      <c r="N221" s="735"/>
      <c r="O221" s="740" t="str">
        <f>VLOOKUP($C202,'2025年度(M2後期)'!$B$5:$N$207,COLUMN('2025年度(M2後期)'!$I$5)+1,0)&amp;""</f>
        <v/>
      </c>
      <c r="P221" s="735"/>
      <c r="Q221" s="740" t="str">
        <f>VLOOKUP($C202,'2025年度(D1後期)'!$B$5:$N$207,COLUMN('2025年度(D1後期)'!$I$5)+1,0)&amp;""</f>
        <v/>
      </c>
      <c r="R221" s="735"/>
      <c r="S221" s="740" t="str">
        <f>VLOOKUP($C202,'2025年度(D23後期)'!$B$5:$N$207,COLUMN('2025年度(D23後期)'!$I$5)+1,0)&amp;""</f>
        <v/>
      </c>
      <c r="T221" s="735"/>
      <c r="U221" s="21"/>
      <c r="W221" s="13"/>
      <c r="Z221" s="73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784"/>
      <c r="BL221" s="784"/>
      <c r="BM221" s="784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34"/>
      <c r="B222" s="16" t="s">
        <v>62</v>
      </c>
      <c r="C222" s="738"/>
      <c r="D222" s="736"/>
      <c r="E222" s="710"/>
      <c r="F222" s="736"/>
      <c r="G222" s="710"/>
      <c r="H222" s="736"/>
      <c r="I222" s="710"/>
      <c r="J222" s="736"/>
      <c r="K222" s="712"/>
      <c r="L222" s="712"/>
      <c r="M222" s="738"/>
      <c r="N222" s="736"/>
      <c r="O222" s="712"/>
      <c r="P222" s="736"/>
      <c r="Q222" s="712"/>
      <c r="R222" s="736"/>
      <c r="S222" s="712"/>
      <c r="T222" s="736"/>
      <c r="U222" s="21"/>
      <c r="W222" s="13"/>
      <c r="Z222" s="73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785"/>
      <c r="BL222" s="785"/>
      <c r="BM222" s="785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33" t="s">
        <v>87</v>
      </c>
      <c r="B223" s="15" t="s">
        <v>55</v>
      </c>
      <c r="C223" s="748" t="str">
        <f>VLOOKUP($C202,'2025年度(1年後期)'!$B$5:$N$207,COLUMN('2025年度(1年後期)'!$K$5),0)&amp;""</f>
        <v/>
      </c>
      <c r="D223" s="732"/>
      <c r="E223" s="749" t="str">
        <f>VLOOKUP($C202,'2025年度(2年後期)'!$B$5:$N$207,COLUMN('2025年度(2年後期)'!$K$5),0)&amp;""</f>
        <v/>
      </c>
      <c r="F223" s="732"/>
      <c r="G223" s="749" t="str">
        <f>VLOOKUP($C202,'2025年度(3年後期)'!$B$5:$N$207,COLUMN('2025年度(3年後期)'!$K$5),0)&amp;""</f>
        <v/>
      </c>
      <c r="H223" s="732"/>
      <c r="I223" s="749" t="str">
        <f>VLOOKUP($C202,'2025年度(4年後期)'!$B$5:$N$206,COLUMN('2025年度(4年後期)'!$K$5),0)&amp;""</f>
        <v/>
      </c>
      <c r="J223" s="732"/>
      <c r="K223" s="750" t="str">
        <f>VLOOKUP($C202,'2025年度(助産後期)'!$B$5:$N$207,COLUMN('2025年度(助産後期)'!$K$5),0)&amp;""</f>
        <v/>
      </c>
      <c r="L223" s="750"/>
      <c r="M223" s="748" t="str">
        <f>VLOOKUP($C202,'2025年度(M1後期)'!$B$5:$N$207,COLUMN('2025年度(M1後期)'!$K$5),0)&amp;""</f>
        <v/>
      </c>
      <c r="N223" s="732"/>
      <c r="O223" s="750" t="str">
        <f>VLOOKUP($C202,'2025年度(M2後期)'!$B$5:$N$207,COLUMN('2025年度(M2後期)'!$K$5),0)&amp;""</f>
        <v/>
      </c>
      <c r="P223" s="732"/>
      <c r="Q223" s="750" t="str">
        <f>VLOOKUP($C202,'2025年度(D1後期)'!$B$5:$N$207,COLUMN('2025年度(D1後期)'!$K$5),0)&amp;""</f>
        <v/>
      </c>
      <c r="R223" s="732"/>
      <c r="S223" s="750" t="str">
        <f>VLOOKUP($C202,'2025年度(D23後期)'!$B$5:$N$207,COLUMN('2025年度(D23後期)'!$K$5),0)&amp;""</f>
        <v/>
      </c>
      <c r="T223" s="732"/>
      <c r="U223" s="21"/>
      <c r="Z223" s="733" t="str">
        <f>A223</f>
        <v>５時限（16：50～18：20）</v>
      </c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783"/>
      <c r="BL223" s="783"/>
      <c r="BM223" s="783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33"/>
      <c r="B224" s="15" t="s">
        <v>58</v>
      </c>
      <c r="C224" s="751" t="str">
        <f>IFERROR(VLOOKUP(C223,科目・教員!$A$2:$B$349,2,0),"")</f>
        <v/>
      </c>
      <c r="D224" s="735"/>
      <c r="E224" s="739" t="str">
        <f>IFERROR(VLOOKUP(E223,科目・教員!$A$2:$B$349,2,0),"")</f>
        <v/>
      </c>
      <c r="F224" s="735"/>
      <c r="G224" s="739" t="str">
        <f>IFERROR(VLOOKUP(G223,科目・教員!$A$2:$B$349,2,0),"")</f>
        <v/>
      </c>
      <c r="H224" s="735"/>
      <c r="I224" s="739" t="str">
        <f>IFERROR(VLOOKUP(I223,科目・教員!$A$2:$B$349,2,0),"")</f>
        <v/>
      </c>
      <c r="J224" s="735"/>
      <c r="K224" s="740" t="str">
        <f>IFERROR(VLOOKUP(K223,科目・教員!$A$2:$B$349,2,0),"")</f>
        <v/>
      </c>
      <c r="L224" s="740"/>
      <c r="M224" s="751" t="str">
        <f>IFERROR(VLOOKUP(M223,科目・教員!$A$2:$B$349,2,0),"")</f>
        <v/>
      </c>
      <c r="N224" s="735"/>
      <c r="O224" s="740" t="str">
        <f>IFERROR(VLOOKUP(O223,科目・教員!$A$2:$B$349,2,0),"")</f>
        <v/>
      </c>
      <c r="P224" s="735"/>
      <c r="Q224" s="740" t="str">
        <f>IFERROR(VLOOKUP(Q223,科目・教員!$A$2:$B$349,2,0),"")</f>
        <v/>
      </c>
      <c r="R224" s="735"/>
      <c r="S224" s="740" t="str">
        <f>IFERROR(VLOOKUP(S223,科目・教員!$A$2:$B$349,2,0),"")</f>
        <v/>
      </c>
      <c r="T224" s="735"/>
      <c r="U224" s="21"/>
      <c r="Z224" s="73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784"/>
      <c r="BL224" s="784"/>
      <c r="BM224" s="784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33"/>
      <c r="B225" s="15" t="s">
        <v>60</v>
      </c>
      <c r="C225" s="751" t="str">
        <f>VLOOKUP($C202,'2025年度(1年後期)'!$B$5:$N$207,COLUMN('2025年度(1年後期)'!$K$5)+1,0)&amp;""</f>
        <v/>
      </c>
      <c r="D225" s="735"/>
      <c r="E225" s="739" t="str">
        <f>VLOOKUP($C202,'2025年度(2年後期)'!$B$5:$N$207,COLUMN('2025年度(2年後期)'!$K$5)+1,0)&amp;""</f>
        <v/>
      </c>
      <c r="F225" s="735"/>
      <c r="G225" s="739" t="str">
        <f>VLOOKUP($C202,'2025年度(3年後期)'!$B$5:$N$207,COLUMN('2025年度(3年後期)'!$K$5)+1,0)&amp;""</f>
        <v/>
      </c>
      <c r="H225" s="735"/>
      <c r="I225" s="739" t="str">
        <f>VLOOKUP($C202,'2025年度(4年後期)'!$B$5:$N$206,COLUMN('2025年度(4年後期)'!$K$5)+1,0)&amp;""</f>
        <v/>
      </c>
      <c r="J225" s="735"/>
      <c r="K225" s="740" t="str">
        <f>VLOOKUP($C202,'2025年度(助産後期)'!$B$5:$N$207,COLUMN('2025年度(助産後期)'!$K$5)+1,0)&amp;""</f>
        <v/>
      </c>
      <c r="L225" s="740"/>
      <c r="M225" s="751" t="str">
        <f>VLOOKUP($C202,'2025年度(M1後期)'!$B$5:$N$207,COLUMN('2025年度(M1後期)'!$K$5)+1,0)&amp;""</f>
        <v/>
      </c>
      <c r="N225" s="735"/>
      <c r="O225" s="740" t="str">
        <f>VLOOKUP($C202,'2025年度(M1後期)'!$B$5:$N$207,COLUMN('2025年度(M1後期)'!$K$5)+1,0)&amp;""</f>
        <v/>
      </c>
      <c r="P225" s="735"/>
      <c r="Q225" s="740" t="str">
        <f>VLOOKUP($C202,'2025年度(D1後期)'!$B$5:$N$207,COLUMN('2025年度(D1後期)'!$K$5)+1,0)&amp;""</f>
        <v/>
      </c>
      <c r="R225" s="735"/>
      <c r="S225" s="740" t="str">
        <f>VLOOKUP($C202,'2025年度(D23後期)'!$B$5:$N$207,COLUMN('2025年度(D23後期)'!$K$5)+1,0)&amp;""</f>
        <v/>
      </c>
      <c r="T225" s="735"/>
      <c r="U225" s="21"/>
      <c r="Z225" s="73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784"/>
      <c r="BL225" s="784"/>
      <c r="BM225" s="784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34"/>
      <c r="B226" s="16" t="s">
        <v>62</v>
      </c>
      <c r="C226" s="738"/>
      <c r="D226" s="736"/>
      <c r="E226" s="710"/>
      <c r="F226" s="736"/>
      <c r="G226" s="710"/>
      <c r="H226" s="736"/>
      <c r="I226" s="710"/>
      <c r="J226" s="736"/>
      <c r="K226" s="712"/>
      <c r="L226" s="712"/>
      <c r="M226" s="738"/>
      <c r="N226" s="736"/>
      <c r="O226" s="712"/>
      <c r="P226" s="736"/>
      <c r="Q226" s="712"/>
      <c r="R226" s="736"/>
      <c r="S226" s="712"/>
      <c r="T226" s="736"/>
      <c r="U226" s="22"/>
      <c r="V226" s="19"/>
      <c r="W226" s="19"/>
      <c r="X226" s="19"/>
      <c r="Y226" s="19"/>
      <c r="Z226" s="73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785"/>
      <c r="BL226" s="785"/>
      <c r="BM226" s="785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5"/>
      <c r="B227" s="6"/>
      <c r="C227" s="717">
        <f>C202+1</f>
        <v>45971</v>
      </c>
      <c r="D227" s="717"/>
      <c r="E227" s="717"/>
      <c r="F227" s="717"/>
      <c r="G227" s="717"/>
      <c r="H227" s="717"/>
      <c r="I227" s="717"/>
      <c r="J227" s="717"/>
      <c r="K227" s="717"/>
      <c r="L227" s="717"/>
      <c r="M227" s="717"/>
      <c r="N227" s="717"/>
      <c r="O227" s="717"/>
      <c r="P227" s="717"/>
      <c r="Q227" s="717"/>
      <c r="R227" s="717"/>
      <c r="S227" s="717"/>
      <c r="T227" s="717"/>
      <c r="U227" s="697">
        <f>C227</f>
        <v>45971</v>
      </c>
      <c r="V227" s="698"/>
      <c r="W227" s="698"/>
      <c r="X227" s="698"/>
      <c r="Y227" s="698"/>
      <c r="Z227" s="69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3" t="s">
        <v>54</v>
      </c>
      <c r="B228" s="12" t="s">
        <v>55</v>
      </c>
      <c r="C228" s="789" t="str">
        <f>VLOOKUP($C227,'2025年度(1年後期)'!$B$5:$N$207,COLUMN('2025年度(1年後期)'!$C$5),0)&amp;""</f>
        <v>心と発達</v>
      </c>
      <c r="D228" s="757"/>
      <c r="E228" s="721" t="str">
        <f>VLOOKUP($C227,'2025年度(2年後期)'!$B$5:$N$207,COLUMN('2025年度(2年後期)'!$C$5),0)&amp;""</f>
        <v>精神看護学概論</v>
      </c>
      <c r="F228" s="722"/>
      <c r="G228" s="721" t="str">
        <f>VLOOKUP($C227,'2025年度(3年後期)'!$B$5:$N$207,COLUMN('2025年度(3年後期)'!$C$5),0)&amp;""</f>
        <v>領域別実習</v>
      </c>
      <c r="H228" s="722"/>
      <c r="I228" s="721" t="str">
        <f>VLOOKUP($C227,'2025年度(4年後期)'!$B$5:$N$206,COLUMN('2025年度(4年後期)'!$C$5),0)&amp;""</f>
        <v/>
      </c>
      <c r="J228" s="722"/>
      <c r="K228" s="732" t="str">
        <f>VLOOKUP($C227,'2025年度(助産後期)'!$B$5:$N$207,COLUMN('2025年度(助産後期)'!$C$5),0)&amp;""</f>
        <v>助産学実習Ⅱ</v>
      </c>
      <c r="L228" s="720"/>
      <c r="M228" s="719" t="str">
        <f>VLOOKUP($C227,'2025年度(M1後期)'!$B$5:$N$207,COLUMN('2025年度(M1後期)'!$C$5),0)&amp;""</f>
        <v>政策医療看護倫理</v>
      </c>
      <c r="N228" s="720"/>
      <c r="O228" s="721" t="str">
        <f>VLOOKUP($C227,'2025年度(M2後期)'!$B$5:$N$207,COLUMN('2025年度(M2後期)'!$C$5),0)&amp;""</f>
        <v>特別研究</v>
      </c>
      <c r="P228" s="722"/>
      <c r="Q228" s="721" t="str">
        <f>VLOOKUP($C227,'2025年度(D1後期)'!$B$5:$N$207,COLUMN('2025年度(D1後期)'!$C$5),0)&amp;""</f>
        <v/>
      </c>
      <c r="R228" s="722"/>
      <c r="S228" s="732" t="str">
        <f>VLOOKUP($C227,'2025年度(D23後期)'!$B$5:$N$207,COLUMN('2025年度(D23後期)'!$C$5),0)&amp;""</f>
        <v>特別研究</v>
      </c>
      <c r="T228" s="722"/>
      <c r="U228" s="648" t="s">
        <v>161</v>
      </c>
      <c r="Z228" s="744" t="str">
        <f>A228</f>
        <v xml:space="preserve">１時限（09：20～10：50） </v>
      </c>
      <c r="AA228" s="694" t="s">
        <v>162</v>
      </c>
      <c r="AB228" s="694"/>
      <c r="AC228" s="694"/>
      <c r="AD228" s="694" t="s">
        <v>104</v>
      </c>
      <c r="AE228" s="694"/>
      <c r="AF228" s="694"/>
      <c r="AG228" s="694" t="s">
        <v>169</v>
      </c>
      <c r="AH228" s="694"/>
      <c r="AI228" s="694"/>
      <c r="AJ228" s="694"/>
      <c r="AK228" s="694"/>
      <c r="AL228" s="694"/>
      <c r="AM228" s="694" t="s">
        <v>164</v>
      </c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 t="s">
        <v>322</v>
      </c>
      <c r="AX228" s="694"/>
      <c r="AY228" s="694"/>
      <c r="AZ228" s="694"/>
      <c r="BA228" s="694" t="s">
        <v>166</v>
      </c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783"/>
      <c r="BL228" s="783"/>
      <c r="BM228" s="783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33"/>
      <c r="B229" s="15" t="s">
        <v>58</v>
      </c>
      <c r="C229" s="790" t="str">
        <f>IFERROR(VLOOKUP(C228,科目・教員!$A$2:$B$349,2,0),"")</f>
        <v>松本　聡子</v>
      </c>
      <c r="D229" s="759"/>
      <c r="E229" s="716" t="str">
        <f>IFERROR(VLOOKUP(E228,科目・教員!$A$2:$B$349,2,0),"")</f>
        <v>森　真喜子</v>
      </c>
      <c r="F229" s="715"/>
      <c r="G229" s="716" t="str">
        <f>IFERROR(VLOOKUP(G228,科目・教員!$A$2:$B$349,2,0),"")</f>
        <v/>
      </c>
      <c r="H229" s="715"/>
      <c r="I229" s="716" t="str">
        <f>IFERROR(VLOOKUP(I228,科目・教員!$A$2:$B$349,2,0),"")</f>
        <v/>
      </c>
      <c r="J229" s="715"/>
      <c r="K229" s="735" t="str">
        <f>IFERROR(VLOOKUP(K228,科目・教員!$A$2:$B$349,2,0),"")</f>
        <v>池田　真弓</v>
      </c>
      <c r="L229" s="737"/>
      <c r="M229" s="746" t="str">
        <f>IFERROR(VLOOKUP(M228,科目・教員!$A$2:$B$349,2,0),"")</f>
        <v>来生　奈巳子</v>
      </c>
      <c r="N229" s="715"/>
      <c r="O229" s="716" t="str">
        <f>IFERROR(VLOOKUP(O228,科目・教員!$A$2:$B$349,2,0),"")</f>
        <v/>
      </c>
      <c r="P229" s="715"/>
      <c r="Q229" s="716" t="str">
        <f>IFERROR(VLOOKUP(Q228,科目・教員!$A$2:$B$349,2,0),"")</f>
        <v/>
      </c>
      <c r="R229" s="715"/>
      <c r="S229" s="735" t="str">
        <f>IFERROR(VLOOKUP(S228,科目・教員!$A$2:$B$349,2,0),"")</f>
        <v/>
      </c>
      <c r="T229" s="715"/>
      <c r="U229" s="649" t="s">
        <v>169</v>
      </c>
      <c r="Z229" s="733"/>
      <c r="AA229" s="695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784"/>
      <c r="BL229" s="784"/>
      <c r="BM229" s="784"/>
      <c r="BN229" s="695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33"/>
      <c r="B230" s="15" t="s">
        <v>60</v>
      </c>
      <c r="C230" s="790" t="str">
        <f>VLOOKUP($C227,'2025年度(1年後期)'!$B$5:$N$207,COLUMN('2025年度(1年後期)'!$C$5)+1,0)&amp;""</f>
        <v>101</v>
      </c>
      <c r="D230" s="759"/>
      <c r="E230" s="716" t="str">
        <f>VLOOKUP($C227,'2025年度(2年後期)'!$B$5:$N$207,COLUMN('2025年度(2年後期)'!$C$5)+1,0)&amp;""</f>
        <v>301</v>
      </c>
      <c r="F230" s="715"/>
      <c r="G230" s="716" t="str">
        <f>VLOOKUP($C227,'2025年度(3年後期)'!$B$5:$N$207,COLUMN('2025年度(3年後期)'!$C$5)+1,0)&amp;""</f>
        <v>在宅:在宅実　母性:201</v>
      </c>
      <c r="H230" s="715"/>
      <c r="I230" s="716" t="str">
        <f>VLOOKUP($C227,'2025年度(4年後期)'!$B$5:$N$206,COLUMN('2025年度(4年後期)'!$C$5)+1,0)&amp;""</f>
        <v/>
      </c>
      <c r="J230" s="715"/>
      <c r="K230" s="735" t="str">
        <f>VLOOKUP($C227,'2025年度(助産後期)'!$B$5:$N$207,COLUMN('2025年度(助産後期)'!$C$5)+1,0)&amp;""</f>
        <v/>
      </c>
      <c r="L230" s="737"/>
      <c r="M230" s="746" t="str">
        <f>VLOOKUP($C227,'2025年度(M1後期)'!$B$5:$N$207,COLUMN('2025年度(M1後期)'!$C$5)+1,0)&amp;""</f>
        <v>臨床講義室1</v>
      </c>
      <c r="N230" s="715"/>
      <c r="O230" s="716" t="str">
        <f>VLOOKUP($C227,'2025年度(M2後期)'!$B$5:$N$207,COLUMN('2025年度(M2後期)'!$C$5)+1,0)&amp;""</f>
        <v/>
      </c>
      <c r="P230" s="715"/>
      <c r="Q230" s="716" t="str">
        <f>VLOOKUP($C227,'2025年度(D1後期)'!$B$5:$N$207,COLUMN('2025年度(D1後期)'!$C$5)+1,0)&amp;""</f>
        <v/>
      </c>
      <c r="R230" s="715"/>
      <c r="S230" s="735" t="str">
        <f>VLOOKUP($C227,'2025年度(D23後期)'!$B$5:$N$207,COLUMN('2025年度(D23後期)'!$C$5)+1,0)&amp;""</f>
        <v/>
      </c>
      <c r="T230" s="715"/>
      <c r="U230" s="649" t="s">
        <v>171</v>
      </c>
      <c r="Z230" s="733"/>
      <c r="AA230" s="695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784"/>
      <c r="BL230" s="784"/>
      <c r="BM230" s="784"/>
      <c r="BN230" s="695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34"/>
      <c r="B231" s="16" t="s">
        <v>62</v>
      </c>
      <c r="C231" s="760" t="s">
        <v>116</v>
      </c>
      <c r="D231" s="787"/>
      <c r="E231" s="710"/>
      <c r="F231" s="711"/>
      <c r="G231" s="710"/>
      <c r="H231" s="711"/>
      <c r="I231" s="710"/>
      <c r="J231" s="711"/>
      <c r="K231" s="712"/>
      <c r="L231" s="713"/>
      <c r="M231" s="745"/>
      <c r="N231" s="711"/>
      <c r="O231" s="710"/>
      <c r="P231" s="711"/>
      <c r="Q231" s="710"/>
      <c r="R231" s="711"/>
      <c r="S231" s="712"/>
      <c r="T231" s="711"/>
      <c r="U231" s="649" t="s">
        <v>172</v>
      </c>
      <c r="Z231" s="734"/>
      <c r="AA231" s="696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785"/>
      <c r="BL231" s="785"/>
      <c r="BM231" s="785"/>
      <c r="BN231" s="696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33" t="s">
        <v>64</v>
      </c>
      <c r="B232" s="15" t="s">
        <v>55</v>
      </c>
      <c r="C232" s="731" t="str">
        <f>VLOOKUP($C227,'2025年度(1年後期)'!$B$5:$N$207,COLUMN('2025年度(1年後期)'!$E$5),0)&amp;""</f>
        <v>微生物と人間</v>
      </c>
      <c r="D232" s="722"/>
      <c r="E232" s="721" t="str">
        <f>VLOOKUP($C227,'2025年度(2年後期)'!$B$5:$N$207,COLUMN('2025年度(2年後期)'!$E$5),0)&amp;""</f>
        <v>薬物療法と看護</v>
      </c>
      <c r="F232" s="722"/>
      <c r="G232" s="721" t="str">
        <f>VLOOKUP($C227,'2025年度(3年後期)'!$B$5:$N$207,COLUMN('2025年度(3年後期)'!$E$5),0)&amp;""</f>
        <v>領域別実習</v>
      </c>
      <c r="H232" s="722"/>
      <c r="I232" s="721" t="str">
        <f>VLOOKUP($C227,'2025年度(4年後期)'!$B$5:$N$206,COLUMN('2025年度(4年後期)'!$E$5),0)&amp;""</f>
        <v/>
      </c>
      <c r="J232" s="722"/>
      <c r="K232" s="732" t="str">
        <f>VLOOKUP($C227,'2025年度(助産後期)'!$B$5:$N$207,COLUMN('2025年度(助産後期)'!$E$5),0)&amp;""</f>
        <v>助産学実習Ⅱ</v>
      </c>
      <c r="L232" s="720"/>
      <c r="M232" s="731" t="str">
        <f>VLOOKUP($C227,'2025年度(M1後期)'!$B$5:$N$207,COLUMN('2025年度(M1後期)'!$E$5),0)&amp;""</f>
        <v>政策医療看護倫理</v>
      </c>
      <c r="N232" s="722"/>
      <c r="O232" s="732" t="str">
        <f>VLOOKUP($C227,'2025年度(M2後期)'!$B$5:$N$207,COLUMN('2025年度(M2後期)'!$E$5),0)&amp;""</f>
        <v>特別研究</v>
      </c>
      <c r="P232" s="722"/>
      <c r="Q232" s="732" t="str">
        <f>VLOOKUP($C227,'2025年度(D1後期)'!$B$5:$N$207,COLUMN('2025年度(D1後期)'!$E$5),0)&amp;""</f>
        <v/>
      </c>
      <c r="R232" s="722"/>
      <c r="S232" s="732" t="str">
        <f>VLOOKUP($C227,'2025年度(D23後期)'!$B$5:$N$207,COLUMN('2025年度(D23後期)'!$E$5),0)&amp;""</f>
        <v>特別研究</v>
      </c>
      <c r="T232" s="722"/>
      <c r="Z232" s="733" t="str">
        <f>A232</f>
        <v>２時限（11：00～12：30）</v>
      </c>
      <c r="AA232" s="694" t="s">
        <v>146</v>
      </c>
      <c r="AB232" s="694"/>
      <c r="AC232" s="694"/>
      <c r="AD232" s="694" t="s">
        <v>104</v>
      </c>
      <c r="AE232" s="694"/>
      <c r="AF232" s="694"/>
      <c r="AG232" s="694" t="s">
        <v>169</v>
      </c>
      <c r="AH232" s="694"/>
      <c r="AI232" s="694"/>
      <c r="AJ232" s="694"/>
      <c r="AK232" s="694"/>
      <c r="AL232" s="694"/>
      <c r="AM232" s="694" t="s">
        <v>164</v>
      </c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 t="s">
        <v>244</v>
      </c>
      <c r="AX232" s="694"/>
      <c r="AY232" s="694"/>
      <c r="AZ232" s="694"/>
      <c r="BA232" s="694" t="s">
        <v>166</v>
      </c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783"/>
      <c r="BL232" s="783"/>
      <c r="BM232" s="783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33"/>
      <c r="B233" s="15" t="s">
        <v>58</v>
      </c>
      <c r="C233" s="714" t="str">
        <f>IFERROR(VLOOKUP(C232,科目・教員!$A$2:$B$349,2,0),"")</f>
        <v>森　那美子</v>
      </c>
      <c r="D233" s="715"/>
      <c r="E233" s="716" t="str">
        <f>IFERROR(VLOOKUP(E232,科目・教員!$A$2:$B$349,2,0),"")</f>
        <v>本間　典子</v>
      </c>
      <c r="F233" s="715"/>
      <c r="G233" s="716" t="str">
        <f>IFERROR(VLOOKUP(G232,科目・教員!$A$2:$B$349,2,0),"")</f>
        <v/>
      </c>
      <c r="H233" s="715"/>
      <c r="I233" s="716" t="str">
        <f>IFERROR(VLOOKUP(I232,科目・教員!$A$2:$B$349,2,0),"")</f>
        <v/>
      </c>
      <c r="J233" s="715"/>
      <c r="K233" s="735" t="str">
        <f>IFERROR(VLOOKUP(K232,科目・教員!$A$2:$B$349,2,0),"")</f>
        <v>池田　真弓</v>
      </c>
      <c r="L233" s="737"/>
      <c r="M233" s="714" t="str">
        <f>IFERROR(VLOOKUP(M232,科目・教員!$A$2:$B$349,2,0),"")</f>
        <v>来生　奈巳子</v>
      </c>
      <c r="N233" s="715"/>
      <c r="O233" s="735" t="str">
        <f>IFERROR(VLOOKUP(O232,科目・教員!$A$2:$B$349,2,0),"")</f>
        <v/>
      </c>
      <c r="P233" s="715"/>
      <c r="Q233" s="735" t="str">
        <f>IFERROR(VLOOKUP(Q232,科目・教員!$A$2:$B$349,2,0),"")</f>
        <v/>
      </c>
      <c r="R233" s="715"/>
      <c r="S233" s="735" t="str">
        <f>IFERROR(VLOOKUP(S232,科目・教員!$A$2:$B$349,2,0),"")</f>
        <v/>
      </c>
      <c r="T233" s="715"/>
      <c r="Z233" s="73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784"/>
      <c r="BL233" s="784"/>
      <c r="BM233" s="784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33"/>
      <c r="B234" s="15" t="s">
        <v>60</v>
      </c>
      <c r="C234" s="714" t="str">
        <f>VLOOKUP($C227,'2025年度(1年後期)'!$B$5:$N$207,COLUMN('2025年度(1年後期)'!$E$5)+1,0)&amp;""</f>
        <v>101</v>
      </c>
      <c r="D234" s="715"/>
      <c r="E234" s="716" t="str">
        <f>VLOOKUP($C227,'2025年度(2年後期)'!$B$5:$N$207,COLUMN('2025年度(2年後期)'!$E$5)+1,0)&amp;""</f>
        <v>301</v>
      </c>
      <c r="F234" s="715"/>
      <c r="G234" s="716" t="str">
        <f>VLOOKUP($C227,'2025年度(3年後期)'!$B$5:$N$207,COLUMN('2025年度(3年後期)'!$E$5)+1,0)&amp;""</f>
        <v>在宅:在宅実　母性:201</v>
      </c>
      <c r="H234" s="715"/>
      <c r="I234" s="716" t="str">
        <f>VLOOKUP($C227,'2025年度(4年後期)'!$B$5:$N$206,COLUMN('2025年度(4年後期)'!$E$5)+1,0)&amp;""</f>
        <v/>
      </c>
      <c r="J234" s="715"/>
      <c r="K234" s="735" t="str">
        <f>VLOOKUP($C227,'2025年度(助産後期)'!$B$5:$N$207,COLUMN('2025年度(助産後期)'!$E$5)+1,0)&amp;""</f>
        <v/>
      </c>
      <c r="L234" s="737"/>
      <c r="M234" s="714" t="str">
        <f>VLOOKUP($C227,'2025年度(M1後期)'!$B$5:$N$207,COLUMN('2025年度(M1後期)'!$E$5)+1,0)&amp;""</f>
        <v>臨床講義室1</v>
      </c>
      <c r="N234" s="715"/>
      <c r="O234" s="735" t="str">
        <f>VLOOKUP($C227,'2025年度(M2後期)'!$B$5:$N$207,COLUMN('2025年度(M2後期)'!$E$5)+1,0)&amp;""</f>
        <v/>
      </c>
      <c r="P234" s="715"/>
      <c r="Q234" s="735" t="str">
        <f>VLOOKUP($C227,'2025年度(D1後期)'!$B$5:$N$207,COLUMN('2025年度(D1後期)'!$E$5)+1,0)&amp;""</f>
        <v/>
      </c>
      <c r="R234" s="715"/>
      <c r="S234" s="735" t="str">
        <f>VLOOKUP($C227,'2025年度(D23後期)'!$B$5:$N$207,COLUMN('2025年度(D23後期)'!$E$5)+1,0)&amp;""</f>
        <v/>
      </c>
      <c r="T234" s="715"/>
      <c r="Z234" s="73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784"/>
      <c r="BL234" s="784"/>
      <c r="BM234" s="784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47"/>
      <c r="B235" s="16" t="s">
        <v>62</v>
      </c>
      <c r="C235" s="738"/>
      <c r="D235" s="736"/>
      <c r="E235" s="710"/>
      <c r="F235" s="736"/>
      <c r="G235" s="710"/>
      <c r="H235" s="736"/>
      <c r="I235" s="710"/>
      <c r="J235" s="736"/>
      <c r="K235" s="712"/>
      <c r="L235" s="712"/>
      <c r="M235" s="738"/>
      <c r="N235" s="736"/>
      <c r="O235" s="712"/>
      <c r="P235" s="736"/>
      <c r="Q235" s="712"/>
      <c r="R235" s="736"/>
      <c r="S235" s="712"/>
      <c r="T235" s="736"/>
      <c r="Z235" s="73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785"/>
      <c r="BL235" s="785"/>
      <c r="BM235" s="785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44" t="s">
        <v>70</v>
      </c>
      <c r="B236" s="17" t="s">
        <v>71</v>
      </c>
      <c r="C236" s="731"/>
      <c r="D236" s="722"/>
      <c r="E236" s="721"/>
      <c r="F236" s="722"/>
      <c r="G236" s="721"/>
      <c r="H236" s="722"/>
      <c r="I236" s="721"/>
      <c r="J236" s="722"/>
      <c r="K236" s="732"/>
      <c r="L236" s="720"/>
      <c r="M236" s="731"/>
      <c r="N236" s="722"/>
      <c r="O236" s="732"/>
      <c r="P236" s="722"/>
      <c r="Q236" s="732"/>
      <c r="R236" s="722"/>
      <c r="S236" s="732"/>
      <c r="T236" s="722"/>
      <c r="Z236" s="733" t="str">
        <f>A236</f>
        <v>昼休み（12：30～13：30）</v>
      </c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783"/>
      <c r="BL236" s="783"/>
      <c r="BM236" s="783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33"/>
      <c r="B237" s="17" t="s">
        <v>73</v>
      </c>
      <c r="C237" s="714"/>
      <c r="D237" s="715"/>
      <c r="E237" s="716"/>
      <c r="F237" s="715"/>
      <c r="G237" s="716"/>
      <c r="H237" s="715"/>
      <c r="I237" s="716"/>
      <c r="J237" s="715"/>
      <c r="K237" s="735"/>
      <c r="L237" s="737"/>
      <c r="M237" s="714"/>
      <c r="N237" s="715"/>
      <c r="O237" s="735"/>
      <c r="P237" s="715"/>
      <c r="Q237" s="735"/>
      <c r="R237" s="715"/>
      <c r="S237" s="735"/>
      <c r="T237" s="715"/>
      <c r="Z237" s="73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784"/>
      <c r="BL237" s="784"/>
      <c r="BM237" s="784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33"/>
      <c r="B238" s="17" t="s">
        <v>60</v>
      </c>
      <c r="C238" s="714"/>
      <c r="D238" s="715"/>
      <c r="E238" s="716"/>
      <c r="F238" s="715"/>
      <c r="G238" s="716"/>
      <c r="H238" s="715"/>
      <c r="I238" s="716"/>
      <c r="J238" s="715"/>
      <c r="K238" s="735"/>
      <c r="L238" s="737"/>
      <c r="M238" s="714"/>
      <c r="N238" s="715"/>
      <c r="O238" s="735"/>
      <c r="P238" s="715"/>
      <c r="Q238" s="735"/>
      <c r="R238" s="715"/>
      <c r="S238" s="735"/>
      <c r="T238" s="715"/>
      <c r="Z238" s="73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784"/>
      <c r="BL238" s="784"/>
      <c r="BM238" s="784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34"/>
      <c r="B239" s="18" t="s">
        <v>62</v>
      </c>
      <c r="C239" s="752"/>
      <c r="D239" s="753"/>
      <c r="E239" s="754"/>
      <c r="F239" s="753"/>
      <c r="G239" s="754"/>
      <c r="H239" s="753"/>
      <c r="I239" s="754"/>
      <c r="J239" s="753"/>
      <c r="K239" s="755"/>
      <c r="L239" s="755"/>
      <c r="M239" s="752"/>
      <c r="N239" s="753"/>
      <c r="O239" s="755"/>
      <c r="P239" s="753"/>
      <c r="Q239" s="755"/>
      <c r="R239" s="753"/>
      <c r="S239" s="755"/>
      <c r="T239" s="753"/>
      <c r="Z239" s="73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785"/>
      <c r="BL239" s="785"/>
      <c r="BM239" s="785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33" t="s">
        <v>74</v>
      </c>
      <c r="B240" s="15" t="s">
        <v>55</v>
      </c>
      <c r="C240" s="748" t="str">
        <f>VLOOKUP($C227,'2025年度(1年後期)'!$B$5:$N$207,COLUMN('2025年度(1年後期)'!$G$5),0)&amp;""</f>
        <v>加齢と健康</v>
      </c>
      <c r="D240" s="732"/>
      <c r="E240" s="749" t="str">
        <f>VLOOKUP($C227,'2025年度(2年後期)'!$B$5:$N$207,COLUMN('2025年度(2年後期)'!$G$5),0)&amp;""</f>
        <v>母性看護援助論Ⅰ</v>
      </c>
      <c r="F240" s="732"/>
      <c r="G240" s="749" t="str">
        <f>VLOOKUP($C227,'2025年度(3年後期)'!$B$5:$N$207,COLUMN('2025年度(3年後期)'!$G$5),0)&amp;""</f>
        <v>領域別実習</v>
      </c>
      <c r="H240" s="732"/>
      <c r="I240" s="749" t="str">
        <f>VLOOKUP($C227,'2025年度(4年後期)'!$B$5:$N$206,COLUMN('2025年度(4年後期)'!$G$5),0)&amp;""</f>
        <v/>
      </c>
      <c r="J240" s="732"/>
      <c r="K240" s="750" t="str">
        <f>VLOOKUP($C227,'2025年度(助産後期)'!$B$5:$N$207,COLUMN('2025年度(助産後期)'!$G$5),0)&amp;""</f>
        <v>助産学実習Ⅱ</v>
      </c>
      <c r="L240" s="750"/>
      <c r="M240" s="748" t="str">
        <f>VLOOKUP($C227,'2025年度(M1後期)'!$B$5:$N$207,COLUMN('2025年度(M1後期)'!$G$5),0)&amp;""</f>
        <v>看護理論</v>
      </c>
      <c r="N240" s="732"/>
      <c r="O240" s="750" t="str">
        <f>VLOOKUP($C227,'2025年度(M2後期)'!$B$5:$N$207,COLUMN('2025年度(M2後期)'!$G$5),0)&amp;""</f>
        <v>特別研究</v>
      </c>
      <c r="P240" s="732"/>
      <c r="Q240" s="750" t="str">
        <f>VLOOKUP($C227,'2025年度(D1後期)'!$B$5:$N$207,COLUMN('2025年度(D1後期)'!$G$5),0)&amp;""</f>
        <v/>
      </c>
      <c r="R240" s="732"/>
      <c r="S240" s="750" t="str">
        <f>VLOOKUP($C227,'2025年度(D23後期)'!$B$5:$N$207,COLUMN('2025年度(D23後期)'!$G$5),0)&amp;""</f>
        <v>特別研究</v>
      </c>
      <c r="T240" s="732"/>
      <c r="Z240" s="733" t="str">
        <f>A240</f>
        <v>３時限（13：30～15：00）</v>
      </c>
      <c r="AA240" s="694" t="s">
        <v>173</v>
      </c>
      <c r="AB240" s="694"/>
      <c r="AC240" s="694"/>
      <c r="AD240" s="694" t="s">
        <v>104</v>
      </c>
      <c r="AE240" s="694"/>
      <c r="AF240" s="694"/>
      <c r="AG240" s="694"/>
      <c r="AH240" s="694"/>
      <c r="AI240" s="694"/>
      <c r="AJ240" s="694"/>
      <c r="AK240" s="694"/>
      <c r="AL240" s="694"/>
      <c r="AM240" s="694" t="s">
        <v>164</v>
      </c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 t="s">
        <v>184</v>
      </c>
      <c r="AX240" s="694"/>
      <c r="AY240" s="694"/>
      <c r="AZ240" s="694"/>
      <c r="BA240" s="694" t="s">
        <v>176</v>
      </c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783"/>
      <c r="BL240" s="783"/>
      <c r="BM240" s="783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33"/>
      <c r="B241" s="15" t="s">
        <v>58</v>
      </c>
      <c r="C241" s="751" t="str">
        <f>IFERROR(VLOOKUP(C240,科目・教員!$A$2:$B$349,2,0),"")</f>
        <v>綿貫　成明</v>
      </c>
      <c r="D241" s="735"/>
      <c r="E241" s="739" t="str">
        <f>IFERROR(VLOOKUP(E240,科目・教員!$A$2:$B$349,2,0),"")</f>
        <v>日置　智華子</v>
      </c>
      <c r="F241" s="735"/>
      <c r="G241" s="739" t="str">
        <f>IFERROR(VLOOKUP(G240,科目・教員!$A$2:$B$349,2,0),"")</f>
        <v/>
      </c>
      <c r="H241" s="735"/>
      <c r="I241" s="739" t="str">
        <f>IFERROR(VLOOKUP(I240,科目・教員!$A$2:$B$349,2,0),"")</f>
        <v/>
      </c>
      <c r="J241" s="735"/>
      <c r="K241" s="740" t="str">
        <f>IFERROR(VLOOKUP(K240,科目・教員!$A$2:$B$349,2,0),"")</f>
        <v>池田　真弓</v>
      </c>
      <c r="L241" s="740"/>
      <c r="M241" s="751" t="str">
        <f>IFERROR(VLOOKUP(M240,科目・教員!$A$2:$B$349,2,0),"")</f>
        <v>亀岡　智美</v>
      </c>
      <c r="N241" s="735"/>
      <c r="O241" s="740" t="str">
        <f>IFERROR(VLOOKUP(O240,科目・教員!$A$2:$B$349,2,0),"")</f>
        <v/>
      </c>
      <c r="P241" s="735"/>
      <c r="Q241" s="740" t="str">
        <f>IFERROR(VLOOKUP(Q240,科目・教員!$A$2:$B$349,2,0),"")</f>
        <v/>
      </c>
      <c r="R241" s="735"/>
      <c r="S241" s="740" t="str">
        <f>IFERROR(VLOOKUP(S240,科目・教員!$A$2:$B$349,2,0),"")</f>
        <v/>
      </c>
      <c r="T241" s="735"/>
      <c r="Z241" s="73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784"/>
      <c r="BL241" s="784"/>
      <c r="BM241" s="784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33"/>
      <c r="B242" s="15" t="s">
        <v>60</v>
      </c>
      <c r="C242" s="751" t="str">
        <f>VLOOKUP($C227,'2025年度(1年後期)'!$B$5:$N$207,COLUMN('2025年度(1年後期)'!$G$5)+1,0)&amp;""</f>
        <v>101</v>
      </c>
      <c r="D242" s="735"/>
      <c r="E242" s="739" t="str">
        <f>VLOOKUP($C227,'2025年度(2年後期)'!$B$5:$N$207,COLUMN('2025年度(2年後期)'!$G$5)+1,0)&amp;""</f>
        <v>301</v>
      </c>
      <c r="F242" s="735"/>
      <c r="G242" s="739" t="str">
        <f>VLOOKUP($C227,'2025年度(3年後期)'!$B$5:$N$207,COLUMN('2025年度(3年後期)'!$G$5)+1,0)&amp;""</f>
        <v>在宅:在宅実</v>
      </c>
      <c r="H242" s="735"/>
      <c r="I242" s="739" t="str">
        <f>VLOOKUP($C227,'2025年度(4年後期)'!$B$5:$N$206,COLUMN('2025年度(4年後期)'!$G$5)+1,0)&amp;""</f>
        <v/>
      </c>
      <c r="J242" s="735"/>
      <c r="K242" s="740" t="str">
        <f>VLOOKUP($C227,'2025年度(助産後期)'!$B$5:$N$207,COLUMN('2025年度(助産後期)'!$G$5)+1,0)&amp;""</f>
        <v/>
      </c>
      <c r="L242" s="740"/>
      <c r="M242" s="751" t="str">
        <f>VLOOKUP($C227,'2025年度(M1後期)'!$B$5:$N$207,COLUMN('2025年度(M1後期)'!$G$5)+1,0)&amp;""</f>
        <v>臨床講義室1</v>
      </c>
      <c r="N242" s="735"/>
      <c r="O242" s="740" t="str">
        <f>VLOOKUP($C227,'2025年度(M2後期)'!$B$5:$N$207,COLUMN('2025年度(M2後期)'!$G$5)+1,0)&amp;""</f>
        <v/>
      </c>
      <c r="P242" s="735"/>
      <c r="Q242" s="740" t="str">
        <f>VLOOKUP($C227,'2025年度(D1後期)'!$B$5:$N$207,COLUMN('2025年度(D1後期)'!$G$5)+1,0)&amp;""</f>
        <v/>
      </c>
      <c r="R242" s="735"/>
      <c r="S242" s="740" t="str">
        <f>VLOOKUP($C227,'2025年度(D23後期)'!$B$5:$N$207,COLUMN('2025年度(D23後期)'!$G$5)+1,0)&amp;""</f>
        <v/>
      </c>
      <c r="T242" s="735"/>
      <c r="Z242" s="73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784"/>
      <c r="BL242" s="784"/>
      <c r="BM242" s="784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47"/>
      <c r="B243" s="16" t="s">
        <v>62</v>
      </c>
      <c r="C243" s="781"/>
      <c r="D243" s="782"/>
      <c r="E243" s="710"/>
      <c r="F243" s="736"/>
      <c r="G243" s="710"/>
      <c r="H243" s="736"/>
      <c r="I243" s="710"/>
      <c r="J243" s="736"/>
      <c r="K243" s="712"/>
      <c r="L243" s="712"/>
      <c r="M243" s="738"/>
      <c r="N243" s="736"/>
      <c r="O243" s="712"/>
      <c r="P243" s="736"/>
      <c r="Q243" s="712"/>
      <c r="R243" s="736"/>
      <c r="S243" s="712"/>
      <c r="T243" s="736"/>
      <c r="Z243" s="73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785"/>
      <c r="BL243" s="785"/>
      <c r="BM243" s="785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33" t="s">
        <v>80</v>
      </c>
      <c r="B244" s="15" t="s">
        <v>55</v>
      </c>
      <c r="C244" s="748" t="str">
        <f>VLOOKUP($C227,'2025年度(1年後期)'!$B$5:$N$207,COLUMN('2025年度(1年後期)'!$I$5),0)&amp;""</f>
        <v>インフルエンザ③
15:00～16:10</v>
      </c>
      <c r="D244" s="732"/>
      <c r="E244" s="749" t="str">
        <f>VLOOKUP($C227,'2025年度(2年後期)'!$B$5:$N$207,COLUMN('2025年度(2年後期)'!$I$5),0)&amp;""</f>
        <v>インフルエンザ③
15:00～16:10</v>
      </c>
      <c r="F244" s="732"/>
      <c r="G244" s="749" t="str">
        <f>VLOOKUP($C227,'2025年度(3年後期)'!$B$5:$N$207,COLUMN('2025年度(3年後期)'!$I$5),0)&amp;""</f>
        <v>領域別実習
(インフルエンザ③)</v>
      </c>
      <c r="H244" s="732"/>
      <c r="I244" s="749" t="str">
        <f>VLOOKUP($C227,'2025年度(4年後期)'!$B$5:$N$206,COLUMN('2025年度(4年後期)'!$I$5),0)&amp;""</f>
        <v>インフルエンザ③
15:00～16:10</v>
      </c>
      <c r="J244" s="732"/>
      <c r="K244" s="750" t="str">
        <f>VLOOKUP($C227,'2025年度(助産後期)'!$B$5:$N$207,COLUMN('2025年度(助産後期)'!$I$5),0)&amp;""</f>
        <v>助産学実習Ⅱ</v>
      </c>
      <c r="L244" s="750"/>
      <c r="M244" s="748" t="str">
        <f>VLOOKUP($C227,'2025年度(M1後期)'!$B$5:$N$207,COLUMN('2025年度(M1後期)'!$I$5),0)&amp;""</f>
        <v>看護理論</v>
      </c>
      <c r="N244" s="732"/>
      <c r="O244" s="750" t="str">
        <f>VLOOKUP($C227,'2025年度(M2後期)'!$B$5:$N$207,COLUMN('2025年度(M2後期)'!$I$5),0)&amp;""</f>
        <v>特別研究</v>
      </c>
      <c r="P244" s="732"/>
      <c r="Q244" s="750" t="str">
        <f>VLOOKUP($C227,'2025年度(D1後期)'!$B$5:$N$207,COLUMN('2025年度(D1後期)'!$I$5),0)&amp;""</f>
        <v/>
      </c>
      <c r="R244" s="732"/>
      <c r="S244" s="750" t="str">
        <f>VLOOKUP($C227,'2025年度(D23後期)'!$B$5:$N$207,COLUMN('2025年度(D23後期)'!$I$5),0)&amp;""</f>
        <v>特別研究</v>
      </c>
      <c r="T244" s="732"/>
      <c r="Z244" s="733" t="str">
        <f>A244</f>
        <v>４時限（15：10～16：40）</v>
      </c>
      <c r="AA244" s="694"/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4" t="s">
        <v>164</v>
      </c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 t="s">
        <v>176</v>
      </c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783"/>
      <c r="BL244" s="783"/>
      <c r="BM244" s="783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33"/>
      <c r="B245" s="15" t="s">
        <v>58</v>
      </c>
      <c r="C245" s="751" t="str">
        <f>IFERROR(VLOOKUP(C244,科目・教員!$A$2:$B$349,2,0),"")</f>
        <v/>
      </c>
      <c r="D245" s="735"/>
      <c r="E245" s="739" t="str">
        <f>IFERROR(VLOOKUP(E244,科目・教員!$A$2:$B$349,2,0),"")</f>
        <v/>
      </c>
      <c r="F245" s="735"/>
      <c r="G245" s="739" t="str">
        <f>IFERROR(VLOOKUP(G244,科目・教員!$A$2:$B$349,2,0),"")</f>
        <v/>
      </c>
      <c r="H245" s="735"/>
      <c r="I245" s="739" t="str">
        <f>IFERROR(VLOOKUP(I244,科目・教員!$A$2:$B$349,2,0),"")</f>
        <v/>
      </c>
      <c r="J245" s="735"/>
      <c r="K245" s="740" t="str">
        <f>IFERROR(VLOOKUP(K244,科目・教員!$A$2:$B$349,2,0),"")</f>
        <v>池田　真弓</v>
      </c>
      <c r="L245" s="740"/>
      <c r="M245" s="751" t="str">
        <f>IFERROR(VLOOKUP(M244,科目・教員!$A$2:$B$349,2,0),"")</f>
        <v>亀岡　智美</v>
      </c>
      <c r="N245" s="735"/>
      <c r="O245" s="740" t="str">
        <f>IFERROR(VLOOKUP(O244,科目・教員!$A$2:$B$349,2,0),"")</f>
        <v/>
      </c>
      <c r="P245" s="735"/>
      <c r="Q245" s="740" t="str">
        <f>IFERROR(VLOOKUP(Q244,科目・教員!$A$2:$B$349,2,0),"")</f>
        <v/>
      </c>
      <c r="R245" s="735"/>
      <c r="S245" s="740" t="str">
        <f>IFERROR(VLOOKUP(S244,科目・教員!$A$2:$B$349,2,0),"")</f>
        <v/>
      </c>
      <c r="T245" s="735"/>
      <c r="Z245" s="73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784"/>
      <c r="BL245" s="784"/>
      <c r="BM245" s="784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33"/>
      <c r="B246" s="15" t="s">
        <v>60</v>
      </c>
      <c r="C246" s="751" t="str">
        <f>VLOOKUP($C227,'2025年度(1年後期)'!$B$5:$N$207,COLUMN('2025年度(1年後期)'!$I$5)+1,0)&amp;""</f>
        <v/>
      </c>
      <c r="D246" s="735"/>
      <c r="E246" s="739" t="str">
        <f>VLOOKUP($C227,'2025年度(2年後期)'!$B$5:$N$207,COLUMN('2025年度(2年後期)'!$I$5)+1,0)&amp;""</f>
        <v/>
      </c>
      <c r="F246" s="735"/>
      <c r="G246" s="739" t="str">
        <f>VLOOKUP($C227,'2025年度(3年後期)'!$B$5:$N$207,COLUMN('2025年度(3年後期)'!$I$5)+1,0)&amp;""</f>
        <v/>
      </c>
      <c r="H246" s="735"/>
      <c r="I246" s="739" t="str">
        <f>VLOOKUP($C227,'2025年度(4年後期)'!$B$5:$N$206,COLUMN('2025年度(4年後期)'!$I$5)+1,0)&amp;""</f>
        <v/>
      </c>
      <c r="J246" s="735"/>
      <c r="K246" s="740" t="str">
        <f>VLOOKUP($C227,'2025年度(助産後期)'!$B$5:$N$207,COLUMN('2025年度(助産後期)'!$I$5)+1,0)&amp;""</f>
        <v/>
      </c>
      <c r="L246" s="740"/>
      <c r="M246" s="751" t="str">
        <f>VLOOKUP($C227,'2025年度(M1後期)'!$B$5:$N$207,COLUMN('2025年度(M1後期)'!$I$5)+1,0)&amp;""</f>
        <v>臨床講義室1</v>
      </c>
      <c r="N246" s="735"/>
      <c r="O246" s="740" t="str">
        <f>VLOOKUP($C227,'2025年度(M2後期)'!$B$5:$N$207,COLUMN('2025年度(M2後期)'!$I$5)+1,0)&amp;""</f>
        <v/>
      </c>
      <c r="P246" s="735"/>
      <c r="Q246" s="740" t="str">
        <f>VLOOKUP($C227,'2025年度(D1後期)'!$B$5:$N$207,COLUMN('2025年度(D1後期)'!$I$5)+1,0)&amp;""</f>
        <v/>
      </c>
      <c r="R246" s="735"/>
      <c r="S246" s="740" t="str">
        <f>VLOOKUP($C227,'2025年度(D23後期)'!$B$5:$N$207,COLUMN('2025年度(D23後期)'!$I$5)+1,0)&amp;""</f>
        <v/>
      </c>
      <c r="T246" s="735"/>
      <c r="Z246" s="73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784"/>
      <c r="BL246" s="784"/>
      <c r="BM246" s="784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34"/>
      <c r="B247" s="16" t="s">
        <v>62</v>
      </c>
      <c r="C247" s="781"/>
      <c r="D247" s="782"/>
      <c r="E247" s="710"/>
      <c r="F247" s="736"/>
      <c r="G247" s="710"/>
      <c r="H247" s="736"/>
      <c r="I247" s="710"/>
      <c r="J247" s="736"/>
      <c r="K247" s="712"/>
      <c r="L247" s="712"/>
      <c r="M247" s="738"/>
      <c r="N247" s="736"/>
      <c r="O247" s="712"/>
      <c r="P247" s="736"/>
      <c r="Q247" s="712"/>
      <c r="R247" s="736"/>
      <c r="S247" s="712"/>
      <c r="T247" s="736"/>
      <c r="Z247" s="73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785"/>
      <c r="BL247" s="785"/>
      <c r="BM247" s="785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33" t="s">
        <v>87</v>
      </c>
      <c r="B248" s="15" t="s">
        <v>55</v>
      </c>
      <c r="C248" s="748" t="str">
        <f>VLOOKUP($C227,'2025年度(1年後期)'!$B$5:$N$207,COLUMN('2025年度(1年後期)'!$K$5),0)&amp;""</f>
        <v/>
      </c>
      <c r="D248" s="732"/>
      <c r="E248" s="749" t="str">
        <f>VLOOKUP($C227,'2025年度(2年後期)'!$B$5:$N$207,COLUMN('2025年度(2年後期)'!$K$5),0)&amp;""</f>
        <v/>
      </c>
      <c r="F248" s="732"/>
      <c r="G248" s="749" t="str">
        <f>VLOOKUP($C227,'2025年度(3年後期)'!$B$5:$N$207,COLUMN('2025年度(3年後期)'!$K$5),0)&amp;""</f>
        <v/>
      </c>
      <c r="H248" s="732"/>
      <c r="I248" s="749" t="str">
        <f>VLOOKUP($C227,'2025年度(4年後期)'!$B$5:$N$206,COLUMN('2025年度(4年後期)'!$K$5),0)&amp;""</f>
        <v/>
      </c>
      <c r="J248" s="732"/>
      <c r="K248" s="750" t="str">
        <f>VLOOKUP($C227,'2025年度(助産後期)'!$B$5:$N$207,COLUMN('2025年度(助産後期)'!$K$5),0)&amp;""</f>
        <v>助産学実習Ⅱ</v>
      </c>
      <c r="L248" s="750"/>
      <c r="M248" s="748" t="str">
        <f>VLOOKUP($C227,'2025年度(M1後期)'!$B$5:$N$207,COLUMN('2025年度(M1後期)'!$K$5),0)&amp;""</f>
        <v/>
      </c>
      <c r="N248" s="732"/>
      <c r="O248" s="750" t="str">
        <f>VLOOKUP($C227,'2025年度(M2後期)'!$B$5:$N$207,COLUMN('2025年度(M2後期)'!$K$5),0)&amp;""</f>
        <v/>
      </c>
      <c r="P248" s="732"/>
      <c r="Q248" s="750" t="str">
        <f>VLOOKUP($C227,'2025年度(D1後期)'!$B$5:$N$207,COLUMN('2025年度(D1後期)'!$K$5),0)&amp;""</f>
        <v/>
      </c>
      <c r="R248" s="732"/>
      <c r="S248" s="750" t="str">
        <f>VLOOKUP($C227,'2025年度(D23後期)'!$B$5:$N$207,COLUMN('2025年度(D23後期)'!$K$5),0)&amp;""</f>
        <v/>
      </c>
      <c r="T248" s="732"/>
      <c r="Z248" s="733" t="str">
        <f>A248</f>
        <v>５時限（16：50～18：20）</v>
      </c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 t="s">
        <v>164</v>
      </c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783"/>
      <c r="BL248" s="783"/>
      <c r="BM248" s="783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33"/>
      <c r="B249" s="15" t="s">
        <v>58</v>
      </c>
      <c r="C249" s="751" t="str">
        <f>IFERROR(VLOOKUP(C248,科目・教員!$A$2:$B$349,2,0),"")</f>
        <v/>
      </c>
      <c r="D249" s="735"/>
      <c r="E249" s="739" t="str">
        <f>IFERROR(VLOOKUP(E248,科目・教員!$A$2:$B$349,2,0),"")</f>
        <v/>
      </c>
      <c r="F249" s="735"/>
      <c r="G249" s="739" t="str">
        <f>IFERROR(VLOOKUP(G248,科目・教員!$A$2:$B$349,2,0),"")</f>
        <v/>
      </c>
      <c r="H249" s="735"/>
      <c r="I249" s="739" t="str">
        <f>IFERROR(VLOOKUP(I248,科目・教員!$A$2:$B$349,2,0),"")</f>
        <v/>
      </c>
      <c r="J249" s="735"/>
      <c r="K249" s="740" t="str">
        <f>IFERROR(VLOOKUP(K248,科目・教員!$A$2:$B$349,2,0),"")</f>
        <v>池田　真弓</v>
      </c>
      <c r="L249" s="740"/>
      <c r="M249" s="751" t="str">
        <f>IFERROR(VLOOKUP(M248,科目・教員!$A$2:$B$349,2,0),"")</f>
        <v/>
      </c>
      <c r="N249" s="735"/>
      <c r="O249" s="740" t="str">
        <f>IFERROR(VLOOKUP(O248,科目・教員!$A$2:$B$349,2,0),"")</f>
        <v/>
      </c>
      <c r="P249" s="735"/>
      <c r="Q249" s="740" t="str">
        <f>IFERROR(VLOOKUP(Q248,科目・教員!$A$2:$B$349,2,0),"")</f>
        <v/>
      </c>
      <c r="R249" s="735"/>
      <c r="S249" s="740" t="str">
        <f>IFERROR(VLOOKUP(S248,科目・教員!$A$2:$B$349,2,0),"")</f>
        <v/>
      </c>
      <c r="T249" s="735"/>
      <c r="Z249" s="73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784"/>
      <c r="BL249" s="784"/>
      <c r="BM249" s="784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33"/>
      <c r="B250" s="15" t="s">
        <v>60</v>
      </c>
      <c r="C250" s="751" t="str">
        <f>VLOOKUP($C227,'2025年度(1年後期)'!$B$5:$N$207,COLUMN('2025年度(1年後期)'!$K$5)+1,0)&amp;""</f>
        <v/>
      </c>
      <c r="D250" s="735"/>
      <c r="E250" s="739" t="str">
        <f>VLOOKUP($C227,'2025年度(2年後期)'!$B$5:$N$207,COLUMN('2025年度(2年後期)'!$K$5)+1,0)&amp;""</f>
        <v/>
      </c>
      <c r="F250" s="735"/>
      <c r="G250" s="739" t="str">
        <f>VLOOKUP($C227,'2025年度(3年後期)'!$B$5:$N$207,COLUMN('2025年度(3年後期)'!$K$5)+1,0)&amp;""</f>
        <v/>
      </c>
      <c r="H250" s="735"/>
      <c r="I250" s="739" t="str">
        <f>VLOOKUP($C227,'2025年度(4年後期)'!$B$5:$N$206,COLUMN('2025年度(4年後期)'!$K$5)+1,0)&amp;""</f>
        <v/>
      </c>
      <c r="J250" s="735"/>
      <c r="K250" s="740" t="str">
        <f>VLOOKUP($C227,'2025年度(助産後期)'!$B$5:$N$207,COLUMN('2025年度(助産後期)'!$K$5)+1,0)&amp;""</f>
        <v/>
      </c>
      <c r="L250" s="740"/>
      <c r="M250" s="751" t="str">
        <f>VLOOKUP($C227,'2025年度(M1後期)'!$B$5:$N$207,COLUMN('2025年度(M1後期)'!$K$5)+1,0)&amp;""</f>
        <v/>
      </c>
      <c r="N250" s="735"/>
      <c r="O250" s="740" t="str">
        <f>VLOOKUP($C227,'2025年度(M1後期)'!$B$5:$N$207,COLUMN('2025年度(M1後期)'!$K$5)+1,0)&amp;""</f>
        <v/>
      </c>
      <c r="P250" s="735"/>
      <c r="Q250" s="740" t="str">
        <f>VLOOKUP($C227,'2025年度(D1後期)'!$B$5:$N$207,COLUMN('2025年度(D1後期)'!$K$5)+1,0)&amp;""</f>
        <v/>
      </c>
      <c r="R250" s="735"/>
      <c r="S250" s="740" t="str">
        <f>VLOOKUP($C227,'2025年度(D23後期)'!$B$5:$N$207,COLUMN('2025年度(D23後期)'!$K$5)+1,0)&amp;""</f>
        <v/>
      </c>
      <c r="T250" s="735"/>
      <c r="Z250" s="73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784"/>
      <c r="BL250" s="784"/>
      <c r="BM250" s="784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34"/>
      <c r="B251" s="16" t="s">
        <v>62</v>
      </c>
      <c r="C251" s="738"/>
      <c r="D251" s="736"/>
      <c r="E251" s="710"/>
      <c r="F251" s="736"/>
      <c r="G251" s="710"/>
      <c r="H251" s="736"/>
      <c r="I251" s="710"/>
      <c r="J251" s="736"/>
      <c r="K251" s="712"/>
      <c r="L251" s="712"/>
      <c r="M251" s="738"/>
      <c r="N251" s="736"/>
      <c r="O251" s="712"/>
      <c r="P251" s="736"/>
      <c r="Q251" s="712"/>
      <c r="R251" s="736"/>
      <c r="S251" s="712"/>
      <c r="T251" s="736"/>
      <c r="U251" s="19"/>
      <c r="V251" s="19"/>
      <c r="W251" s="19"/>
      <c r="X251" s="19"/>
      <c r="Y251" s="19"/>
      <c r="Z251" s="73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785"/>
      <c r="BL251" s="785"/>
      <c r="BM251" s="785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5"/>
      <c r="B252" s="6"/>
      <c r="C252" s="717">
        <f>C227+1</f>
        <v>45972</v>
      </c>
      <c r="D252" s="717"/>
      <c r="E252" s="717"/>
      <c r="F252" s="717"/>
      <c r="G252" s="717"/>
      <c r="H252" s="717"/>
      <c r="I252" s="717"/>
      <c r="J252" s="717"/>
      <c r="K252" s="717"/>
      <c r="L252" s="717"/>
      <c r="M252" s="717"/>
      <c r="N252" s="717"/>
      <c r="O252" s="717"/>
      <c r="P252" s="717"/>
      <c r="Q252" s="717"/>
      <c r="R252" s="717"/>
      <c r="S252" s="717"/>
      <c r="T252" s="717"/>
      <c r="U252" s="697">
        <f>C252</f>
        <v>45972</v>
      </c>
      <c r="V252" s="698"/>
      <c r="W252" s="698"/>
      <c r="X252" s="698"/>
      <c r="Y252" s="698"/>
      <c r="Z252" s="69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3" t="s">
        <v>54</v>
      </c>
      <c r="B253" s="12" t="s">
        <v>55</v>
      </c>
      <c r="C253" s="731" t="str">
        <f>VLOOKUP($C252,'2025年度(1年後期)'!$B$5:$N$207,COLUMN('2025年度(1年後期)'!$C$5),0)&amp;""</f>
        <v>知の探究</v>
      </c>
      <c r="D253" s="722"/>
      <c r="E253" s="721" t="str">
        <f>VLOOKUP($C252,'2025年度(2年後期)'!$B$5:$N$207,COLUMN('2025年度(2年後期)'!$C$5),0)&amp;""</f>
        <v>基礎看護学実習Ⅱ</v>
      </c>
      <c r="F253" s="722"/>
      <c r="G253" s="721" t="str">
        <f>VLOOKUP($C252,'2025年度(3年後期)'!$B$5:$N$207,COLUMN('2025年度(3年後期)'!$C$5),0)&amp;""</f>
        <v>領域別実習</v>
      </c>
      <c r="H253" s="722"/>
      <c r="I253" s="721" t="str">
        <f>VLOOKUP($C252,'2025年度(4年後期)'!$B$5:$N$206,COLUMN('2025年度(4年後期)'!$C$5),0)&amp;""</f>
        <v/>
      </c>
      <c r="J253" s="722"/>
      <c r="K253" s="732" t="str">
        <f>VLOOKUP($C252,'2025年度(助産後期)'!$B$5:$N$207,COLUMN('2025年度(助産後期)'!$C$5),0)&amp;""</f>
        <v>助産学実習Ⅱ</v>
      </c>
      <c r="L253" s="720"/>
      <c r="M253" s="719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20"/>
      <c r="O253" s="721" t="str">
        <f>VLOOKUP($C252,'2025年度(M2後期)'!$B$5:$N$207,COLUMN('2025年度(M2後期)'!$C$5),0)&amp;""</f>
        <v>特別研究</v>
      </c>
      <c r="P253" s="722"/>
      <c r="Q253" s="721" t="str">
        <f>VLOOKUP($C252,'2025年度(D1後期)'!$B$5:$N$207,COLUMN('2025年度(D1後期)'!$C$5),0)&amp;""</f>
        <v>成育看護学演習Ｂ
感染管理看護学演習Ｂ
成人看護学演習Ｂ</v>
      </c>
      <c r="R253" s="722"/>
      <c r="S253" s="732" t="str">
        <f>VLOOKUP($C252,'2025年度(D23後期)'!$B$5:$N$207,COLUMN('2025年度(D23後期)'!$C$5),0)&amp;""</f>
        <v>特別研究</v>
      </c>
      <c r="T253" s="722"/>
      <c r="U253" s="648" t="s">
        <v>161</v>
      </c>
      <c r="V253" s="635" t="s">
        <v>99</v>
      </c>
      <c r="Z253" s="744" t="str">
        <f>A253</f>
        <v xml:space="preserve">１時限（09：20～10：50） </v>
      </c>
      <c r="AA253" s="694" t="s">
        <v>240</v>
      </c>
      <c r="AB253" s="694"/>
      <c r="AC253" s="694"/>
      <c r="AD253" s="694"/>
      <c r="AE253" s="694"/>
      <c r="AF253" s="694"/>
      <c r="AG253" s="694"/>
      <c r="AH253" s="694"/>
      <c r="AI253" s="694"/>
      <c r="AJ253" s="694"/>
      <c r="AK253" s="694"/>
      <c r="AL253" s="694"/>
      <c r="AM253" s="694" t="s">
        <v>164</v>
      </c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/>
      <c r="AX253" s="694"/>
      <c r="AY253" s="694"/>
      <c r="AZ253" s="694"/>
      <c r="BA253" s="694" t="s">
        <v>266</v>
      </c>
      <c r="BB253" s="694"/>
      <c r="BC253" s="694"/>
      <c r="BD253" s="694"/>
      <c r="BE253" s="694"/>
      <c r="BF253" s="694"/>
      <c r="BG253" s="694"/>
      <c r="BH253" s="694"/>
      <c r="BI253" s="694"/>
      <c r="BJ253" s="694" t="s">
        <v>186</v>
      </c>
      <c r="BK253" s="783"/>
      <c r="BL253" s="783"/>
      <c r="BM253" s="783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33"/>
      <c r="B254" s="15" t="s">
        <v>58</v>
      </c>
      <c r="C254" s="714" t="str">
        <f>IFERROR(VLOOKUP(C253,科目・教員!$A$2:$B$349,2,0),"")</f>
        <v>飯野　京子</v>
      </c>
      <c r="D254" s="715"/>
      <c r="E254" s="716" t="str">
        <f>IFERROR(VLOOKUP(E253,科目・教員!$A$2:$B$349,2,0),"")</f>
        <v>森下　純子</v>
      </c>
      <c r="F254" s="715"/>
      <c r="G254" s="716" t="str">
        <f>IFERROR(VLOOKUP(G253,科目・教員!$A$2:$B$349,2,0),"")</f>
        <v/>
      </c>
      <c r="H254" s="715"/>
      <c r="I254" s="716" t="str">
        <f>IFERROR(VLOOKUP(I253,科目・教員!$A$2:$B$349,2,0),"")</f>
        <v/>
      </c>
      <c r="J254" s="715"/>
      <c r="K254" s="735" t="str">
        <f>IFERROR(VLOOKUP(K253,科目・教員!$A$2:$B$349,2,0),"")</f>
        <v>池田　真弓</v>
      </c>
      <c r="L254" s="737"/>
      <c r="M254" s="746" t="str">
        <f>IFERROR(VLOOKUP(M253,科目・教員!$A$2:$B$349,2,0),"")</f>
        <v/>
      </c>
      <c r="N254" s="715"/>
      <c r="O254" s="716" t="str">
        <f>IFERROR(VLOOKUP(O253,科目・教員!$A$2:$B$349,2,0),"")</f>
        <v/>
      </c>
      <c r="P254" s="715"/>
      <c r="Q254" s="716" t="str">
        <f>IFERROR(VLOOKUP(Q253,科目・教員!$A$2:$B$349,2,0),"")</f>
        <v/>
      </c>
      <c r="R254" s="715"/>
      <c r="S254" s="735" t="str">
        <f>IFERROR(VLOOKUP(S253,科目・教員!$A$2:$B$349,2,0),"")</f>
        <v/>
      </c>
      <c r="T254" s="715"/>
      <c r="U254" s="649" t="s">
        <v>169</v>
      </c>
      <c r="V254" s="635" t="s">
        <v>187</v>
      </c>
      <c r="Z254" s="73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784"/>
      <c r="BL254" s="784"/>
      <c r="BM254" s="784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33"/>
      <c r="B255" s="15" t="s">
        <v>60</v>
      </c>
      <c r="C255" s="714" t="str">
        <f>VLOOKUP($C252,'2025年度(1年後期)'!$B$5:$N$207,COLUMN('2025年度(1年後期)'!$C$5)+1,0)&amp;""</f>
        <v>101</v>
      </c>
      <c r="D255" s="715"/>
      <c r="E255" s="716" t="str">
        <f>VLOOKUP($C252,'2025年度(2年後期)'!$B$5:$N$207,COLUMN('2025年度(2年後期)'!$C$5)+1,0)&amp;""</f>
        <v/>
      </c>
      <c r="F255" s="715"/>
      <c r="G255" s="716" t="str">
        <f>VLOOKUP($C252,'2025年度(3年後期)'!$B$5:$N$207,COLUMN('2025年度(3年後期)'!$C$5)+1,0)&amp;""</f>
        <v/>
      </c>
      <c r="H255" s="715"/>
      <c r="I255" s="716" t="str">
        <f>VLOOKUP($C252,'2025年度(4年後期)'!$B$5:$N$206,COLUMN('2025年度(4年後期)'!$C$5)+1,0)&amp;""</f>
        <v/>
      </c>
      <c r="J255" s="715"/>
      <c r="K255" s="735" t="str">
        <f>VLOOKUP($C252,'2025年度(助産後期)'!$B$5:$N$207,COLUMN('2025年度(助産後期)'!$C$5)+1,0)&amp;""</f>
        <v/>
      </c>
      <c r="L255" s="737"/>
      <c r="M255" s="746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15"/>
      <c r="O255" s="716" t="str">
        <f>VLOOKUP($C252,'2025年度(M2後期)'!$B$5:$N$207,COLUMN('2025年度(M2後期)'!$C$5)+1,0)&amp;""</f>
        <v/>
      </c>
      <c r="P255" s="715"/>
      <c r="Q255" s="716" t="str">
        <f>VLOOKUP($C252,'2025年度(D1後期)'!$B$5:$N$207,COLUMN('2025年度(D1後期)'!$C$5)+1,0)&amp;""</f>
        <v>成育:別途指定
感染:別途指定
成人:別途指定</v>
      </c>
      <c r="R255" s="715"/>
      <c r="S255" s="735" t="str">
        <f>VLOOKUP($C252,'2025年度(D23後期)'!$B$5:$N$207,COLUMN('2025年度(D23後期)'!$C$5)+1,0)&amp;""</f>
        <v/>
      </c>
      <c r="T255" s="715"/>
      <c r="U255" s="649" t="s">
        <v>171</v>
      </c>
      <c r="V255" s="635" t="s">
        <v>186</v>
      </c>
      <c r="Z255" s="73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784"/>
      <c r="BL255" s="784"/>
      <c r="BM255" s="784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34"/>
      <c r="B256" s="16" t="s">
        <v>62</v>
      </c>
      <c r="C256" s="791"/>
      <c r="D256" s="792"/>
      <c r="E256" s="710"/>
      <c r="F256" s="711"/>
      <c r="G256" s="710"/>
      <c r="H256" s="711"/>
      <c r="I256" s="710"/>
      <c r="J256" s="711"/>
      <c r="K256" s="712"/>
      <c r="L256" s="713"/>
      <c r="M256" s="745"/>
      <c r="N256" s="711"/>
      <c r="O256" s="710"/>
      <c r="P256" s="711"/>
      <c r="Q256" s="710"/>
      <c r="R256" s="711"/>
      <c r="S256" s="712"/>
      <c r="T256" s="711"/>
      <c r="U256" s="649" t="s">
        <v>172</v>
      </c>
      <c r="V256" s="635" t="s">
        <v>69</v>
      </c>
      <c r="Z256" s="73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785"/>
      <c r="BL256" s="785"/>
      <c r="BM256" s="785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33" t="s">
        <v>64</v>
      </c>
      <c r="B257" s="15" t="s">
        <v>55</v>
      </c>
      <c r="C257" s="789" t="str">
        <f>VLOOKUP($C252,'2025年度(1年後期)'!$B$5:$N$207,COLUMN('2025年度(1年後期)'!$E$5),0)&amp;""</f>
        <v>日本人論</v>
      </c>
      <c r="D257" s="757"/>
      <c r="E257" s="721" t="str">
        <f>VLOOKUP($C252,'2025年度(2年後期)'!$B$5:$N$207,COLUMN('2025年度(2年後期)'!$E$5),0)&amp;""</f>
        <v>基礎看護学実習Ⅱ</v>
      </c>
      <c r="F257" s="722"/>
      <c r="G257" s="721" t="str">
        <f>VLOOKUP($C252,'2025年度(3年後期)'!$B$5:$N$207,COLUMN('2025年度(3年後期)'!$E$5),0)&amp;""</f>
        <v>領域別実習</v>
      </c>
      <c r="H257" s="722"/>
      <c r="I257" s="721" t="str">
        <f>VLOOKUP($C252,'2025年度(4年後期)'!$B$5:$N$206,COLUMN('2025年度(4年後期)'!$E$5),0)&amp;""</f>
        <v/>
      </c>
      <c r="J257" s="722"/>
      <c r="K257" s="732" t="str">
        <f>VLOOKUP($C252,'2025年度(助産後期)'!$B$5:$N$207,COLUMN('2025年度(助産後期)'!$E$5),0)&amp;""</f>
        <v>助産学実習Ⅱ</v>
      </c>
      <c r="L257" s="720"/>
      <c r="M257" s="731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22"/>
      <c r="O257" s="732" t="str">
        <f>VLOOKUP($C252,'2025年度(M2後期)'!$B$5:$N$207,COLUMN('2025年度(M2後期)'!$E$5),0)&amp;""</f>
        <v>特別研究</v>
      </c>
      <c r="P257" s="722"/>
      <c r="Q257" s="732" t="str">
        <f>VLOOKUP($C252,'2025年度(D1後期)'!$B$5:$N$207,COLUMN('2025年度(D1後期)'!$E$5),0)&amp;""</f>
        <v>成育看護学演習Ｂ
感染管理看護学演習Ｂ
成人看護学演習Ｂ</v>
      </c>
      <c r="R257" s="722"/>
      <c r="S257" s="732" t="str">
        <f>VLOOKUP($C252,'2025年度(D23後期)'!$B$5:$N$207,COLUMN('2025年度(D23後期)'!$E$5),0)&amp;""</f>
        <v>特別研究</v>
      </c>
      <c r="T257" s="722"/>
      <c r="U257" s="33"/>
      <c r="Z257" s="733" t="str">
        <f>A257</f>
        <v>２時限（11：00～12：30）</v>
      </c>
      <c r="AA257" s="694" t="s">
        <v>294</v>
      </c>
      <c r="AB257" s="694"/>
      <c r="AC257" s="694"/>
      <c r="AD257" s="694"/>
      <c r="AE257" s="694"/>
      <c r="AF257" s="694"/>
      <c r="AG257" s="694"/>
      <c r="AH257" s="694"/>
      <c r="AI257" s="694"/>
      <c r="AJ257" s="694"/>
      <c r="AK257" s="694"/>
      <c r="AL257" s="694"/>
      <c r="AM257" s="694" t="s">
        <v>164</v>
      </c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/>
      <c r="AX257" s="694"/>
      <c r="AY257" s="694"/>
      <c r="AZ257" s="694"/>
      <c r="BA257" s="694" t="s">
        <v>266</v>
      </c>
      <c r="BB257" s="694"/>
      <c r="BC257" s="694"/>
      <c r="BD257" s="694"/>
      <c r="BE257" s="694"/>
      <c r="BF257" s="694"/>
      <c r="BG257" s="694"/>
      <c r="BH257" s="694"/>
      <c r="BI257" s="694"/>
      <c r="BJ257" s="694" t="s">
        <v>186</v>
      </c>
      <c r="BK257" s="783"/>
      <c r="BL257" s="783"/>
      <c r="BM257" s="783"/>
      <c r="BN257" s="694"/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33"/>
      <c r="B258" s="15" t="s">
        <v>58</v>
      </c>
      <c r="C258" s="790" t="str">
        <f>IFERROR(VLOOKUP(C257,科目・教員!$A$2:$B$349,2,0),"")</f>
        <v>川出　龍一</v>
      </c>
      <c r="D258" s="759"/>
      <c r="E258" s="716" t="str">
        <f>IFERROR(VLOOKUP(E257,科目・教員!$A$2:$B$349,2,0),"")</f>
        <v>森下　純子</v>
      </c>
      <c r="F258" s="715"/>
      <c r="G258" s="716" t="str">
        <f>IFERROR(VLOOKUP(G257,科目・教員!$A$2:$B$349,2,0),"")</f>
        <v/>
      </c>
      <c r="H258" s="715"/>
      <c r="I258" s="716" t="str">
        <f>IFERROR(VLOOKUP(I257,科目・教員!$A$2:$B$349,2,0),"")</f>
        <v/>
      </c>
      <c r="J258" s="715"/>
      <c r="K258" s="735" t="str">
        <f>IFERROR(VLOOKUP(K257,科目・教員!$A$2:$B$349,2,0),"")</f>
        <v>池田　真弓</v>
      </c>
      <c r="L258" s="737"/>
      <c r="M258" s="714" t="str">
        <f>IFERROR(VLOOKUP(M257,科目・教員!$A$2:$B$349,2,0),"")</f>
        <v/>
      </c>
      <c r="N258" s="715"/>
      <c r="O258" s="735" t="str">
        <f>IFERROR(VLOOKUP(O257,科目・教員!$A$2:$B$349,2,0),"")</f>
        <v/>
      </c>
      <c r="P258" s="715"/>
      <c r="Q258" s="735" t="str">
        <f>IFERROR(VLOOKUP(Q257,科目・教員!$A$2:$B$349,2,0),"")</f>
        <v/>
      </c>
      <c r="R258" s="715"/>
      <c r="S258" s="735" t="str">
        <f>IFERROR(VLOOKUP(S257,科目・教員!$A$2:$B$349,2,0),"")</f>
        <v/>
      </c>
      <c r="T258" s="715"/>
      <c r="U258" s="33"/>
      <c r="Z258" s="73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784"/>
      <c r="BL258" s="784"/>
      <c r="BM258" s="784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33"/>
      <c r="B259" s="15" t="s">
        <v>60</v>
      </c>
      <c r="C259" s="790" t="str">
        <f>VLOOKUP($C252,'2025年度(1年後期)'!$B$5:$N$207,COLUMN('2025年度(1年後期)'!$E$5)+1,0)&amp;""</f>
        <v>101</v>
      </c>
      <c r="D259" s="759"/>
      <c r="E259" s="716" t="str">
        <f>VLOOKUP($C252,'2025年度(2年後期)'!$B$5:$N$207,COLUMN('2025年度(2年後期)'!$E$5)+1,0)&amp;""</f>
        <v/>
      </c>
      <c r="F259" s="715"/>
      <c r="G259" s="716" t="str">
        <f>VLOOKUP($C252,'2025年度(3年後期)'!$B$5:$N$207,COLUMN('2025年度(3年後期)'!$E$5)+1,0)&amp;""</f>
        <v/>
      </c>
      <c r="H259" s="715"/>
      <c r="I259" s="716" t="str">
        <f>VLOOKUP($C252,'2025年度(4年後期)'!$B$5:$N$206,COLUMN('2025年度(4年後期)'!$E$5)+1,0)&amp;""</f>
        <v/>
      </c>
      <c r="J259" s="715"/>
      <c r="K259" s="735" t="str">
        <f>VLOOKUP($C252,'2025年度(助産後期)'!$B$5:$N$207,COLUMN('2025年度(助産後期)'!$E$5)+1,0)&amp;""</f>
        <v/>
      </c>
      <c r="L259" s="737"/>
      <c r="M259" s="714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15"/>
      <c r="O259" s="735" t="str">
        <f>VLOOKUP($C252,'2025年度(M2後期)'!$B$5:$N$207,COLUMN('2025年度(M2後期)'!$E$5)+1,0)&amp;""</f>
        <v/>
      </c>
      <c r="P259" s="715"/>
      <c r="Q259" s="735" t="str">
        <f>VLOOKUP($C252,'2025年度(D1後期)'!$B$5:$N$207,COLUMN('2025年度(D1後期)'!$E$5)+1,0)&amp;""</f>
        <v>成育:別途指定
感染:別途指定
成人:別途指定</v>
      </c>
      <c r="R259" s="715"/>
      <c r="S259" s="735" t="str">
        <f>VLOOKUP($C252,'2025年度(D23後期)'!$B$5:$N$207,COLUMN('2025年度(D23後期)'!$E$5)+1,0)&amp;""</f>
        <v/>
      </c>
      <c r="T259" s="715"/>
      <c r="U259" s="21"/>
      <c r="Z259" s="73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784"/>
      <c r="BL259" s="784"/>
      <c r="BM259" s="784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47"/>
      <c r="B260" s="16" t="s">
        <v>62</v>
      </c>
      <c r="C260" s="760" t="s">
        <v>116</v>
      </c>
      <c r="D260" s="761"/>
      <c r="E260" s="710"/>
      <c r="F260" s="736"/>
      <c r="G260" s="710"/>
      <c r="H260" s="736"/>
      <c r="I260" s="710"/>
      <c r="J260" s="736"/>
      <c r="K260" s="712"/>
      <c r="L260" s="712"/>
      <c r="M260" s="738"/>
      <c r="N260" s="736"/>
      <c r="O260" s="712"/>
      <c r="P260" s="736"/>
      <c r="Q260" s="712"/>
      <c r="R260" s="736"/>
      <c r="S260" s="712"/>
      <c r="T260" s="736"/>
      <c r="U260" s="32"/>
      <c r="Z260" s="73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785"/>
      <c r="BL260" s="785"/>
      <c r="BM260" s="785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44" t="s">
        <v>70</v>
      </c>
      <c r="B261" s="17" t="s">
        <v>71</v>
      </c>
      <c r="C261" s="731"/>
      <c r="D261" s="722"/>
      <c r="E261" s="721"/>
      <c r="F261" s="722"/>
      <c r="G261" s="721"/>
      <c r="H261" s="722"/>
      <c r="I261" s="721"/>
      <c r="J261" s="722"/>
      <c r="K261" s="732"/>
      <c r="L261" s="720"/>
      <c r="M261" s="731"/>
      <c r="N261" s="722"/>
      <c r="O261" s="732"/>
      <c r="P261" s="722"/>
      <c r="Q261" s="732"/>
      <c r="R261" s="722"/>
      <c r="S261" s="732"/>
      <c r="T261" s="722"/>
      <c r="U261" s="21"/>
      <c r="Z261" s="73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783"/>
      <c r="BL261" s="783"/>
      <c r="BM261" s="783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33"/>
      <c r="B262" s="17" t="s">
        <v>73</v>
      </c>
      <c r="C262" s="714"/>
      <c r="D262" s="715"/>
      <c r="E262" s="716"/>
      <c r="F262" s="715"/>
      <c r="G262" s="716"/>
      <c r="H262" s="715"/>
      <c r="I262" s="716"/>
      <c r="J262" s="715"/>
      <c r="K262" s="735"/>
      <c r="L262" s="737"/>
      <c r="M262" s="714"/>
      <c r="N262" s="715"/>
      <c r="O262" s="735"/>
      <c r="P262" s="715"/>
      <c r="Q262" s="735"/>
      <c r="R262" s="715"/>
      <c r="S262" s="735"/>
      <c r="T262" s="715"/>
      <c r="U262" s="21"/>
      <c r="Z262" s="73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784"/>
      <c r="BL262" s="784"/>
      <c r="BM262" s="784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33"/>
      <c r="B263" s="17" t="s">
        <v>60</v>
      </c>
      <c r="C263" s="714"/>
      <c r="D263" s="715"/>
      <c r="E263" s="716"/>
      <c r="F263" s="715"/>
      <c r="G263" s="716"/>
      <c r="H263" s="715"/>
      <c r="I263" s="716"/>
      <c r="J263" s="715"/>
      <c r="K263" s="735"/>
      <c r="L263" s="737"/>
      <c r="M263" s="714"/>
      <c r="N263" s="715"/>
      <c r="O263" s="735"/>
      <c r="P263" s="715"/>
      <c r="Q263" s="735"/>
      <c r="R263" s="715"/>
      <c r="S263" s="735"/>
      <c r="T263" s="715"/>
      <c r="U263" s="21"/>
      <c r="Z263" s="73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784"/>
      <c r="BL263" s="784"/>
      <c r="BM263" s="784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34"/>
      <c r="B264" s="18" t="s">
        <v>62</v>
      </c>
      <c r="C264" s="752"/>
      <c r="D264" s="753"/>
      <c r="E264" s="754"/>
      <c r="F264" s="753"/>
      <c r="G264" s="754"/>
      <c r="H264" s="753"/>
      <c r="I264" s="754"/>
      <c r="J264" s="753"/>
      <c r="K264" s="755"/>
      <c r="L264" s="755"/>
      <c r="M264" s="752"/>
      <c r="N264" s="753"/>
      <c r="O264" s="755"/>
      <c r="P264" s="753"/>
      <c r="Q264" s="755"/>
      <c r="R264" s="753"/>
      <c r="S264" s="755"/>
      <c r="T264" s="753"/>
      <c r="U264" s="21"/>
      <c r="Z264" s="73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785"/>
      <c r="BL264" s="785"/>
      <c r="BM264" s="785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33" t="s">
        <v>74</v>
      </c>
      <c r="B265" s="15" t="s">
        <v>55</v>
      </c>
      <c r="C265" s="748" t="str">
        <f>VLOOKUP($C252,'2025年度(1年後期)'!$B$5:$N$207,COLUMN('2025年度(1年後期)'!$G$5),0)&amp;""</f>
        <v>生命倫理</v>
      </c>
      <c r="D265" s="732"/>
      <c r="E265" s="749" t="str">
        <f>VLOOKUP($C252,'2025年度(2年後期)'!$B$5:$N$207,COLUMN('2025年度(2年後期)'!$G$5),0)&amp;""</f>
        <v>基礎看護学実習Ⅱ</v>
      </c>
      <c r="F265" s="732"/>
      <c r="G265" s="749" t="str">
        <f>VLOOKUP($C252,'2025年度(3年後期)'!$B$5:$N$207,COLUMN('2025年度(3年後期)'!$G$5),0)&amp;""</f>
        <v>領域別実習</v>
      </c>
      <c r="H265" s="732"/>
      <c r="I265" s="749" t="str">
        <f>VLOOKUP($C252,'2025年度(4年後期)'!$B$5:$N$206,COLUMN('2025年度(4年後期)'!$G$5),0)&amp;""</f>
        <v/>
      </c>
      <c r="J265" s="732"/>
      <c r="K265" s="750" t="str">
        <f>VLOOKUP($C252,'2025年度(助産後期)'!$B$5:$N$207,COLUMN('2025年度(助産後期)'!$G$5),0)&amp;""</f>
        <v>助産学実習Ⅱ</v>
      </c>
      <c r="L265" s="750"/>
      <c r="M265" s="748" t="str">
        <f>VLOOKUP($C252,'2025年度(M1後期)'!$B$5:$N$207,COLUMN('2025年度(M1後期)'!$G$5),0)&amp;""</f>
        <v>がん看護学演習Ａ－Ⅱ
成育看護学演習Ａ－Ⅰ
感染症学特論
感染症学演習</v>
      </c>
      <c r="N265" s="732"/>
      <c r="O265" s="750" t="str">
        <f>VLOOKUP($C252,'2025年度(M2後期)'!$B$5:$N$207,COLUMN('2025年度(M2後期)'!$G$5),0)&amp;""</f>
        <v>特別研究</v>
      </c>
      <c r="P265" s="732"/>
      <c r="Q265" s="750" t="str">
        <f>VLOOKUP($C252,'2025年度(D1後期)'!$B$5:$N$207,COLUMN('2025年度(D1後期)'!$G$5),0)&amp;""</f>
        <v>量的看護学研究法</v>
      </c>
      <c r="R265" s="732"/>
      <c r="S265" s="750" t="str">
        <f>VLOOKUP($C252,'2025年度(D23後期)'!$B$5:$N$207,COLUMN('2025年度(D23後期)'!$G$5),0)&amp;""</f>
        <v>特別研究</v>
      </c>
      <c r="T265" s="732"/>
      <c r="U265" s="21"/>
      <c r="Z265" s="733" t="str">
        <f>A265</f>
        <v>３時限（13：30～15：00）</v>
      </c>
      <c r="AA265" s="694" t="s">
        <v>267</v>
      </c>
      <c r="AB265" s="694"/>
      <c r="AC265" s="694"/>
      <c r="AD265" s="694"/>
      <c r="AE265" s="694"/>
      <c r="AF265" s="694"/>
      <c r="AG265" s="694"/>
      <c r="AH265" s="694"/>
      <c r="AI265" s="694"/>
      <c r="AJ265" s="694"/>
      <c r="AK265" s="694"/>
      <c r="AL265" s="694"/>
      <c r="AM265" s="694" t="s">
        <v>164</v>
      </c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/>
      <c r="AX265" s="694"/>
      <c r="AY265" s="694"/>
      <c r="AZ265" s="694"/>
      <c r="BA265" s="694" t="s">
        <v>197</v>
      </c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783"/>
      <c r="BL265" s="783"/>
      <c r="BM265" s="783"/>
      <c r="BN265" s="694"/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33"/>
      <c r="B266" s="15" t="s">
        <v>58</v>
      </c>
      <c r="C266" s="751" t="str">
        <f>IFERROR(VLOOKUP(C265,科目・教員!$A$2:$B$349,2,0),"")</f>
        <v>小島　優子</v>
      </c>
      <c r="D266" s="735"/>
      <c r="E266" s="739" t="str">
        <f>IFERROR(VLOOKUP(E265,科目・教員!$A$2:$B$349,2,0),"")</f>
        <v>森下　純子</v>
      </c>
      <c r="F266" s="735"/>
      <c r="G266" s="739" t="str">
        <f>IFERROR(VLOOKUP(G265,科目・教員!$A$2:$B$349,2,0),"")</f>
        <v/>
      </c>
      <c r="H266" s="735"/>
      <c r="I266" s="739" t="str">
        <f>IFERROR(VLOOKUP(I265,科目・教員!$A$2:$B$349,2,0),"")</f>
        <v/>
      </c>
      <c r="J266" s="735"/>
      <c r="K266" s="740" t="str">
        <f>IFERROR(VLOOKUP(K265,科目・教員!$A$2:$B$349,2,0),"")</f>
        <v>池田　真弓</v>
      </c>
      <c r="L266" s="740"/>
      <c r="M266" s="751" t="str">
        <f>IFERROR(VLOOKUP(M265,科目・教員!$A$2:$B$349,2,0),"")</f>
        <v/>
      </c>
      <c r="N266" s="735"/>
      <c r="O266" s="740" t="str">
        <f>IFERROR(VLOOKUP(O265,科目・教員!$A$2:$B$349,2,0),"")</f>
        <v/>
      </c>
      <c r="P266" s="735"/>
      <c r="Q266" s="740" t="str">
        <f>IFERROR(VLOOKUP(Q265,科目・教員!$A$2:$B$349,2,0),"")</f>
        <v>柏木　公一</v>
      </c>
      <c r="R266" s="735"/>
      <c r="S266" s="740" t="str">
        <f>IFERROR(VLOOKUP(S265,科目・教員!$A$2:$B$349,2,0),"")</f>
        <v/>
      </c>
      <c r="T266" s="735"/>
      <c r="U266" s="21"/>
      <c r="Z266" s="73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784"/>
      <c r="BL266" s="784"/>
      <c r="BM266" s="784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33"/>
      <c r="B267" s="15" t="s">
        <v>60</v>
      </c>
      <c r="C267" s="751" t="str">
        <f>VLOOKUP($C252,'2025年度(1年後期)'!$B$5:$N$207,COLUMN('2025年度(1年後期)'!$G$5)+1,0)&amp;""</f>
        <v>101</v>
      </c>
      <c r="D267" s="735"/>
      <c r="E267" s="739" t="str">
        <f>VLOOKUP($C252,'2025年度(2年後期)'!$B$5:$N$207,COLUMN('2025年度(2年後期)'!$G$5)+1,0)&amp;""</f>
        <v/>
      </c>
      <c r="F267" s="735"/>
      <c r="G267" s="739" t="str">
        <f>VLOOKUP($C252,'2025年度(3年後期)'!$B$5:$N$207,COLUMN('2025年度(3年後期)'!$G$5)+1,0)&amp;""</f>
        <v/>
      </c>
      <c r="H267" s="735"/>
      <c r="I267" s="739" t="str">
        <f>VLOOKUP($C252,'2025年度(4年後期)'!$B$5:$N$206,COLUMN('2025年度(4年後期)'!$G$5)+1,0)&amp;""</f>
        <v/>
      </c>
      <c r="J267" s="735"/>
      <c r="K267" s="740" t="str">
        <f>VLOOKUP($C252,'2025年度(助産後期)'!$B$5:$N$207,COLUMN('2025年度(助産後期)'!$G$5)+1,0)&amp;""</f>
        <v/>
      </c>
      <c r="L267" s="740"/>
      <c r="M267" s="751" t="str">
        <f>VLOOKUP($C252,'2025年度(M1後期)'!$B$5:$N$207,COLUMN('2025年度(M1後期)'!$G$5)+1,0)&amp;""</f>
        <v>がん:別途指定
成育:別途指定
感染特論:別途指定
感染演習:別途指定</v>
      </c>
      <c r="N267" s="735"/>
      <c r="O267" s="740" t="str">
        <f>VLOOKUP($C252,'2025年度(M2後期)'!$B$5:$N$207,COLUMN('2025年度(M2後期)'!$G$5)+1,0)&amp;""</f>
        <v/>
      </c>
      <c r="P267" s="735"/>
      <c r="Q267" s="740" t="str">
        <f>VLOOKUP($C252,'2025年度(D1後期)'!$B$5:$N$207,COLUMN('2025年度(D1後期)'!$G$5)+1,0)&amp;""</f>
        <v>臨床講義室1</v>
      </c>
      <c r="R267" s="735"/>
      <c r="S267" s="740" t="str">
        <f>VLOOKUP($C252,'2025年度(D23後期)'!$B$5:$N$207,COLUMN('2025年度(D23後期)'!$G$5)+1,0)&amp;""</f>
        <v/>
      </c>
      <c r="T267" s="735"/>
      <c r="U267" s="21"/>
      <c r="Z267" s="73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784"/>
      <c r="BL267" s="784"/>
      <c r="BM267" s="784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47"/>
      <c r="B268" s="16" t="s">
        <v>62</v>
      </c>
      <c r="C268" s="738"/>
      <c r="D268" s="736"/>
      <c r="E268" s="710"/>
      <c r="F268" s="736"/>
      <c r="G268" s="710"/>
      <c r="H268" s="736"/>
      <c r="I268" s="710"/>
      <c r="J268" s="736"/>
      <c r="K268" s="712"/>
      <c r="L268" s="712"/>
      <c r="M268" s="738"/>
      <c r="N268" s="736"/>
      <c r="O268" s="712"/>
      <c r="P268" s="736"/>
      <c r="Q268" s="712"/>
      <c r="R268" s="736"/>
      <c r="S268" s="712"/>
      <c r="T268" s="736"/>
      <c r="U268" s="21"/>
      <c r="Z268" s="73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785"/>
      <c r="BL268" s="785"/>
      <c r="BM268" s="785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33" t="s">
        <v>80</v>
      </c>
      <c r="B269" s="15" t="s">
        <v>55</v>
      </c>
      <c r="C269" s="779" t="str">
        <f>VLOOKUP($C252,'2025年度(1年後期)'!$B$5:$N$207,COLUMN('2025年度(1年後期)'!$I$5),0)&amp;""</f>
        <v>人体の構造と機能Ⅲ
(桑名先生②)</v>
      </c>
      <c r="D269" s="780"/>
      <c r="E269" s="749" t="str">
        <f>VLOOKUP($C252,'2025年度(2年後期)'!$B$5:$N$207,COLUMN('2025年度(2年後期)'!$I$5),0)&amp;""</f>
        <v>基礎看護学実習Ⅱ</v>
      </c>
      <c r="F269" s="732"/>
      <c r="G269" s="749" t="str">
        <f>VLOOKUP($C252,'2025年度(3年後期)'!$B$5:$N$207,COLUMN('2025年度(3年後期)'!$I$5),0)&amp;""</f>
        <v>領域別実習</v>
      </c>
      <c r="H269" s="732"/>
      <c r="I269" s="749" t="str">
        <f>VLOOKUP($C252,'2025年度(4年後期)'!$B$5:$N$206,COLUMN('2025年度(4年後期)'!$I$5),0)&amp;""</f>
        <v/>
      </c>
      <c r="J269" s="732"/>
      <c r="K269" s="750" t="str">
        <f>VLOOKUP($C252,'2025年度(助産後期)'!$B$5:$N$207,COLUMN('2025年度(助産後期)'!$I$5),0)&amp;""</f>
        <v>助産学実習Ⅱ</v>
      </c>
      <c r="L269" s="750"/>
      <c r="M269" s="748" t="str">
        <f>VLOOKUP($C252,'2025年度(M1後期)'!$B$5:$N$207,COLUMN('2025年度(M1後期)'!$I$5),0)&amp;""</f>
        <v>がん看護学演習Ａ－Ⅱ
成育看護学演習Ａ－Ⅰ
感染症学特論
感染症学演習</v>
      </c>
      <c r="N269" s="732"/>
      <c r="O269" s="750" t="str">
        <f>VLOOKUP($C252,'2025年度(M2後期)'!$B$5:$N$207,COLUMN('2025年度(M2後期)'!$I$5),0)&amp;""</f>
        <v>特別研究</v>
      </c>
      <c r="P269" s="732"/>
      <c r="Q269" s="750" t="str">
        <f>VLOOKUP($C252,'2025年度(D1後期)'!$B$5:$N$207,COLUMN('2025年度(D1後期)'!$I$5),0)&amp;""</f>
        <v>量的看護学研究法</v>
      </c>
      <c r="R269" s="732"/>
      <c r="S269" s="750" t="str">
        <f>VLOOKUP($C252,'2025年度(D23後期)'!$B$5:$N$207,COLUMN('2025年度(D23後期)'!$I$5),0)&amp;""</f>
        <v>特別研究</v>
      </c>
      <c r="T269" s="732"/>
      <c r="U269" s="21"/>
      <c r="Z269" s="733" t="str">
        <f>A269</f>
        <v>４時限（15：10～16：40）</v>
      </c>
      <c r="AA269" s="694" t="s">
        <v>75</v>
      </c>
      <c r="AB269" s="694"/>
      <c r="AC269" s="694"/>
      <c r="AD269" s="694"/>
      <c r="AE269" s="694"/>
      <c r="AF269" s="694"/>
      <c r="AG269" s="694"/>
      <c r="AH269" s="694"/>
      <c r="AI269" s="694"/>
      <c r="AJ269" s="694"/>
      <c r="AK269" s="694"/>
      <c r="AL269" s="694"/>
      <c r="AM269" s="694" t="s">
        <v>164</v>
      </c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/>
      <c r="AX269" s="694"/>
      <c r="AY269" s="694"/>
      <c r="AZ269" s="694"/>
      <c r="BA269" s="694" t="s">
        <v>197</v>
      </c>
      <c r="BB269" s="694"/>
      <c r="BC269" s="694"/>
      <c r="BD269" s="694"/>
      <c r="BE269" s="694"/>
      <c r="BF269" s="694"/>
      <c r="BG269" s="694"/>
      <c r="BH269" s="694"/>
      <c r="BI269" s="694"/>
      <c r="BJ269" s="694" t="s">
        <v>337</v>
      </c>
      <c r="BK269" s="783"/>
      <c r="BL269" s="783"/>
      <c r="BM269" s="783"/>
      <c r="BN269" s="694"/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33"/>
      <c r="B270" s="15" t="s">
        <v>58</v>
      </c>
      <c r="C270" s="762" t="str">
        <f>IFERROR(VLOOKUP(C269,科目・教員!$A$2:$B$349,2,0),"")</f>
        <v/>
      </c>
      <c r="D270" s="763"/>
      <c r="E270" s="739" t="str">
        <f>IFERROR(VLOOKUP(E269,科目・教員!$A$2:$B$349,2,0),"")</f>
        <v>森下　純子</v>
      </c>
      <c r="F270" s="735"/>
      <c r="G270" s="739" t="str">
        <f>IFERROR(VLOOKUP(G269,科目・教員!$A$2:$B$349,2,0),"")</f>
        <v/>
      </c>
      <c r="H270" s="735"/>
      <c r="I270" s="739" t="str">
        <f>IFERROR(VLOOKUP(I269,科目・教員!$A$2:$B$349,2,0),"")</f>
        <v/>
      </c>
      <c r="J270" s="735"/>
      <c r="K270" s="740" t="str">
        <f>IFERROR(VLOOKUP(K269,科目・教員!$A$2:$B$349,2,0),"")</f>
        <v>池田　真弓</v>
      </c>
      <c r="L270" s="740"/>
      <c r="M270" s="751" t="str">
        <f>IFERROR(VLOOKUP(M269,科目・教員!$A$2:$B$349,2,0),"")</f>
        <v/>
      </c>
      <c r="N270" s="735"/>
      <c r="O270" s="740" t="str">
        <f>IFERROR(VLOOKUP(O269,科目・教員!$A$2:$B$349,2,0),"")</f>
        <v/>
      </c>
      <c r="P270" s="735"/>
      <c r="Q270" s="740" t="str">
        <f>IFERROR(VLOOKUP(Q269,科目・教員!$A$2:$B$349,2,0),"")</f>
        <v>柏木　公一</v>
      </c>
      <c r="R270" s="735"/>
      <c r="S270" s="740" t="str">
        <f>IFERROR(VLOOKUP(S269,科目・教員!$A$2:$B$349,2,0),"")</f>
        <v/>
      </c>
      <c r="T270" s="735"/>
      <c r="U270" s="21"/>
      <c r="Z270" s="73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784"/>
      <c r="BL270" s="784"/>
      <c r="BM270" s="784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33"/>
      <c r="B271" s="15" t="s">
        <v>60</v>
      </c>
      <c r="C271" s="762" t="str">
        <f>VLOOKUP($C252,'2025年度(1年後期)'!$B$5:$N$207,COLUMN('2025年度(1年後期)'!$I$5)+1,0)&amp;""</f>
        <v>101</v>
      </c>
      <c r="D271" s="763"/>
      <c r="E271" s="739" t="str">
        <f>VLOOKUP($C252,'2025年度(2年後期)'!$B$5:$N$207,COLUMN('2025年度(2年後期)'!$I$5)+1,0)&amp;""</f>
        <v/>
      </c>
      <c r="F271" s="735"/>
      <c r="G271" s="739" t="str">
        <f>VLOOKUP($C252,'2025年度(3年後期)'!$B$5:$N$207,COLUMN('2025年度(3年後期)'!$I$5)+1,0)&amp;""</f>
        <v/>
      </c>
      <c r="H271" s="735"/>
      <c r="I271" s="739" t="str">
        <f>VLOOKUP($C252,'2025年度(4年後期)'!$B$5:$N$206,COLUMN('2025年度(4年後期)'!$I$5)+1,0)&amp;""</f>
        <v/>
      </c>
      <c r="J271" s="735"/>
      <c r="K271" s="740" t="str">
        <f>VLOOKUP($C252,'2025年度(助産後期)'!$B$5:$N$207,COLUMN('2025年度(助産後期)'!$I$5)+1,0)&amp;""</f>
        <v/>
      </c>
      <c r="L271" s="740"/>
      <c r="M271" s="751" t="str">
        <f>VLOOKUP($C252,'2025年度(M1後期)'!$B$5:$N$207,COLUMN('2025年度(M1後期)'!$I$5)+1,0)&amp;""</f>
        <v>がん:別途指定
成育:別途指定
感染特論:別途指定
感染演習:別途指定</v>
      </c>
      <c r="N271" s="735"/>
      <c r="O271" s="740" t="str">
        <f>VLOOKUP($C252,'2025年度(M2後期)'!$B$5:$N$207,COLUMN('2025年度(M2後期)'!$I$5)+1,0)&amp;""</f>
        <v/>
      </c>
      <c r="P271" s="735"/>
      <c r="Q271" s="740" t="str">
        <f>VLOOKUP($C252,'2025年度(D1後期)'!$B$5:$N$207,COLUMN('2025年度(D1後期)'!$I$5)+1,0)&amp;""</f>
        <v>臨床講義室1</v>
      </c>
      <c r="R271" s="735"/>
      <c r="S271" s="740" t="str">
        <f>VLOOKUP($C252,'2025年度(D23後期)'!$B$5:$N$207,COLUMN('2025年度(D23後期)'!$I$5)+1,0)&amp;""</f>
        <v/>
      </c>
      <c r="T271" s="735"/>
      <c r="U271" s="638" t="s">
        <v>338</v>
      </c>
      <c r="Z271" s="73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784"/>
      <c r="BL271" s="784"/>
      <c r="BM271" s="784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34"/>
      <c r="B272" s="16" t="s">
        <v>62</v>
      </c>
      <c r="C272" s="823" t="s">
        <v>323</v>
      </c>
      <c r="D272" s="824"/>
      <c r="E272" s="710"/>
      <c r="F272" s="736"/>
      <c r="G272" s="710"/>
      <c r="H272" s="736"/>
      <c r="I272" s="710"/>
      <c r="J272" s="736"/>
      <c r="K272" s="712"/>
      <c r="L272" s="712"/>
      <c r="M272" s="738"/>
      <c r="N272" s="736"/>
      <c r="O272" s="712"/>
      <c r="P272" s="736"/>
      <c r="Q272" s="712"/>
      <c r="R272" s="736"/>
      <c r="S272" s="712"/>
      <c r="T272" s="736"/>
      <c r="U272" s="638" t="s">
        <v>141</v>
      </c>
      <c r="Z272" s="73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785"/>
      <c r="BL272" s="785"/>
      <c r="BM272" s="785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33" t="s">
        <v>87</v>
      </c>
      <c r="B273" s="15" t="s">
        <v>55</v>
      </c>
      <c r="C273" s="779" t="str">
        <f>VLOOKUP($C252,'2025年度(1年後期)'!$B$5:$N$207,COLUMN('2025年度(1年後期)'!$K$5),0)&amp;""</f>
        <v>国語表現法</v>
      </c>
      <c r="D273" s="780"/>
      <c r="E273" s="749" t="str">
        <f>VLOOKUP($C252,'2025年度(2年後期)'!$B$5:$N$207,COLUMN('2025年度(2年後期)'!$K$5),0)&amp;""</f>
        <v/>
      </c>
      <c r="F273" s="732"/>
      <c r="G273" s="749" t="str">
        <f>VLOOKUP($C252,'2025年度(3年後期)'!$B$5:$N$207,COLUMN('2025年度(3年後期)'!$K$5),0)&amp;""</f>
        <v/>
      </c>
      <c r="H273" s="732"/>
      <c r="I273" s="749" t="str">
        <f>VLOOKUP($C252,'2025年度(4年後期)'!$B$5:$N$206,COLUMN('2025年度(4年後期)'!$K$5),0)&amp;""</f>
        <v/>
      </c>
      <c r="J273" s="732"/>
      <c r="K273" s="750" t="str">
        <f>VLOOKUP($C252,'2025年度(助産後期)'!$B$5:$N$207,COLUMN('2025年度(助産後期)'!$K$5),0)&amp;""</f>
        <v>助産学実習Ⅱ</v>
      </c>
      <c r="L273" s="750"/>
      <c r="M273" s="748" t="str">
        <f>VLOOKUP($C252,'2025年度(M1後期)'!$B$5:$N$207,COLUMN('2025年度(M1後期)'!$K$5),0)&amp;""</f>
        <v>感染症学特論
感染症学演習</v>
      </c>
      <c r="N273" s="732"/>
      <c r="O273" s="750" t="str">
        <f>VLOOKUP($C252,'2025年度(M2後期)'!$B$5:$N$207,COLUMN('2025年度(M2後期)'!$K$5),0)&amp;""</f>
        <v/>
      </c>
      <c r="P273" s="732"/>
      <c r="Q273" s="750" t="str">
        <f>VLOOKUP($C252,'2025年度(D1後期)'!$B$5:$N$207,COLUMN('2025年度(D1後期)'!$K$5),0)&amp;""</f>
        <v/>
      </c>
      <c r="R273" s="732"/>
      <c r="S273" s="750" t="str">
        <f>VLOOKUP($C252,'2025年度(D23後期)'!$B$5:$N$207,COLUMN('2025年度(D23後期)'!$K$5),0)&amp;""</f>
        <v/>
      </c>
      <c r="T273" s="732"/>
      <c r="U273" s="638" t="s">
        <v>314</v>
      </c>
      <c r="Z273" s="733" t="str">
        <f>A273</f>
        <v>５時限（16：50～18：20）</v>
      </c>
      <c r="AA273" s="694" t="s">
        <v>324</v>
      </c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 t="s">
        <v>164</v>
      </c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 t="s">
        <v>337</v>
      </c>
      <c r="BK273" s="783"/>
      <c r="BL273" s="783"/>
      <c r="BM273" s="783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33"/>
      <c r="B274" s="15" t="s">
        <v>58</v>
      </c>
      <c r="C274" s="762" t="str">
        <f>IFERROR(VLOOKUP(C273,科目・教員!$A$2:$B$349,2,0),"")</f>
        <v>末田　美香子</v>
      </c>
      <c r="D274" s="763"/>
      <c r="E274" s="739" t="str">
        <f>IFERROR(VLOOKUP(E273,科目・教員!$A$2:$B$349,2,0),"")</f>
        <v/>
      </c>
      <c r="F274" s="735"/>
      <c r="G274" s="739" t="str">
        <f>IFERROR(VLOOKUP(G273,科目・教員!$A$2:$B$349,2,0),"")</f>
        <v/>
      </c>
      <c r="H274" s="735"/>
      <c r="I274" s="739" t="str">
        <f>IFERROR(VLOOKUP(I273,科目・教員!$A$2:$B$349,2,0),"")</f>
        <v/>
      </c>
      <c r="J274" s="735"/>
      <c r="K274" s="740" t="str">
        <f>IFERROR(VLOOKUP(K273,科目・教員!$A$2:$B$349,2,0),"")</f>
        <v>池田　真弓</v>
      </c>
      <c r="L274" s="740"/>
      <c r="M274" s="751" t="str">
        <f>IFERROR(VLOOKUP(M273,科目・教員!$A$2:$B$349,2,0),"")</f>
        <v/>
      </c>
      <c r="N274" s="735"/>
      <c r="O274" s="740" t="str">
        <f>IFERROR(VLOOKUP(O273,科目・教員!$A$2:$B$349,2,0),"")</f>
        <v/>
      </c>
      <c r="P274" s="735"/>
      <c r="Q274" s="740" t="str">
        <f>IFERROR(VLOOKUP(Q273,科目・教員!$A$2:$B$349,2,0),"")</f>
        <v/>
      </c>
      <c r="R274" s="735"/>
      <c r="S274" s="740" t="str">
        <f>IFERROR(VLOOKUP(S273,科目・教員!$A$2:$B$349,2,0),"")</f>
        <v/>
      </c>
      <c r="T274" s="735"/>
      <c r="U274" s="638" t="s">
        <v>69</v>
      </c>
      <c r="Z274" s="73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784"/>
      <c r="BL274" s="784"/>
      <c r="BM274" s="784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33"/>
      <c r="B275" s="15" t="s">
        <v>60</v>
      </c>
      <c r="C275" s="762" t="str">
        <f>VLOOKUP($C252,'2025年度(1年後期)'!$B$5:$N$207,COLUMN('2025年度(1年後期)'!$K$5)+1,0)&amp;""</f>
        <v>101</v>
      </c>
      <c r="D275" s="763"/>
      <c r="E275" s="739" t="str">
        <f>VLOOKUP($C252,'2025年度(2年後期)'!$B$5:$N$207,COLUMN('2025年度(2年後期)'!$K$5)+1,0)&amp;""</f>
        <v/>
      </c>
      <c r="F275" s="735"/>
      <c r="G275" s="739" t="str">
        <f>VLOOKUP($C252,'2025年度(3年後期)'!$B$5:$N$207,COLUMN('2025年度(3年後期)'!$K$5)+1,0)&amp;""</f>
        <v/>
      </c>
      <c r="H275" s="735"/>
      <c r="I275" s="739" t="str">
        <f>VLOOKUP($C252,'2025年度(4年後期)'!$B$5:$N$206,COLUMN('2025年度(4年後期)'!$K$5)+1,0)&amp;""</f>
        <v/>
      </c>
      <c r="J275" s="735"/>
      <c r="K275" s="740" t="str">
        <f>VLOOKUP($C252,'2025年度(助産後期)'!$B$5:$N$207,COLUMN('2025年度(助産後期)'!$K$5)+1,0)&amp;""</f>
        <v/>
      </c>
      <c r="L275" s="740"/>
      <c r="M275" s="751" t="str">
        <f>VLOOKUP($C252,'2025年度(M1後期)'!$B$5:$N$207,COLUMN('2025年度(M1後期)'!$K$5)+1,0)&amp;""</f>
        <v>感染特論:別途指定
感染演習:別途指定</v>
      </c>
      <c r="N275" s="735"/>
      <c r="O275" s="740" t="str">
        <f>VLOOKUP($C252,'2025年度(M1後期)'!$B$5:$N$207,COLUMN('2025年度(M1後期)'!$K$5)+1,0)&amp;""</f>
        <v>感染特論:別途指定
感染演習:別途指定</v>
      </c>
      <c r="P275" s="735"/>
      <c r="Q275" s="740" t="str">
        <f>VLOOKUP($C252,'2025年度(D1後期)'!$B$5:$N$207,COLUMN('2025年度(D1後期)'!$K$5)+1,0)&amp;""</f>
        <v/>
      </c>
      <c r="R275" s="735"/>
      <c r="S275" s="740" t="str">
        <f>VLOOKUP($C252,'2025年度(D23後期)'!$B$5:$N$207,COLUMN('2025年度(D23後期)'!$K$5)+1,0)&amp;""</f>
        <v/>
      </c>
      <c r="T275" s="735"/>
      <c r="U275" s="21"/>
      <c r="Z275" s="73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784"/>
      <c r="BL275" s="784"/>
      <c r="BM275" s="784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34"/>
      <c r="B276" s="16" t="s">
        <v>62</v>
      </c>
      <c r="C276" s="823" t="s">
        <v>325</v>
      </c>
      <c r="D276" s="824"/>
      <c r="E276" s="710"/>
      <c r="F276" s="736"/>
      <c r="G276" s="710"/>
      <c r="H276" s="736"/>
      <c r="I276" s="710"/>
      <c r="J276" s="736"/>
      <c r="K276" s="712"/>
      <c r="L276" s="712"/>
      <c r="M276" s="738"/>
      <c r="N276" s="736"/>
      <c r="O276" s="712"/>
      <c r="P276" s="736"/>
      <c r="Q276" s="712"/>
      <c r="R276" s="736"/>
      <c r="S276" s="712"/>
      <c r="T276" s="736"/>
      <c r="U276" s="22"/>
      <c r="V276" s="19"/>
      <c r="W276" s="19"/>
      <c r="X276" s="19"/>
      <c r="Y276" s="19"/>
      <c r="Z276" s="73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785"/>
      <c r="BL276" s="785"/>
      <c r="BM276" s="785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5"/>
      <c r="B277" s="6"/>
      <c r="C277" s="717">
        <f>C252+1</f>
        <v>45973</v>
      </c>
      <c r="D277" s="717"/>
      <c r="E277" s="717"/>
      <c r="F277" s="717"/>
      <c r="G277" s="717"/>
      <c r="H277" s="717"/>
      <c r="I277" s="717"/>
      <c r="J277" s="717"/>
      <c r="K277" s="717"/>
      <c r="L277" s="717"/>
      <c r="M277" s="717"/>
      <c r="N277" s="717"/>
      <c r="O277" s="717"/>
      <c r="P277" s="717"/>
      <c r="Q277" s="717"/>
      <c r="R277" s="717"/>
      <c r="S277" s="717"/>
      <c r="T277" s="717"/>
      <c r="U277" s="697">
        <f>C277</f>
        <v>45973</v>
      </c>
      <c r="V277" s="698"/>
      <c r="W277" s="698"/>
      <c r="X277" s="698"/>
      <c r="Y277" s="698"/>
      <c r="Z277" s="69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3" t="s">
        <v>54</v>
      </c>
      <c r="B278" s="12" t="s">
        <v>55</v>
      </c>
      <c r="C278" s="731" t="str">
        <f>VLOOKUP($C277,'2025年度(1年後期)'!$B$5:$N$207,COLUMN('2025年度(1年後期)'!$C$5),0)&amp;""</f>
        <v>食と健康</v>
      </c>
      <c r="D278" s="722"/>
      <c r="E278" s="721" t="str">
        <f>VLOOKUP($C277,'2025年度(2年後期)'!$B$5:$N$207,COLUMN('2025年度(2年後期)'!$C$5),0)&amp;""</f>
        <v>基礎看護学実習Ⅱ</v>
      </c>
      <c r="F278" s="722"/>
      <c r="G278" s="721" t="str">
        <f>VLOOKUP($C277,'2025年度(3年後期)'!$B$5:$N$207,COLUMN('2025年度(3年後期)'!$C$5),0)&amp;""</f>
        <v>領域別実習</v>
      </c>
      <c r="H278" s="722"/>
      <c r="I278" s="721" t="str">
        <f>VLOOKUP($C277,'2025年度(4年後期)'!$B$5:$N$206,COLUMN('2025年度(4年後期)'!$C$5),0)&amp;""</f>
        <v/>
      </c>
      <c r="J278" s="722"/>
      <c r="K278" s="732" t="str">
        <f>VLOOKUP($C277,'2025年度(助産後期)'!$B$5:$N$207,COLUMN('2025年度(助産後期)'!$C$5),0)&amp;""</f>
        <v>助産学実習Ⅱ</v>
      </c>
      <c r="L278" s="720"/>
      <c r="M278" s="719" t="str">
        <f>VLOOKUP($C277,'2025年度(M1後期)'!$B$5:$N$207,COLUMN('2025年度(M1後期)'!$C$5),0)&amp;""</f>
        <v>看護情報・管理学演習Ａ－Ⅰ
成育看護学演習Ａ－Ⅳ(母性)</v>
      </c>
      <c r="N278" s="720"/>
      <c r="O278" s="721" t="str">
        <f>VLOOKUP($C277,'2025年度(M2後期)'!$B$5:$N$207,COLUMN('2025年度(M2後期)'!$C$5),0)&amp;""</f>
        <v>特別研究</v>
      </c>
      <c r="P278" s="722"/>
      <c r="Q278" s="721" t="str">
        <f>VLOOKUP($C277,'2025年度(D1後期)'!$B$5:$N$207,COLUMN('2025年度(D1後期)'!$C$5),0)&amp;""</f>
        <v>看護教育学演習Ｂ</v>
      </c>
      <c r="R278" s="722"/>
      <c r="S278" s="732" t="str">
        <f>VLOOKUP($C277,'2025年度(D23後期)'!$B$5:$N$207,COLUMN('2025年度(D23後期)'!$C$5),0)&amp;""</f>
        <v>特別研究</v>
      </c>
      <c r="T278" s="722"/>
      <c r="U278" s="648" t="s">
        <v>161</v>
      </c>
      <c r="Z278" s="744" t="str">
        <f>A278</f>
        <v xml:space="preserve">１時限（09：20～10：50） </v>
      </c>
      <c r="AA278" s="694"/>
      <c r="AB278" s="694"/>
      <c r="AC278" s="694"/>
      <c r="AD278" s="694"/>
      <c r="AE278" s="694"/>
      <c r="AF278" s="694"/>
      <c r="AG278" s="694"/>
      <c r="AH278" s="694"/>
      <c r="AI278" s="694"/>
      <c r="AJ278" s="694"/>
      <c r="AK278" s="694"/>
      <c r="AL278" s="694"/>
      <c r="AM278" s="694" t="s">
        <v>164</v>
      </c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 t="s">
        <v>169</v>
      </c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783"/>
      <c r="BL278" s="783"/>
      <c r="BM278" s="783"/>
      <c r="BN278" s="694" t="s">
        <v>121</v>
      </c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33"/>
      <c r="B279" s="15" t="s">
        <v>58</v>
      </c>
      <c r="C279" s="714" t="str">
        <f>IFERROR(VLOOKUP(C278,科目・教員!$A$2:$B$349,2,0),"")</f>
        <v>本間　典子</v>
      </c>
      <c r="D279" s="715"/>
      <c r="E279" s="716" t="str">
        <f>IFERROR(VLOOKUP(E278,科目・教員!$A$2:$B$349,2,0),"")</f>
        <v>森下　純子</v>
      </c>
      <c r="F279" s="715"/>
      <c r="G279" s="716" t="str">
        <f>IFERROR(VLOOKUP(G278,科目・教員!$A$2:$B$349,2,0),"")</f>
        <v/>
      </c>
      <c r="H279" s="715"/>
      <c r="I279" s="716" t="str">
        <f>IFERROR(VLOOKUP(I278,科目・教員!$A$2:$B$349,2,0),"")</f>
        <v/>
      </c>
      <c r="J279" s="715"/>
      <c r="K279" s="735" t="str">
        <f>IFERROR(VLOOKUP(K278,科目・教員!$A$2:$B$349,2,0),"")</f>
        <v>池田　真弓</v>
      </c>
      <c r="L279" s="737"/>
      <c r="M279" s="746" t="str">
        <f>IFERROR(VLOOKUP(M278,科目・教員!$A$2:$B$349,2,0),"")</f>
        <v/>
      </c>
      <c r="N279" s="715"/>
      <c r="O279" s="716" t="str">
        <f>IFERROR(VLOOKUP(O278,科目・教員!$A$2:$B$349,2,0),"")</f>
        <v/>
      </c>
      <c r="P279" s="715"/>
      <c r="Q279" s="716" t="str">
        <f>IFERROR(VLOOKUP(Q278,科目・教員!$A$2:$B$349,2,0),"")</f>
        <v/>
      </c>
      <c r="R279" s="715"/>
      <c r="S279" s="735" t="str">
        <f>IFERROR(VLOOKUP(S278,科目・教員!$A$2:$B$349,2,0),"")</f>
        <v/>
      </c>
      <c r="T279" s="715"/>
      <c r="U279" s="649" t="s">
        <v>169</v>
      </c>
      <c r="Z279" s="73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784"/>
      <c r="BL279" s="784"/>
      <c r="BM279" s="784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33"/>
      <c r="B280" s="15" t="s">
        <v>60</v>
      </c>
      <c r="C280" s="714" t="str">
        <f>VLOOKUP($C277,'2025年度(1年後期)'!$B$5:$N$207,COLUMN('2025年度(1年後期)'!$C$5)+1,0)&amp;""</f>
        <v>大講義室</v>
      </c>
      <c r="D280" s="715"/>
      <c r="E280" s="716" t="str">
        <f>VLOOKUP($C277,'2025年度(2年後期)'!$B$5:$N$207,COLUMN('2025年度(2年後期)'!$C$5)+1,0)&amp;""</f>
        <v/>
      </c>
      <c r="F280" s="715"/>
      <c r="G280" s="716" t="str">
        <f>VLOOKUP($C277,'2025年度(3年後期)'!$B$5:$N$207,COLUMN('2025年度(3年後期)'!$C$5)+1,0)&amp;""</f>
        <v>母性:301</v>
      </c>
      <c r="H280" s="715"/>
      <c r="I280" s="716" t="str">
        <f>VLOOKUP($C277,'2025年度(4年後期)'!$B$5:$N$206,COLUMN('2025年度(4年後期)'!$C$5)+1,0)&amp;""</f>
        <v/>
      </c>
      <c r="J280" s="715"/>
      <c r="K280" s="735" t="str">
        <f>VLOOKUP($C277,'2025年度(助産後期)'!$B$5:$N$207,COLUMN('2025年度(助産後期)'!$C$5)+1,0)&amp;""</f>
        <v/>
      </c>
      <c r="L280" s="737"/>
      <c r="M280" s="746" t="str">
        <f>VLOOKUP($C277,'2025年度(M1後期)'!$B$5:$N$207,COLUMN('2025年度(M1後期)'!$C$5)+1,0)&amp;""</f>
        <v>情報:別途指定
成育:別途指定</v>
      </c>
      <c r="N280" s="715"/>
      <c r="O280" s="716" t="str">
        <f>VLOOKUP($C277,'2025年度(M2後期)'!$B$5:$N$207,COLUMN('2025年度(M2後期)'!$C$5)+1,0)&amp;""</f>
        <v/>
      </c>
      <c r="P280" s="715"/>
      <c r="Q280" s="716" t="str">
        <f>VLOOKUP($C277,'2025年度(D1後期)'!$B$5:$N$207,COLUMN('2025年度(D1後期)'!$C$5)+1,0)&amp;""</f>
        <v>別途指定</v>
      </c>
      <c r="R280" s="715"/>
      <c r="S280" s="735" t="str">
        <f>VLOOKUP($C277,'2025年度(D23後期)'!$B$5:$N$207,COLUMN('2025年度(D23後期)'!$C$5)+1,0)&amp;""</f>
        <v/>
      </c>
      <c r="T280" s="715"/>
      <c r="U280" s="649" t="s">
        <v>171</v>
      </c>
      <c r="Z280" s="73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784"/>
      <c r="BL280" s="784"/>
      <c r="BM280" s="784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34"/>
      <c r="B281" s="16" t="s">
        <v>62</v>
      </c>
      <c r="C281" s="738"/>
      <c r="D281" s="711"/>
      <c r="E281" s="710"/>
      <c r="F281" s="711"/>
      <c r="G281" s="710"/>
      <c r="H281" s="711"/>
      <c r="I281" s="710"/>
      <c r="J281" s="711"/>
      <c r="K281" s="712"/>
      <c r="L281" s="713"/>
      <c r="M281" s="745"/>
      <c r="N281" s="711"/>
      <c r="O281" s="710"/>
      <c r="P281" s="711"/>
      <c r="Q281" s="710"/>
      <c r="R281" s="711"/>
      <c r="S281" s="712"/>
      <c r="T281" s="711"/>
      <c r="U281" s="649" t="s">
        <v>172</v>
      </c>
      <c r="Z281" s="73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785"/>
      <c r="BL281" s="785"/>
      <c r="BM281" s="785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33" t="s">
        <v>64</v>
      </c>
      <c r="B282" s="15" t="s">
        <v>55</v>
      </c>
      <c r="C282" s="731" t="str">
        <f>VLOOKUP($C277,'2025年度(1年後期)'!$B$5:$N$207,COLUMN('2025年度(1年後期)'!$E$5),0)&amp;""</f>
        <v>人間関係論</v>
      </c>
      <c r="D282" s="722"/>
      <c r="E282" s="721" t="str">
        <f>VLOOKUP($C277,'2025年度(2年後期)'!$B$5:$N$207,COLUMN('2025年度(2年後期)'!$E$5),0)&amp;""</f>
        <v>基礎看護学実習Ⅱ</v>
      </c>
      <c r="F282" s="722"/>
      <c r="G282" s="721" t="str">
        <f>VLOOKUP($C277,'2025年度(3年後期)'!$B$5:$N$207,COLUMN('2025年度(3年後期)'!$E$5),0)&amp;""</f>
        <v>領域別実習</v>
      </c>
      <c r="H282" s="722"/>
      <c r="I282" s="721" t="str">
        <f>VLOOKUP($C277,'2025年度(4年後期)'!$B$5:$N$206,COLUMN('2025年度(4年後期)'!$E$5),0)&amp;""</f>
        <v/>
      </c>
      <c r="J282" s="722"/>
      <c r="K282" s="732" t="str">
        <f>VLOOKUP($C277,'2025年度(助産後期)'!$B$5:$N$207,COLUMN('2025年度(助産後期)'!$E$5),0)&amp;""</f>
        <v>助産学実習Ⅱ</v>
      </c>
      <c r="L282" s="720"/>
      <c r="M282" s="731" t="str">
        <f>VLOOKUP($C277,'2025年度(M1後期)'!$B$5:$N$207,COLUMN('2025年度(M1後期)'!$E$5),0)&amp;""</f>
        <v>看護情報・管理学演習Ａ－Ⅰ
成育看護学演習Ａ－Ⅳ(母性)</v>
      </c>
      <c r="N282" s="722"/>
      <c r="O282" s="732" t="str">
        <f>VLOOKUP($C277,'2025年度(M2後期)'!$B$5:$N$207,COLUMN('2025年度(M2後期)'!$E$5),0)&amp;""</f>
        <v>特別研究</v>
      </c>
      <c r="P282" s="722"/>
      <c r="Q282" s="732" t="str">
        <f>VLOOKUP($C277,'2025年度(D1後期)'!$B$5:$N$207,COLUMN('2025年度(D1後期)'!$E$5),0)&amp;""</f>
        <v>看護教育学演習Ｂ</v>
      </c>
      <c r="R282" s="722"/>
      <c r="S282" s="732" t="str">
        <f>VLOOKUP($C277,'2025年度(D23後期)'!$B$5:$N$207,COLUMN('2025年度(D23後期)'!$E$5),0)&amp;""</f>
        <v>特別研究</v>
      </c>
      <c r="T282" s="722"/>
      <c r="Z282" s="733" t="str">
        <f>A282</f>
        <v>２時限（11：00～12：30）</v>
      </c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4" t="s">
        <v>164</v>
      </c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 t="s">
        <v>169</v>
      </c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783"/>
      <c r="BL282" s="783"/>
      <c r="BM282" s="783"/>
      <c r="BN282" s="694" t="s">
        <v>196</v>
      </c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33"/>
      <c r="B283" s="15" t="s">
        <v>58</v>
      </c>
      <c r="C283" s="714" t="str">
        <f>IFERROR(VLOOKUP(C282,科目・教員!$A$2:$B$349,2,0),"")</f>
        <v>小島　優子</v>
      </c>
      <c r="D283" s="715"/>
      <c r="E283" s="716" t="str">
        <f>IFERROR(VLOOKUP(E282,科目・教員!$A$2:$B$349,2,0),"")</f>
        <v>森下　純子</v>
      </c>
      <c r="F283" s="715"/>
      <c r="G283" s="716" t="str">
        <f>IFERROR(VLOOKUP(G282,科目・教員!$A$2:$B$349,2,0),"")</f>
        <v/>
      </c>
      <c r="H283" s="715"/>
      <c r="I283" s="716" t="str">
        <f>IFERROR(VLOOKUP(I282,科目・教員!$A$2:$B$349,2,0),"")</f>
        <v/>
      </c>
      <c r="J283" s="715"/>
      <c r="K283" s="735" t="str">
        <f>IFERROR(VLOOKUP(K282,科目・教員!$A$2:$B$349,2,0),"")</f>
        <v>池田　真弓</v>
      </c>
      <c r="L283" s="737"/>
      <c r="M283" s="714" t="str">
        <f>IFERROR(VLOOKUP(M282,科目・教員!$A$2:$B$349,2,0),"")</f>
        <v/>
      </c>
      <c r="N283" s="715"/>
      <c r="O283" s="735" t="str">
        <f>IFERROR(VLOOKUP(O282,科目・教員!$A$2:$B$349,2,0),"")</f>
        <v/>
      </c>
      <c r="P283" s="715"/>
      <c r="Q283" s="735" t="str">
        <f>IFERROR(VLOOKUP(Q282,科目・教員!$A$2:$B$349,2,0),"")</f>
        <v/>
      </c>
      <c r="R283" s="715"/>
      <c r="S283" s="735" t="str">
        <f>IFERROR(VLOOKUP(S282,科目・教員!$A$2:$B$349,2,0),"")</f>
        <v/>
      </c>
      <c r="T283" s="715"/>
      <c r="Z283" s="73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784"/>
      <c r="BL283" s="784"/>
      <c r="BM283" s="784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33"/>
      <c r="B284" s="15" t="s">
        <v>60</v>
      </c>
      <c r="C284" s="714" t="str">
        <f>VLOOKUP($C277,'2025年度(1年後期)'!$B$5:$N$207,COLUMN('2025年度(1年後期)'!$E$5)+1,0)&amp;""</f>
        <v>大講義室</v>
      </c>
      <c r="D284" s="715"/>
      <c r="E284" s="716" t="str">
        <f>VLOOKUP($C277,'2025年度(2年後期)'!$B$5:$N$207,COLUMN('2025年度(2年後期)'!$E$5)+1,0)&amp;""</f>
        <v/>
      </c>
      <c r="F284" s="715"/>
      <c r="G284" s="716" t="str">
        <f>VLOOKUP($C277,'2025年度(3年後期)'!$B$5:$N$207,COLUMN('2025年度(3年後期)'!$E$5)+1,0)&amp;""</f>
        <v>母性:301</v>
      </c>
      <c r="H284" s="715"/>
      <c r="I284" s="716" t="str">
        <f>VLOOKUP($C277,'2025年度(4年後期)'!$B$5:$N$206,COLUMN('2025年度(4年後期)'!$E$5)+1,0)&amp;""</f>
        <v/>
      </c>
      <c r="J284" s="715"/>
      <c r="K284" s="735" t="str">
        <f>VLOOKUP($C277,'2025年度(助産後期)'!$B$5:$N$207,COLUMN('2025年度(助産後期)'!$E$5)+1,0)&amp;""</f>
        <v/>
      </c>
      <c r="L284" s="737"/>
      <c r="M284" s="714" t="str">
        <f>VLOOKUP($C277,'2025年度(M1後期)'!$B$5:$N$207,COLUMN('2025年度(M1後期)'!$E$5)+1,0)&amp;""</f>
        <v>情報:別途指定
成育:別途指定</v>
      </c>
      <c r="N284" s="715"/>
      <c r="O284" s="735" t="str">
        <f>VLOOKUP($C277,'2025年度(M2後期)'!$B$5:$N$207,COLUMN('2025年度(M2後期)'!$E$5)+1,0)&amp;""</f>
        <v/>
      </c>
      <c r="P284" s="715"/>
      <c r="Q284" s="735" t="str">
        <f>VLOOKUP($C277,'2025年度(D1後期)'!$B$5:$N$207,COLUMN('2025年度(D1後期)'!$E$5)+1,0)&amp;""</f>
        <v>別途指定</v>
      </c>
      <c r="R284" s="715"/>
      <c r="S284" s="735" t="str">
        <f>VLOOKUP($C277,'2025年度(D23後期)'!$B$5:$N$207,COLUMN('2025年度(D23後期)'!$E$5)+1,0)&amp;""</f>
        <v/>
      </c>
      <c r="T284" s="715"/>
      <c r="Z284" s="73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784"/>
      <c r="BL284" s="784"/>
      <c r="BM284" s="784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47"/>
      <c r="B285" s="16" t="s">
        <v>62</v>
      </c>
      <c r="C285" s="738"/>
      <c r="D285" s="736"/>
      <c r="E285" s="710"/>
      <c r="F285" s="736"/>
      <c r="G285" s="710"/>
      <c r="H285" s="736"/>
      <c r="I285" s="710"/>
      <c r="J285" s="736"/>
      <c r="K285" s="712"/>
      <c r="L285" s="712"/>
      <c r="M285" s="738"/>
      <c r="N285" s="736"/>
      <c r="O285" s="712"/>
      <c r="P285" s="736"/>
      <c r="Q285" s="712"/>
      <c r="R285" s="736"/>
      <c r="S285" s="712"/>
      <c r="T285" s="736"/>
      <c r="Z285" s="73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785"/>
      <c r="BL285" s="785"/>
      <c r="BM285" s="785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44" t="s">
        <v>70</v>
      </c>
      <c r="B286" s="17" t="s">
        <v>71</v>
      </c>
      <c r="C286" s="731"/>
      <c r="D286" s="722"/>
      <c r="E286" s="721"/>
      <c r="F286" s="722"/>
      <c r="G286" s="721"/>
      <c r="H286" s="722"/>
      <c r="I286" s="721"/>
      <c r="J286" s="722"/>
      <c r="K286" s="732"/>
      <c r="L286" s="720"/>
      <c r="M286" s="731"/>
      <c r="N286" s="722"/>
      <c r="O286" s="732"/>
      <c r="P286" s="722"/>
      <c r="Q286" s="732"/>
      <c r="R286" s="722"/>
      <c r="S286" s="732"/>
      <c r="T286" s="722"/>
      <c r="Z286" s="73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783"/>
      <c r="BL286" s="783"/>
      <c r="BM286" s="783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33"/>
      <c r="B287" s="17" t="s">
        <v>73</v>
      </c>
      <c r="C287" s="714"/>
      <c r="D287" s="715"/>
      <c r="E287" s="716"/>
      <c r="F287" s="715"/>
      <c r="G287" s="716"/>
      <c r="H287" s="715"/>
      <c r="I287" s="716"/>
      <c r="J287" s="715"/>
      <c r="K287" s="735"/>
      <c r="L287" s="737"/>
      <c r="M287" s="714"/>
      <c r="N287" s="715"/>
      <c r="O287" s="735"/>
      <c r="P287" s="715"/>
      <c r="Q287" s="735"/>
      <c r="R287" s="715"/>
      <c r="S287" s="735"/>
      <c r="T287" s="715"/>
      <c r="Z287" s="73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784"/>
      <c r="BL287" s="784"/>
      <c r="BM287" s="784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33"/>
      <c r="B288" s="17" t="s">
        <v>60</v>
      </c>
      <c r="C288" s="714"/>
      <c r="D288" s="715"/>
      <c r="E288" s="716"/>
      <c r="F288" s="715"/>
      <c r="G288" s="716"/>
      <c r="H288" s="715"/>
      <c r="I288" s="716"/>
      <c r="J288" s="715"/>
      <c r="K288" s="735"/>
      <c r="L288" s="737"/>
      <c r="M288" s="714"/>
      <c r="N288" s="715"/>
      <c r="O288" s="735"/>
      <c r="P288" s="715"/>
      <c r="Q288" s="735"/>
      <c r="R288" s="715"/>
      <c r="S288" s="735"/>
      <c r="T288" s="715"/>
      <c r="Z288" s="73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784"/>
      <c r="BL288" s="784"/>
      <c r="BM288" s="784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34"/>
      <c r="B289" s="18" t="s">
        <v>62</v>
      </c>
      <c r="C289" s="752"/>
      <c r="D289" s="753"/>
      <c r="E289" s="754"/>
      <c r="F289" s="753"/>
      <c r="G289" s="754"/>
      <c r="H289" s="753"/>
      <c r="I289" s="754"/>
      <c r="J289" s="753"/>
      <c r="K289" s="755"/>
      <c r="L289" s="755"/>
      <c r="M289" s="752"/>
      <c r="N289" s="753"/>
      <c r="O289" s="755"/>
      <c r="P289" s="753"/>
      <c r="Q289" s="755"/>
      <c r="R289" s="753"/>
      <c r="S289" s="755"/>
      <c r="T289" s="753"/>
      <c r="Z289" s="73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785"/>
      <c r="BL289" s="785"/>
      <c r="BM289" s="785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33" t="s">
        <v>74</v>
      </c>
      <c r="B290" s="15" t="s">
        <v>55</v>
      </c>
      <c r="C290" s="779" t="str">
        <f>VLOOKUP($C277,'2025年度(1年後期)'!$B$5:$N$207,COLUMN('2025年度(1年後期)'!$G$5),0)&amp;""</f>
        <v>人間と教育</v>
      </c>
      <c r="D290" s="780"/>
      <c r="E290" s="749" t="str">
        <f>VLOOKUP($C277,'2025年度(2年後期)'!$B$5:$N$207,COLUMN('2025年度(2年後期)'!$G$5),0)&amp;""</f>
        <v>基礎看護学実習Ⅱ</v>
      </c>
      <c r="F290" s="732"/>
      <c r="G290" s="749" t="str">
        <f>VLOOKUP($C277,'2025年度(3年後期)'!$B$5:$N$207,COLUMN('2025年度(3年後期)'!$G$5),0)&amp;""</f>
        <v>領域別実習</v>
      </c>
      <c r="H290" s="732"/>
      <c r="I290" s="749" t="str">
        <f>VLOOKUP($C277,'2025年度(4年後期)'!$B$5:$N$206,COLUMN('2025年度(4年後期)'!$G$5),0)&amp;""</f>
        <v/>
      </c>
      <c r="J290" s="732"/>
      <c r="K290" s="750" t="str">
        <f>VLOOKUP($C277,'2025年度(助産後期)'!$B$5:$N$207,COLUMN('2025年度(助産後期)'!$G$5),0)&amp;""</f>
        <v>助産学実習Ⅱ</v>
      </c>
      <c r="L290" s="750"/>
      <c r="M290" s="748" t="str">
        <f>VLOOKUP($C277,'2025年度(M1後期)'!$B$5:$N$207,COLUMN('2025年度(M1後期)'!$G$5),0)&amp;""</f>
        <v>成人看護学演習Ａ－Ⅰ</v>
      </c>
      <c r="N290" s="732"/>
      <c r="O290" s="750" t="str">
        <f>VLOOKUP($C277,'2025年度(M2後期)'!$B$5:$N$207,COLUMN('2025年度(M2後期)'!$G$5),0)&amp;""</f>
        <v>特別研究</v>
      </c>
      <c r="P290" s="732"/>
      <c r="Q290" s="750" t="str">
        <f>VLOOKUP($C277,'2025年度(D1後期)'!$B$5:$N$207,COLUMN('2025年度(D1後期)'!$G$5),0)&amp;""</f>
        <v/>
      </c>
      <c r="R290" s="732"/>
      <c r="S290" s="750" t="str">
        <f>VLOOKUP($C277,'2025年度(D23後期)'!$B$5:$N$207,COLUMN('2025年度(D23後期)'!$G$5),0)&amp;""</f>
        <v>特別研究</v>
      </c>
      <c r="T290" s="732"/>
      <c r="Z290" s="733" t="str">
        <f>A290</f>
        <v>３時限（13：30～15：00）</v>
      </c>
      <c r="AA290" s="694"/>
      <c r="AB290" s="694"/>
      <c r="AC290" s="694"/>
      <c r="AD290" s="694"/>
      <c r="AE290" s="694"/>
      <c r="AF290" s="694"/>
      <c r="AG290" s="694"/>
      <c r="AH290" s="694" t="s">
        <v>328</v>
      </c>
      <c r="AI290" s="694"/>
      <c r="AJ290" s="694"/>
      <c r="AK290" s="694"/>
      <c r="AL290" s="694"/>
      <c r="AM290" s="694" t="s">
        <v>164</v>
      </c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783"/>
      <c r="BL290" s="783"/>
      <c r="BM290" s="783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33"/>
      <c r="B291" s="15" t="s">
        <v>58</v>
      </c>
      <c r="C291" s="762" t="str">
        <f>IFERROR(VLOOKUP(C290,科目・教員!$A$2:$B$349,2,0),"")</f>
        <v>神原　裕子</v>
      </c>
      <c r="D291" s="763"/>
      <c r="E291" s="739" t="str">
        <f>IFERROR(VLOOKUP(E290,科目・教員!$A$2:$B$349,2,0),"")</f>
        <v>森下　純子</v>
      </c>
      <c r="F291" s="735"/>
      <c r="G291" s="739" t="str">
        <f>IFERROR(VLOOKUP(G290,科目・教員!$A$2:$B$349,2,0),"")</f>
        <v/>
      </c>
      <c r="H291" s="735"/>
      <c r="I291" s="739" t="str">
        <f>IFERROR(VLOOKUP(I290,科目・教員!$A$2:$B$349,2,0),"")</f>
        <v/>
      </c>
      <c r="J291" s="735"/>
      <c r="K291" s="740" t="str">
        <f>IFERROR(VLOOKUP(K290,科目・教員!$A$2:$B$349,2,0),"")</f>
        <v>池田　真弓</v>
      </c>
      <c r="L291" s="740"/>
      <c r="M291" s="751" t="str">
        <f>IFERROR(VLOOKUP(M290,科目・教員!$A$2:$B$349,2,0),"")</f>
        <v/>
      </c>
      <c r="N291" s="735"/>
      <c r="O291" s="740" t="str">
        <f>IFERROR(VLOOKUP(O290,科目・教員!$A$2:$B$349,2,0),"")</f>
        <v/>
      </c>
      <c r="P291" s="735"/>
      <c r="Q291" s="740" t="str">
        <f>IFERROR(VLOOKUP(Q290,科目・教員!$A$2:$B$349,2,0),"")</f>
        <v/>
      </c>
      <c r="R291" s="735"/>
      <c r="S291" s="740" t="str">
        <f>IFERROR(VLOOKUP(S290,科目・教員!$A$2:$B$349,2,0),"")</f>
        <v/>
      </c>
      <c r="T291" s="735"/>
      <c r="Z291" s="73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784"/>
      <c r="BL291" s="784"/>
      <c r="BM291" s="784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33"/>
      <c r="B292" s="15" t="s">
        <v>60</v>
      </c>
      <c r="C292" s="762" t="str">
        <f>VLOOKUP($C277,'2025年度(1年後期)'!$B$5:$N$207,COLUMN('2025年度(1年後期)'!$G$5)+1,0)&amp;""</f>
        <v>202</v>
      </c>
      <c r="D292" s="763"/>
      <c r="E292" s="739" t="str">
        <f>VLOOKUP($C277,'2025年度(2年後期)'!$B$5:$N$207,COLUMN('2025年度(2年後期)'!$G$5)+1,0)&amp;""</f>
        <v/>
      </c>
      <c r="F292" s="735"/>
      <c r="G292" s="739" t="str">
        <f>VLOOKUP($C277,'2025年度(3年後期)'!$B$5:$N$207,COLUMN('2025年度(3年後期)'!$G$5)+1,0)&amp;""</f>
        <v/>
      </c>
      <c r="H292" s="735"/>
      <c r="I292" s="739" t="str">
        <f>VLOOKUP($C277,'2025年度(4年後期)'!$B$5:$N$206,COLUMN('2025年度(4年後期)'!$G$5)+1,0)&amp;""</f>
        <v/>
      </c>
      <c r="J292" s="735"/>
      <c r="K292" s="740" t="str">
        <f>VLOOKUP($C277,'2025年度(助産後期)'!$B$5:$N$207,COLUMN('2025年度(助産後期)'!$G$5)+1,0)&amp;""</f>
        <v/>
      </c>
      <c r="L292" s="740"/>
      <c r="M292" s="751" t="str">
        <f>VLOOKUP($C277,'2025年度(M1後期)'!$B$5:$N$207,COLUMN('2025年度(M1後期)'!$G$5)+1,0)&amp;""</f>
        <v>別途指定</v>
      </c>
      <c r="N292" s="735"/>
      <c r="O292" s="740" t="str">
        <f>VLOOKUP($C277,'2025年度(M2後期)'!$B$5:$N$207,COLUMN('2025年度(M2後期)'!$G$5)+1,0)&amp;""</f>
        <v/>
      </c>
      <c r="P292" s="735"/>
      <c r="Q292" s="740" t="str">
        <f>VLOOKUP($C277,'2025年度(D1後期)'!$B$5:$N$207,COLUMN('2025年度(D1後期)'!$G$5)+1,0)&amp;""</f>
        <v/>
      </c>
      <c r="R292" s="735"/>
      <c r="S292" s="740" t="str">
        <f>VLOOKUP($C277,'2025年度(D23後期)'!$B$5:$N$207,COLUMN('2025年度(D23後期)'!$G$5)+1,0)&amp;""</f>
        <v/>
      </c>
      <c r="T292" s="735"/>
      <c r="Z292" s="73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784"/>
      <c r="BL292" s="784"/>
      <c r="BM292" s="784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47"/>
      <c r="B293" s="16" t="s">
        <v>62</v>
      </c>
      <c r="C293" s="760" t="s">
        <v>116</v>
      </c>
      <c r="D293" s="761"/>
      <c r="E293" s="710"/>
      <c r="F293" s="736"/>
      <c r="G293" s="710"/>
      <c r="H293" s="736"/>
      <c r="I293" s="710"/>
      <c r="J293" s="736"/>
      <c r="K293" s="712"/>
      <c r="L293" s="712"/>
      <c r="M293" s="738"/>
      <c r="N293" s="736"/>
      <c r="O293" s="712"/>
      <c r="P293" s="736"/>
      <c r="Q293" s="712"/>
      <c r="R293" s="736"/>
      <c r="S293" s="712"/>
      <c r="T293" s="736"/>
      <c r="Z293" s="73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785"/>
      <c r="BL293" s="785"/>
      <c r="BM293" s="785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33" t="s">
        <v>80</v>
      </c>
      <c r="B294" s="15" t="s">
        <v>55</v>
      </c>
      <c r="C294" s="779" t="str">
        <f>VLOOKUP($C277,'2025年度(1年後期)'!$B$5:$N$207,COLUMN('2025年度(1年後期)'!$I$5),0)&amp;""</f>
        <v>人間と教育</v>
      </c>
      <c r="D294" s="780"/>
      <c r="E294" s="749" t="str">
        <f>VLOOKUP($C277,'2025年度(2年後期)'!$B$5:$N$207,COLUMN('2025年度(2年後期)'!$I$5),0)&amp;""</f>
        <v>基礎看護学実習Ⅱ</v>
      </c>
      <c r="F294" s="732"/>
      <c r="G294" s="749" t="str">
        <f>VLOOKUP($C277,'2025年度(3年後期)'!$B$5:$N$207,COLUMN('2025年度(3年後期)'!$I$5),0)&amp;""</f>
        <v>領域別実習</v>
      </c>
      <c r="H294" s="732"/>
      <c r="I294" s="749" t="str">
        <f>VLOOKUP($C277,'2025年度(4年後期)'!$B$5:$N$206,COLUMN('2025年度(4年後期)'!$I$5),0)&amp;""</f>
        <v/>
      </c>
      <c r="J294" s="732"/>
      <c r="K294" s="750" t="str">
        <f>VLOOKUP($C277,'2025年度(助産後期)'!$B$5:$N$207,COLUMN('2025年度(助産後期)'!$I$5),0)&amp;""</f>
        <v>助産学実習Ⅱ</v>
      </c>
      <c r="L294" s="750"/>
      <c r="M294" s="748" t="str">
        <f>VLOOKUP($C277,'2025年度(M1後期)'!$B$5:$N$207,COLUMN('2025年度(M1後期)'!$I$5),0)&amp;""</f>
        <v>成人看護学演習Ａ－Ⅰ</v>
      </c>
      <c r="N294" s="732"/>
      <c r="O294" s="750" t="str">
        <f>VLOOKUP($C277,'2025年度(M2後期)'!$B$5:$N$207,COLUMN('2025年度(M2後期)'!$I$5),0)&amp;""</f>
        <v>特別研究</v>
      </c>
      <c r="P294" s="732"/>
      <c r="Q294" s="750" t="str">
        <f>VLOOKUP($C277,'2025年度(D1後期)'!$B$5:$N$207,COLUMN('2025年度(D1後期)'!$I$5),0)&amp;""</f>
        <v/>
      </c>
      <c r="R294" s="732"/>
      <c r="S294" s="750" t="str">
        <f>VLOOKUP($C277,'2025年度(D23後期)'!$B$5:$N$207,COLUMN('2025年度(D23後期)'!$I$5),0)&amp;""</f>
        <v>特別研究</v>
      </c>
      <c r="T294" s="732"/>
      <c r="Z294" s="733" t="str">
        <f>A294</f>
        <v>４時限（15：10～16：40）</v>
      </c>
      <c r="AA294" s="694"/>
      <c r="AB294" s="694"/>
      <c r="AC294" s="694"/>
      <c r="AD294" s="694"/>
      <c r="AE294" s="694"/>
      <c r="AF294" s="694"/>
      <c r="AG294" s="694"/>
      <c r="AH294" s="694" t="s">
        <v>328</v>
      </c>
      <c r="AI294" s="694"/>
      <c r="AJ294" s="694"/>
      <c r="AK294" s="694"/>
      <c r="AL294" s="694"/>
      <c r="AM294" s="694" t="s">
        <v>164</v>
      </c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783"/>
      <c r="BL294" s="783"/>
      <c r="BM294" s="783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33"/>
      <c r="B295" s="15" t="s">
        <v>58</v>
      </c>
      <c r="C295" s="762" t="str">
        <f>IFERROR(VLOOKUP(C294,科目・教員!$A$2:$B$349,2,0),"")</f>
        <v>神原　裕子</v>
      </c>
      <c r="D295" s="763"/>
      <c r="E295" s="739" t="str">
        <f>IFERROR(VLOOKUP(E294,科目・教員!$A$2:$B$349,2,0),"")</f>
        <v>森下　純子</v>
      </c>
      <c r="F295" s="735"/>
      <c r="G295" s="739" t="str">
        <f>IFERROR(VLOOKUP(G294,科目・教員!$A$2:$B$349,2,0),"")</f>
        <v/>
      </c>
      <c r="H295" s="735"/>
      <c r="I295" s="739" t="str">
        <f>IFERROR(VLOOKUP(I294,科目・教員!$A$2:$B$349,2,0),"")</f>
        <v/>
      </c>
      <c r="J295" s="735"/>
      <c r="K295" s="740" t="str">
        <f>IFERROR(VLOOKUP(K294,科目・教員!$A$2:$B$349,2,0),"")</f>
        <v>池田　真弓</v>
      </c>
      <c r="L295" s="740"/>
      <c r="M295" s="751" t="str">
        <f>IFERROR(VLOOKUP(M294,科目・教員!$A$2:$B$349,2,0),"")</f>
        <v/>
      </c>
      <c r="N295" s="735"/>
      <c r="O295" s="740" t="str">
        <f>IFERROR(VLOOKUP(O294,科目・教員!$A$2:$B$349,2,0),"")</f>
        <v/>
      </c>
      <c r="P295" s="735"/>
      <c r="Q295" s="740" t="str">
        <f>IFERROR(VLOOKUP(Q294,科目・教員!$A$2:$B$349,2,0),"")</f>
        <v/>
      </c>
      <c r="R295" s="735"/>
      <c r="S295" s="740" t="str">
        <f>IFERROR(VLOOKUP(S294,科目・教員!$A$2:$B$349,2,0),"")</f>
        <v/>
      </c>
      <c r="T295" s="735"/>
      <c r="Z295" s="73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784"/>
      <c r="BL295" s="784"/>
      <c r="BM295" s="784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33"/>
      <c r="B296" s="15" t="s">
        <v>60</v>
      </c>
      <c r="C296" s="762" t="str">
        <f>VLOOKUP($C277,'2025年度(1年後期)'!$B$5:$N$207,COLUMN('2025年度(1年後期)'!$I$5)+1,0)&amp;""</f>
        <v>202</v>
      </c>
      <c r="D296" s="763"/>
      <c r="E296" s="739" t="str">
        <f>VLOOKUP($C277,'2025年度(2年後期)'!$B$5:$N$207,COLUMN('2025年度(2年後期)'!$I$5)+1,0)&amp;""</f>
        <v/>
      </c>
      <c r="F296" s="735"/>
      <c r="G296" s="739" t="str">
        <f>VLOOKUP($C277,'2025年度(3年後期)'!$B$5:$N$207,COLUMN('2025年度(3年後期)'!$I$5)+1,0)&amp;""</f>
        <v/>
      </c>
      <c r="H296" s="735"/>
      <c r="I296" s="739" t="str">
        <f>VLOOKUP($C277,'2025年度(4年後期)'!$B$5:$N$206,COLUMN('2025年度(4年後期)'!$I$5)+1,0)&amp;""</f>
        <v/>
      </c>
      <c r="J296" s="735"/>
      <c r="K296" s="740" t="str">
        <f>VLOOKUP($C277,'2025年度(助産後期)'!$B$5:$N$207,COLUMN('2025年度(助産後期)'!$I$5)+1,0)&amp;""</f>
        <v/>
      </c>
      <c r="L296" s="740"/>
      <c r="M296" s="751" t="str">
        <f>VLOOKUP($C277,'2025年度(M1後期)'!$B$5:$N$207,COLUMN('2025年度(M1後期)'!$I$5)+1,0)&amp;""</f>
        <v>別途指定</v>
      </c>
      <c r="N296" s="735"/>
      <c r="O296" s="740" t="str">
        <f>VLOOKUP($C277,'2025年度(M2後期)'!$B$5:$N$207,COLUMN('2025年度(M2後期)'!$I$5)+1,0)&amp;""</f>
        <v/>
      </c>
      <c r="P296" s="735"/>
      <c r="Q296" s="740" t="str">
        <f>VLOOKUP($C277,'2025年度(D1後期)'!$B$5:$N$207,COLUMN('2025年度(D1後期)'!$I$5)+1,0)&amp;""</f>
        <v/>
      </c>
      <c r="R296" s="735"/>
      <c r="S296" s="740" t="str">
        <f>VLOOKUP($C277,'2025年度(D23後期)'!$B$5:$N$207,COLUMN('2025年度(D23後期)'!$I$5)+1,0)&amp;""</f>
        <v/>
      </c>
      <c r="T296" s="735"/>
      <c r="Z296" s="73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784"/>
      <c r="BL296" s="784"/>
      <c r="BM296" s="784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34"/>
      <c r="B297" s="16" t="s">
        <v>62</v>
      </c>
      <c r="C297" s="760" t="s">
        <v>116</v>
      </c>
      <c r="D297" s="761"/>
      <c r="E297" s="710"/>
      <c r="F297" s="736"/>
      <c r="G297" s="710"/>
      <c r="H297" s="736"/>
      <c r="I297" s="710"/>
      <c r="J297" s="736"/>
      <c r="K297" s="712"/>
      <c r="L297" s="712"/>
      <c r="M297" s="738"/>
      <c r="N297" s="736"/>
      <c r="O297" s="712"/>
      <c r="P297" s="736"/>
      <c r="Q297" s="712"/>
      <c r="R297" s="736"/>
      <c r="S297" s="712"/>
      <c r="T297" s="736"/>
      <c r="Z297" s="73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785"/>
      <c r="BL297" s="785"/>
      <c r="BM297" s="785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33" t="s">
        <v>87</v>
      </c>
      <c r="B298" s="15" t="s">
        <v>55</v>
      </c>
      <c r="C298" s="748" t="str">
        <f>VLOOKUP($C277,'2025年度(1年後期)'!$B$5:$N$207,COLUMN('2025年度(1年後期)'!$K$5),0)&amp;""</f>
        <v/>
      </c>
      <c r="D298" s="732"/>
      <c r="E298" s="749" t="str">
        <f>VLOOKUP($C277,'2025年度(2年後期)'!$B$5:$N$207,COLUMN('2025年度(2年後期)'!$K$5),0)&amp;""</f>
        <v/>
      </c>
      <c r="F298" s="732"/>
      <c r="G298" s="749" t="str">
        <f>VLOOKUP($C277,'2025年度(3年後期)'!$B$5:$N$207,COLUMN('2025年度(3年後期)'!$K$5),0)&amp;""</f>
        <v/>
      </c>
      <c r="H298" s="732"/>
      <c r="I298" s="749" t="str">
        <f>VLOOKUP($C277,'2025年度(4年後期)'!$B$5:$N$206,COLUMN('2025年度(4年後期)'!$K$5),0)&amp;""</f>
        <v/>
      </c>
      <c r="J298" s="732"/>
      <c r="K298" s="750" t="str">
        <f>VLOOKUP($C277,'2025年度(助産後期)'!$B$5:$N$207,COLUMN('2025年度(助産後期)'!$K$5),0)&amp;""</f>
        <v>助産学実習Ⅱ</v>
      </c>
      <c r="L298" s="750"/>
      <c r="M298" s="748" t="str">
        <f>VLOOKUP($C277,'2025年度(M1後期)'!$B$5:$N$207,COLUMN('2025年度(M1後期)'!$K$5),0)&amp;""</f>
        <v/>
      </c>
      <c r="N298" s="732"/>
      <c r="O298" s="750" t="str">
        <f>VLOOKUP($C277,'2025年度(M2後期)'!$B$5:$N$207,COLUMN('2025年度(M2後期)'!$K$5),0)&amp;""</f>
        <v/>
      </c>
      <c r="P298" s="732"/>
      <c r="Q298" s="750" t="str">
        <f>VLOOKUP($C277,'2025年度(D1後期)'!$B$5:$N$207,COLUMN('2025年度(D1後期)'!$K$5),0)&amp;""</f>
        <v/>
      </c>
      <c r="R298" s="732"/>
      <c r="S298" s="750" t="str">
        <f>VLOOKUP($C277,'2025年度(D23後期)'!$B$5:$N$207,COLUMN('2025年度(D23後期)'!$K$5),0)&amp;""</f>
        <v/>
      </c>
      <c r="T298" s="732"/>
      <c r="Z298" s="733" t="str">
        <f>A298</f>
        <v>５時限（16：50～18：20）</v>
      </c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 t="s">
        <v>164</v>
      </c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783"/>
      <c r="BL298" s="783"/>
      <c r="BM298" s="783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33"/>
      <c r="B299" s="15" t="s">
        <v>58</v>
      </c>
      <c r="C299" s="751" t="str">
        <f>IFERROR(VLOOKUP(C298,科目・教員!$A$2:$B$349,2,0),"")</f>
        <v/>
      </c>
      <c r="D299" s="735"/>
      <c r="E299" s="739" t="str">
        <f>IFERROR(VLOOKUP(E298,科目・教員!$A$2:$B$349,2,0),"")</f>
        <v/>
      </c>
      <c r="F299" s="735"/>
      <c r="G299" s="739" t="str">
        <f>IFERROR(VLOOKUP(G298,科目・教員!$A$2:$B$349,2,0),"")</f>
        <v/>
      </c>
      <c r="H299" s="735"/>
      <c r="I299" s="739" t="str">
        <f>IFERROR(VLOOKUP(I298,科目・教員!$A$2:$B$349,2,0),"")</f>
        <v/>
      </c>
      <c r="J299" s="735"/>
      <c r="K299" s="740" t="str">
        <f>IFERROR(VLOOKUP(K298,科目・教員!$A$2:$B$349,2,0),"")</f>
        <v>池田　真弓</v>
      </c>
      <c r="L299" s="740"/>
      <c r="M299" s="751" t="str">
        <f>IFERROR(VLOOKUP(M298,科目・教員!$A$2:$B$349,2,0),"")</f>
        <v/>
      </c>
      <c r="N299" s="735"/>
      <c r="O299" s="740" t="str">
        <f>IFERROR(VLOOKUP(O298,科目・教員!$A$2:$B$349,2,0),"")</f>
        <v/>
      </c>
      <c r="P299" s="735"/>
      <c r="Q299" s="740" t="str">
        <f>IFERROR(VLOOKUP(Q298,科目・教員!$A$2:$B$349,2,0),"")</f>
        <v/>
      </c>
      <c r="R299" s="735"/>
      <c r="S299" s="740" t="str">
        <f>IFERROR(VLOOKUP(S298,科目・教員!$A$2:$B$349,2,0),"")</f>
        <v/>
      </c>
      <c r="T299" s="735"/>
      <c r="Z299" s="73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784"/>
      <c r="BL299" s="784"/>
      <c r="BM299" s="784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33"/>
      <c r="B300" s="15" t="s">
        <v>60</v>
      </c>
      <c r="C300" s="751" t="str">
        <f>VLOOKUP($C277,'2025年度(1年後期)'!$B$5:$N$207,COLUMN('2025年度(1年後期)'!$K$5)+1,0)&amp;""</f>
        <v/>
      </c>
      <c r="D300" s="735"/>
      <c r="E300" s="739" t="str">
        <f>VLOOKUP($C277,'2025年度(2年後期)'!$B$5:$N$207,COLUMN('2025年度(2年後期)'!$K$5)+1,0)&amp;""</f>
        <v/>
      </c>
      <c r="F300" s="735"/>
      <c r="G300" s="739" t="str">
        <f>VLOOKUP($C277,'2025年度(3年後期)'!$B$5:$N$207,COLUMN('2025年度(3年後期)'!$K$5)+1,0)&amp;""</f>
        <v/>
      </c>
      <c r="H300" s="735"/>
      <c r="I300" s="739" t="str">
        <f>VLOOKUP($C277,'2025年度(4年後期)'!$B$5:$N$206,COLUMN('2025年度(4年後期)'!$K$5)+1,0)&amp;""</f>
        <v/>
      </c>
      <c r="J300" s="735"/>
      <c r="K300" s="740" t="str">
        <f>VLOOKUP($C277,'2025年度(助産後期)'!$B$5:$N$207,COLUMN('2025年度(助産後期)'!$K$5)+1,0)&amp;""</f>
        <v/>
      </c>
      <c r="L300" s="740"/>
      <c r="M300" s="751" t="str">
        <f>VLOOKUP($C277,'2025年度(M1後期)'!$B$5:$N$207,COLUMN('2025年度(M1後期)'!$K$5)+1,0)&amp;""</f>
        <v/>
      </c>
      <c r="N300" s="735"/>
      <c r="O300" s="740" t="str">
        <f>VLOOKUP($C277,'2025年度(M1後期)'!$B$5:$N$207,COLUMN('2025年度(M1後期)'!$K$5)+1,0)&amp;""</f>
        <v/>
      </c>
      <c r="P300" s="735"/>
      <c r="Q300" s="740" t="str">
        <f>VLOOKUP($C277,'2025年度(D1後期)'!$B$5:$N$207,COLUMN('2025年度(D1後期)'!$K$5)+1,0)&amp;""</f>
        <v/>
      </c>
      <c r="R300" s="735"/>
      <c r="S300" s="740" t="str">
        <f>VLOOKUP($C277,'2025年度(D23後期)'!$B$5:$N$207,COLUMN('2025年度(D23後期)'!$K$5)+1,0)&amp;""</f>
        <v/>
      </c>
      <c r="T300" s="735"/>
      <c r="Z300" s="73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784"/>
      <c r="BL300" s="784"/>
      <c r="BM300" s="784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34"/>
      <c r="B301" s="16" t="s">
        <v>62</v>
      </c>
      <c r="C301" s="738"/>
      <c r="D301" s="736"/>
      <c r="E301" s="710"/>
      <c r="F301" s="736"/>
      <c r="G301" s="710"/>
      <c r="H301" s="736"/>
      <c r="I301" s="710"/>
      <c r="J301" s="736"/>
      <c r="K301" s="712"/>
      <c r="L301" s="712"/>
      <c r="M301" s="738"/>
      <c r="N301" s="736"/>
      <c r="O301" s="712"/>
      <c r="P301" s="736"/>
      <c r="Q301" s="712"/>
      <c r="R301" s="736"/>
      <c r="S301" s="712"/>
      <c r="T301" s="736"/>
      <c r="U301" s="19"/>
      <c r="V301" s="19"/>
      <c r="W301" s="19"/>
      <c r="X301" s="19"/>
      <c r="Y301" s="19"/>
      <c r="Z301" s="73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785"/>
      <c r="BL301" s="785"/>
      <c r="BM301" s="785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5"/>
      <c r="B302" s="6"/>
      <c r="C302" s="717">
        <f>C277+1</f>
        <v>45974</v>
      </c>
      <c r="D302" s="717"/>
      <c r="E302" s="717"/>
      <c r="F302" s="717"/>
      <c r="G302" s="717"/>
      <c r="H302" s="717"/>
      <c r="I302" s="717"/>
      <c r="J302" s="717"/>
      <c r="K302" s="717"/>
      <c r="L302" s="717"/>
      <c r="M302" s="717"/>
      <c r="N302" s="717"/>
      <c r="O302" s="717"/>
      <c r="P302" s="717"/>
      <c r="Q302" s="717"/>
      <c r="R302" s="717"/>
      <c r="S302" s="717"/>
      <c r="T302" s="717"/>
      <c r="U302" s="697">
        <f>C302</f>
        <v>45974</v>
      </c>
      <c r="V302" s="698"/>
      <c r="W302" s="698"/>
      <c r="X302" s="698"/>
      <c r="Y302" s="698"/>
      <c r="Z302" s="69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3" t="s">
        <v>54</v>
      </c>
      <c r="B303" s="12" t="s">
        <v>55</v>
      </c>
      <c r="C303" s="789" t="str">
        <f>VLOOKUP($C302,'2025年度(1年後期)'!$B$5:$N$207,COLUMN('2025年度(1年後期)'!$C$5),0)&amp;""</f>
        <v>英語Ⅰ(BD)</v>
      </c>
      <c r="D303" s="757"/>
      <c r="E303" s="721" t="str">
        <f>VLOOKUP($C302,'2025年度(2年後期)'!$B$5:$N$207,COLUMN('2025年度(2年後期)'!$C$5),0)&amp;""</f>
        <v>基礎看護学実習Ⅱ</v>
      </c>
      <c r="F303" s="722"/>
      <c r="G303" s="721" t="str">
        <f>VLOOKUP($C302,'2025年度(3年後期)'!$B$5:$N$207,COLUMN('2025年度(3年後期)'!$C$5),0)&amp;""</f>
        <v>領域別実習</v>
      </c>
      <c r="H303" s="722"/>
      <c r="I303" s="721" t="str">
        <f>VLOOKUP($C302,'2025年度(4年後期)'!$B$5:$N$206,COLUMN('2025年度(4年後期)'!$C$5),0)&amp;""</f>
        <v/>
      </c>
      <c r="J303" s="722"/>
      <c r="K303" s="732" t="str">
        <f>VLOOKUP($C302,'2025年度(助産後期)'!$B$5:$N$207,COLUMN('2025年度(助産後期)'!$C$5),0)&amp;""</f>
        <v>助産学実習Ⅱ</v>
      </c>
      <c r="L303" s="720"/>
      <c r="M303" s="719" t="str">
        <f>VLOOKUP($C302,'2025年度(M1後期)'!$B$5:$N$207,COLUMN('2025年度(M1後期)'!$C$5),0)&amp;""</f>
        <v>国際看護学演習Ａ－Ⅰ
がん看護学演習Ａ－Ⅰ
感染症学特論
感染症学演習</v>
      </c>
      <c r="N303" s="720"/>
      <c r="O303" s="721" t="str">
        <f>VLOOKUP($C302,'2025年度(M2後期)'!$B$5:$N$207,COLUMN('2025年度(M2後期)'!$C$5),0)&amp;""</f>
        <v>特別研究</v>
      </c>
      <c r="P303" s="722"/>
      <c r="Q303" s="721" t="str">
        <f>VLOOKUP($C302,'2025年度(D1後期)'!$B$5:$N$207,COLUMN('2025年度(D1後期)'!$C$5),0)&amp;""</f>
        <v>看護情報・管理学演習Ｂ
長寿看護学演習Ｂ</v>
      </c>
      <c r="R303" s="722"/>
      <c r="S303" s="732" t="str">
        <f>VLOOKUP($C302,'2025年度(D23後期)'!$B$5:$N$207,COLUMN('2025年度(D23後期)'!$C$5),0)&amp;""</f>
        <v>特別研究</v>
      </c>
      <c r="T303" s="722"/>
      <c r="U303" s="43"/>
      <c r="Z303" s="744" t="str">
        <f>A303</f>
        <v xml:space="preserve">１時限（09：20～10：50） </v>
      </c>
      <c r="AA303" s="694" t="s">
        <v>227</v>
      </c>
      <c r="AB303" s="694"/>
      <c r="AC303" s="694"/>
      <c r="AD303" s="694"/>
      <c r="AE303" s="694"/>
      <c r="AF303" s="694"/>
      <c r="AG303" s="694" t="s">
        <v>169</v>
      </c>
      <c r="AH303" s="694"/>
      <c r="AI303" s="694"/>
      <c r="AJ303" s="694"/>
      <c r="AK303" s="694"/>
      <c r="AL303" s="694"/>
      <c r="AM303" s="694" t="s">
        <v>169</v>
      </c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783"/>
      <c r="BL303" s="783"/>
      <c r="BM303" s="783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33"/>
      <c r="B304" s="15" t="s">
        <v>58</v>
      </c>
      <c r="C304" s="790" t="str">
        <f>IFERROR(VLOOKUP(C303,科目・教員!$A$2:$B$349,2,0),"")</f>
        <v>ﾊﾟｳﾗ･ﾍﾞﾙｳﾞｧﾝｹﾞﾙ</v>
      </c>
      <c r="D304" s="759"/>
      <c r="E304" s="716" t="str">
        <f>IFERROR(VLOOKUP(E303,科目・教員!$A$2:$B$349,2,0),"")</f>
        <v>森下　純子</v>
      </c>
      <c r="F304" s="715"/>
      <c r="G304" s="716" t="str">
        <f>IFERROR(VLOOKUP(G303,科目・教員!$A$2:$B$349,2,0),"")</f>
        <v/>
      </c>
      <c r="H304" s="715"/>
      <c r="I304" s="716" t="str">
        <f>IFERROR(VLOOKUP(I303,科目・教員!$A$2:$B$349,2,0),"")</f>
        <v/>
      </c>
      <c r="J304" s="715"/>
      <c r="K304" s="735" t="str">
        <f>IFERROR(VLOOKUP(K303,科目・教員!$A$2:$B$349,2,0),"")</f>
        <v>池田　真弓</v>
      </c>
      <c r="L304" s="737"/>
      <c r="M304" s="746" t="str">
        <f>IFERROR(VLOOKUP(M303,科目・教員!$A$2:$B$349,2,0),"")</f>
        <v/>
      </c>
      <c r="N304" s="715"/>
      <c r="O304" s="716" t="str">
        <f>IFERROR(VLOOKUP(O303,科目・教員!$A$2:$B$349,2,0),"")</f>
        <v/>
      </c>
      <c r="P304" s="715"/>
      <c r="Q304" s="716" t="str">
        <f>IFERROR(VLOOKUP(Q303,科目・教員!$A$2:$B$349,2,0),"")</f>
        <v/>
      </c>
      <c r="R304" s="715"/>
      <c r="S304" s="735" t="str">
        <f>IFERROR(VLOOKUP(S303,科目・教員!$A$2:$B$349,2,0),"")</f>
        <v/>
      </c>
      <c r="T304" s="715"/>
      <c r="U304" s="25"/>
      <c r="Z304" s="73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784"/>
      <c r="BL304" s="784"/>
      <c r="BM304" s="784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33"/>
      <c r="B305" s="15" t="s">
        <v>60</v>
      </c>
      <c r="C305" s="790" t="str">
        <f>VLOOKUP($C302,'2025年度(1年後期)'!$B$5:$N$207,COLUMN('2025年度(1年後期)'!$C$5)+1,0)&amp;""</f>
        <v>101</v>
      </c>
      <c r="D305" s="759"/>
      <c r="E305" s="716" t="str">
        <f>VLOOKUP($C302,'2025年度(2年後期)'!$B$5:$N$207,COLUMN('2025年度(2年後期)'!$C$5)+1,0)&amp;""</f>
        <v/>
      </c>
      <c r="F305" s="715"/>
      <c r="G305" s="716" t="str">
        <f>VLOOKUP($C302,'2025年度(3年後期)'!$B$5:$N$207,COLUMN('2025年度(3年後期)'!$C$5)+1,0)&amp;""</f>
        <v>母性:201･母小実</v>
      </c>
      <c r="H305" s="715"/>
      <c r="I305" s="716" t="str">
        <f>VLOOKUP($C302,'2025年度(4年後期)'!$B$5:$N$206,COLUMN('2025年度(4年後期)'!$C$5)+1,0)&amp;""</f>
        <v/>
      </c>
      <c r="J305" s="715"/>
      <c r="K305" s="735" t="str">
        <f>VLOOKUP($C302,'2025年度(助産後期)'!$B$5:$N$207,COLUMN('2025年度(助産後期)'!$C$5)+1,0)&amp;""</f>
        <v/>
      </c>
      <c r="L305" s="737"/>
      <c r="M305" s="746" t="str">
        <f>VLOOKUP($C302,'2025年度(M1後期)'!$B$5:$N$207,COLUMN('2025年度(M1後期)'!$C$5)+1,0)&amp;""</f>
        <v>国際:別途指定
がん:別途指定
感染特論:別途指定
感染演習:別途指定</v>
      </c>
      <c r="N305" s="715"/>
      <c r="O305" s="716" t="str">
        <f>VLOOKUP($C302,'2025年度(M2後期)'!$B$5:$N$207,COLUMN('2025年度(M2後期)'!$C$5)+1,0)&amp;""</f>
        <v/>
      </c>
      <c r="P305" s="715"/>
      <c r="Q305" s="716" t="str">
        <f>VLOOKUP($C302,'2025年度(D1後期)'!$B$5:$N$207,COLUMN('2025年度(D1後期)'!$C$5)+1,0)&amp;""</f>
        <v>情報:別途指定
長寿:別途指定</v>
      </c>
      <c r="R305" s="715"/>
      <c r="S305" s="735" t="str">
        <f>VLOOKUP($C302,'2025年度(D23後期)'!$B$5:$N$207,COLUMN('2025年度(D23後期)'!$C$5)+1,0)&amp;""</f>
        <v/>
      </c>
      <c r="T305" s="715"/>
      <c r="U305" s="25"/>
      <c r="Z305" s="73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784"/>
      <c r="BL305" s="784"/>
      <c r="BM305" s="784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34"/>
      <c r="B306" s="16" t="s">
        <v>62</v>
      </c>
      <c r="C306" s="760" t="s">
        <v>116</v>
      </c>
      <c r="D306" s="761"/>
      <c r="E306" s="710"/>
      <c r="F306" s="711"/>
      <c r="G306" s="710"/>
      <c r="H306" s="711"/>
      <c r="I306" s="710"/>
      <c r="J306" s="711"/>
      <c r="K306" s="712"/>
      <c r="L306" s="713"/>
      <c r="M306" s="745"/>
      <c r="N306" s="711"/>
      <c r="O306" s="710"/>
      <c r="P306" s="711"/>
      <c r="Q306" s="710"/>
      <c r="R306" s="711"/>
      <c r="S306" s="712"/>
      <c r="T306" s="711"/>
      <c r="U306" s="25"/>
      <c r="Z306" s="73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785"/>
      <c r="BL306" s="785"/>
      <c r="BM306" s="785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33" t="s">
        <v>64</v>
      </c>
      <c r="B307" s="15" t="s">
        <v>55</v>
      </c>
      <c r="C307" s="789" t="str">
        <f>VLOOKUP($C302,'2025年度(1年後期)'!$B$5:$N$207,COLUMN('2025年度(1年後期)'!$E$5),0)&amp;""</f>
        <v>英語Ⅰ(BD)</v>
      </c>
      <c r="D307" s="757"/>
      <c r="E307" s="721" t="str">
        <f>VLOOKUP($C302,'2025年度(2年後期)'!$B$5:$N$207,COLUMN('2025年度(2年後期)'!$E$5),0)&amp;""</f>
        <v>基礎看護学実習Ⅱ</v>
      </c>
      <c r="F307" s="722"/>
      <c r="G307" s="721" t="str">
        <f>VLOOKUP($C302,'2025年度(3年後期)'!$B$5:$N$207,COLUMN('2025年度(3年後期)'!$E$5),0)&amp;""</f>
        <v>領域別実習</v>
      </c>
      <c r="H307" s="722"/>
      <c r="I307" s="721" t="str">
        <f>VLOOKUP($C302,'2025年度(4年後期)'!$B$5:$N$206,COLUMN('2025年度(4年後期)'!$E$5),0)&amp;""</f>
        <v>政策医療看護論Ⅱ</v>
      </c>
      <c r="J307" s="722"/>
      <c r="K307" s="732" t="str">
        <f>VLOOKUP($C302,'2025年度(助産後期)'!$B$5:$N$207,COLUMN('2025年度(助産後期)'!$E$5),0)&amp;""</f>
        <v>助産学実習Ⅱ</v>
      </c>
      <c r="L307" s="720"/>
      <c r="M307" s="731" t="str">
        <f>VLOOKUP($C302,'2025年度(M1後期)'!$B$5:$N$207,COLUMN('2025年度(M1後期)'!$E$5),0)&amp;""</f>
        <v>国際看護学演習Ａ－Ⅰ
がん看護学演習Ａ－Ⅰ
感染症学特論
感染症学演習</v>
      </c>
      <c r="N307" s="722"/>
      <c r="O307" s="732" t="str">
        <f>VLOOKUP($C302,'2025年度(M2後期)'!$B$5:$N$207,COLUMN('2025年度(M2後期)'!$E$5),0)&amp;""</f>
        <v>特別研究</v>
      </c>
      <c r="P307" s="722"/>
      <c r="Q307" s="732" t="str">
        <f>VLOOKUP($C302,'2025年度(D1後期)'!$B$5:$N$207,COLUMN('2025年度(D1後期)'!$E$5),0)&amp;""</f>
        <v>看護情報・管理学演習Ｂ
長寿看護学演習Ｂ</v>
      </c>
      <c r="R307" s="722"/>
      <c r="S307" s="732" t="str">
        <f>VLOOKUP($C302,'2025年度(D23後期)'!$B$5:$N$207,COLUMN('2025年度(D23後期)'!$E$5),0)&amp;""</f>
        <v>特別研究</v>
      </c>
      <c r="T307" s="722"/>
      <c r="U307" s="25"/>
      <c r="Z307" s="733" t="str">
        <f>A307</f>
        <v>２時限（11：00～12：30）</v>
      </c>
      <c r="AA307" s="694" t="s">
        <v>227</v>
      </c>
      <c r="AB307" s="694"/>
      <c r="AC307" s="694"/>
      <c r="AD307" s="694"/>
      <c r="AE307" s="694"/>
      <c r="AF307" s="694"/>
      <c r="AG307" s="694" t="s">
        <v>169</v>
      </c>
      <c r="AH307" s="694"/>
      <c r="AI307" s="694"/>
      <c r="AJ307" s="694"/>
      <c r="AK307" s="694"/>
      <c r="AL307" s="694"/>
      <c r="AM307" s="694" t="s">
        <v>169</v>
      </c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 t="s">
        <v>131</v>
      </c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783"/>
      <c r="BL307" s="783"/>
      <c r="BM307" s="783"/>
      <c r="BN307" s="694" t="s">
        <v>332</v>
      </c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33"/>
      <c r="B308" s="15" t="s">
        <v>58</v>
      </c>
      <c r="C308" s="790" t="str">
        <f>IFERROR(VLOOKUP(C307,科目・教員!$A$2:$B$349,2,0),"")</f>
        <v>ﾊﾟｳﾗ･ﾍﾞﾙｳﾞｧﾝｹﾞﾙ</v>
      </c>
      <c r="D308" s="759"/>
      <c r="E308" s="716" t="str">
        <f>IFERROR(VLOOKUP(E307,科目・教員!$A$2:$B$349,2,0),"")</f>
        <v>森下　純子</v>
      </c>
      <c r="F308" s="715"/>
      <c r="G308" s="716" t="str">
        <f>IFERROR(VLOOKUP(G307,科目・教員!$A$2:$B$349,2,0),"")</f>
        <v/>
      </c>
      <c r="H308" s="715"/>
      <c r="I308" s="716" t="str">
        <f>IFERROR(VLOOKUP(I307,科目・教員!$A$2:$B$349,2,0),"")</f>
        <v>飯野　京子</v>
      </c>
      <c r="J308" s="715"/>
      <c r="K308" s="735" t="str">
        <f>IFERROR(VLOOKUP(K307,科目・教員!$A$2:$B$349,2,0),"")</f>
        <v>池田　真弓</v>
      </c>
      <c r="L308" s="737"/>
      <c r="M308" s="714" t="str">
        <f>IFERROR(VLOOKUP(M307,科目・教員!$A$2:$B$349,2,0),"")</f>
        <v/>
      </c>
      <c r="N308" s="715"/>
      <c r="O308" s="735" t="str">
        <f>IFERROR(VLOOKUP(O307,科目・教員!$A$2:$B$349,2,0),"")</f>
        <v/>
      </c>
      <c r="P308" s="715"/>
      <c r="Q308" s="735" t="str">
        <f>IFERROR(VLOOKUP(Q307,科目・教員!$A$2:$B$349,2,0),"")</f>
        <v/>
      </c>
      <c r="R308" s="715"/>
      <c r="S308" s="735" t="str">
        <f>IFERROR(VLOOKUP(S307,科目・教員!$A$2:$B$349,2,0),"")</f>
        <v/>
      </c>
      <c r="T308" s="715"/>
      <c r="U308" s="25"/>
      <c r="Z308" s="73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784"/>
      <c r="BL308" s="784"/>
      <c r="BM308" s="784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33"/>
      <c r="B309" s="15" t="s">
        <v>60</v>
      </c>
      <c r="C309" s="790" t="str">
        <f>VLOOKUP($C302,'2025年度(1年後期)'!$B$5:$N$207,COLUMN('2025年度(1年後期)'!$E$5)+1,0)&amp;""</f>
        <v>101</v>
      </c>
      <c r="D309" s="759"/>
      <c r="E309" s="716" t="str">
        <f>VLOOKUP($C302,'2025年度(2年後期)'!$B$5:$N$207,COLUMN('2025年度(2年後期)'!$E$5)+1,0)&amp;""</f>
        <v/>
      </c>
      <c r="F309" s="715"/>
      <c r="G309" s="716" t="str">
        <f>VLOOKUP($C302,'2025年度(3年後期)'!$B$5:$N$207,COLUMN('2025年度(3年後期)'!$E$5)+1,0)&amp;""</f>
        <v>母性:201･母小実</v>
      </c>
      <c r="H309" s="715"/>
      <c r="I309" s="716" t="str">
        <f>VLOOKUP($C302,'2025年度(4年後期)'!$B$5:$N$206,COLUMN('2025年度(4年後期)'!$E$5)+1,0)&amp;""</f>
        <v>大講義室</v>
      </c>
      <c r="J309" s="715"/>
      <c r="K309" s="735" t="str">
        <f>VLOOKUP($C302,'2025年度(助産後期)'!$B$5:$N$207,COLUMN('2025年度(助産後期)'!$E$5)+1,0)&amp;""</f>
        <v/>
      </c>
      <c r="L309" s="737"/>
      <c r="M309" s="714" t="str">
        <f>VLOOKUP($C302,'2025年度(M1後期)'!$B$5:$N$207,COLUMN('2025年度(M1後期)'!$E$5)+1,0)&amp;""</f>
        <v>国際:別途指定
がん:別途指定
感染特論:別途指定
感染演習:別途指定</v>
      </c>
      <c r="N309" s="715"/>
      <c r="O309" s="735" t="str">
        <f>VLOOKUP($C302,'2025年度(M2後期)'!$B$5:$N$207,COLUMN('2025年度(M2後期)'!$E$5)+1,0)&amp;""</f>
        <v/>
      </c>
      <c r="P309" s="715"/>
      <c r="Q309" s="735" t="str">
        <f>VLOOKUP($C302,'2025年度(D1後期)'!$B$5:$N$207,COLUMN('2025年度(D1後期)'!$E$5)+1,0)&amp;""</f>
        <v>情報:別途指定
長寿:別途指定</v>
      </c>
      <c r="R309" s="715"/>
      <c r="S309" s="735" t="str">
        <f>VLOOKUP($C302,'2025年度(D23後期)'!$B$5:$N$207,COLUMN('2025年度(D23後期)'!$E$5)+1,0)&amp;""</f>
        <v/>
      </c>
      <c r="T309" s="715"/>
      <c r="U309" s="25"/>
      <c r="Z309" s="73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784"/>
      <c r="BL309" s="784"/>
      <c r="BM309" s="784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47"/>
      <c r="B310" s="16" t="s">
        <v>62</v>
      </c>
      <c r="C310" s="760" t="s">
        <v>116</v>
      </c>
      <c r="D310" s="761"/>
      <c r="E310" s="710"/>
      <c r="F310" s="736"/>
      <c r="G310" s="710"/>
      <c r="H310" s="736"/>
      <c r="I310" s="710"/>
      <c r="J310" s="736"/>
      <c r="K310" s="712"/>
      <c r="L310" s="712"/>
      <c r="M310" s="738"/>
      <c r="N310" s="736"/>
      <c r="O310" s="712"/>
      <c r="P310" s="736"/>
      <c r="Q310" s="712"/>
      <c r="R310" s="736"/>
      <c r="S310" s="712"/>
      <c r="T310" s="736"/>
      <c r="U310" s="25"/>
      <c r="Z310" s="73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785"/>
      <c r="BL310" s="785"/>
      <c r="BM310" s="785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44" t="s">
        <v>70</v>
      </c>
      <c r="B311" s="17" t="s">
        <v>71</v>
      </c>
      <c r="C311" s="731"/>
      <c r="D311" s="722"/>
      <c r="E311" s="721"/>
      <c r="F311" s="722"/>
      <c r="G311" s="721"/>
      <c r="H311" s="722"/>
      <c r="I311" s="721"/>
      <c r="J311" s="722"/>
      <c r="K311" s="732"/>
      <c r="L311" s="720"/>
      <c r="M311" s="731"/>
      <c r="N311" s="722"/>
      <c r="O311" s="732"/>
      <c r="P311" s="722"/>
      <c r="Q311" s="732"/>
      <c r="R311" s="722"/>
      <c r="S311" s="732"/>
      <c r="T311" s="722"/>
      <c r="U311" s="25"/>
      <c r="Z311" s="73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783"/>
      <c r="BL311" s="783"/>
      <c r="BM311" s="783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33"/>
      <c r="B312" s="17" t="s">
        <v>73</v>
      </c>
      <c r="C312" s="714"/>
      <c r="D312" s="715"/>
      <c r="E312" s="716"/>
      <c r="F312" s="715"/>
      <c r="G312" s="716"/>
      <c r="H312" s="715"/>
      <c r="I312" s="716"/>
      <c r="J312" s="715"/>
      <c r="K312" s="735"/>
      <c r="L312" s="737"/>
      <c r="M312" s="714"/>
      <c r="N312" s="715"/>
      <c r="O312" s="735"/>
      <c r="P312" s="715"/>
      <c r="Q312" s="735"/>
      <c r="R312" s="715"/>
      <c r="S312" s="735"/>
      <c r="T312" s="715"/>
      <c r="U312" s="25"/>
      <c r="Z312" s="73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784"/>
      <c r="BL312" s="784"/>
      <c r="BM312" s="784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33"/>
      <c r="B313" s="17" t="s">
        <v>60</v>
      </c>
      <c r="C313" s="714"/>
      <c r="D313" s="715"/>
      <c r="E313" s="716"/>
      <c r="F313" s="715"/>
      <c r="G313" s="716"/>
      <c r="H313" s="715"/>
      <c r="I313" s="716"/>
      <c r="J313" s="715"/>
      <c r="K313" s="735"/>
      <c r="L313" s="737"/>
      <c r="M313" s="714"/>
      <c r="N313" s="715"/>
      <c r="O313" s="735"/>
      <c r="P313" s="715"/>
      <c r="Q313" s="735"/>
      <c r="R313" s="715"/>
      <c r="S313" s="735"/>
      <c r="T313" s="715"/>
      <c r="U313" s="25"/>
      <c r="Z313" s="73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784"/>
      <c r="BL313" s="784"/>
      <c r="BM313" s="784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34"/>
      <c r="B314" s="18" t="s">
        <v>62</v>
      </c>
      <c r="C314" s="752"/>
      <c r="D314" s="753"/>
      <c r="E314" s="754"/>
      <c r="F314" s="753"/>
      <c r="G314" s="754"/>
      <c r="H314" s="753"/>
      <c r="I314" s="754"/>
      <c r="J314" s="753"/>
      <c r="K314" s="755"/>
      <c r="L314" s="755"/>
      <c r="M314" s="752"/>
      <c r="N314" s="753"/>
      <c r="O314" s="755"/>
      <c r="P314" s="753"/>
      <c r="Q314" s="755"/>
      <c r="R314" s="753"/>
      <c r="S314" s="755"/>
      <c r="T314" s="753"/>
      <c r="U314" s="25"/>
      <c r="Z314" s="73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785"/>
      <c r="BL314" s="785"/>
      <c r="BM314" s="785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33" t="s">
        <v>74</v>
      </c>
      <c r="B315" s="15" t="s">
        <v>55</v>
      </c>
      <c r="C315" s="748" t="str">
        <f>VLOOKUP($C302,'2025年度(1年後期)'!$B$5:$N$207,COLUMN('2025年度(1年後期)'!$G$5),0)&amp;""</f>
        <v>疾病･病態論Ⅰ</v>
      </c>
      <c r="D315" s="732"/>
      <c r="E315" s="749" t="str">
        <f>VLOOKUP($C302,'2025年度(2年後期)'!$B$5:$N$207,COLUMN('2025年度(2年後期)'!$G$5),0)&amp;""</f>
        <v>基礎看護学実習Ⅱ</v>
      </c>
      <c r="F315" s="732"/>
      <c r="G315" s="749" t="str">
        <f>VLOOKUP($C302,'2025年度(3年後期)'!$B$5:$N$207,COLUMN('2025年度(3年後期)'!$G$5),0)&amp;""</f>
        <v>領域別実習</v>
      </c>
      <c r="H315" s="732"/>
      <c r="I315" s="749" t="str">
        <f>VLOOKUP($C302,'2025年度(4年後期)'!$B$5:$N$206,COLUMN('2025年度(4年後期)'!$G$5),0)&amp;""</f>
        <v>看護情報学</v>
      </c>
      <c r="J315" s="732"/>
      <c r="K315" s="750" t="str">
        <f>VLOOKUP($C302,'2025年度(助産後期)'!$B$5:$N$207,COLUMN('2025年度(助産後期)'!$G$5),0)&amp;""</f>
        <v>助産学実習Ⅱ</v>
      </c>
      <c r="L315" s="750"/>
      <c r="M315" s="748" t="str">
        <f>VLOOKUP($C302,'2025年度(M1後期)'!$B$5:$N$207,COLUMN('2025年度(M1後期)'!$G$5),0)&amp;""</f>
        <v>感染症学特論
感染症学演習
成育看護学特論Ａ－Ⅲ</v>
      </c>
      <c r="N315" s="732"/>
      <c r="O315" s="750" t="str">
        <f>VLOOKUP($C302,'2025年度(M2後期)'!$B$5:$N$207,COLUMN('2025年度(M2後期)'!$G$5),0)&amp;""</f>
        <v>特別研究</v>
      </c>
      <c r="P315" s="732"/>
      <c r="Q315" s="750" t="str">
        <f>VLOOKUP($C302,'2025年度(D1後期)'!$B$5:$N$207,COLUMN('2025年度(D1後期)'!$G$5),0)&amp;""</f>
        <v/>
      </c>
      <c r="R315" s="732"/>
      <c r="S315" s="750" t="str">
        <f>VLOOKUP($C302,'2025年度(D23後期)'!$B$5:$N$207,COLUMN('2025年度(D23後期)'!$G$5),0)&amp;""</f>
        <v>特別研究</v>
      </c>
      <c r="T315" s="732"/>
      <c r="U315" s="25"/>
      <c r="Z315" s="733" t="str">
        <f>A315</f>
        <v>３時限（13：30～15：00）</v>
      </c>
      <c r="AA315" s="694" t="s">
        <v>185</v>
      </c>
      <c r="AB315" s="694"/>
      <c r="AC315" s="694"/>
      <c r="AD315" s="694"/>
      <c r="AE315" s="694"/>
      <c r="AF315" s="694"/>
      <c r="AG315" s="694" t="s">
        <v>169</v>
      </c>
      <c r="AH315" s="694"/>
      <c r="AI315" s="694"/>
      <c r="AJ315" s="694"/>
      <c r="AK315" s="694"/>
      <c r="AL315" s="694"/>
      <c r="AM315" s="694" t="s">
        <v>169</v>
      </c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783"/>
      <c r="BL315" s="783"/>
      <c r="BM315" s="783"/>
      <c r="BN315" s="694" t="s">
        <v>333</v>
      </c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33"/>
      <c r="B316" s="15" t="s">
        <v>58</v>
      </c>
      <c r="C316" s="751" t="str">
        <f>IFERROR(VLOOKUP(C315,科目・教員!$A$2:$B$349,2,0),"")</f>
        <v>水野　正之</v>
      </c>
      <c r="D316" s="735"/>
      <c r="E316" s="739" t="str">
        <f>IFERROR(VLOOKUP(E315,科目・教員!$A$2:$B$349,2,0),"")</f>
        <v>森下　純子</v>
      </c>
      <c r="F316" s="735"/>
      <c r="G316" s="739" t="str">
        <f>IFERROR(VLOOKUP(G315,科目・教員!$A$2:$B$349,2,0),"")</f>
        <v/>
      </c>
      <c r="H316" s="735"/>
      <c r="I316" s="739" t="str">
        <f>IFERROR(VLOOKUP(I315,科目・教員!$A$2:$B$349,2,0),"")</f>
        <v>柏木　公一</v>
      </c>
      <c r="J316" s="735"/>
      <c r="K316" s="740" t="str">
        <f>IFERROR(VLOOKUP(K315,科目・教員!$A$2:$B$349,2,0),"")</f>
        <v>池田　真弓</v>
      </c>
      <c r="L316" s="740"/>
      <c r="M316" s="751" t="str">
        <f>IFERROR(VLOOKUP(M315,科目・教員!$A$2:$B$349,2,0),"")</f>
        <v/>
      </c>
      <c r="N316" s="735"/>
      <c r="O316" s="740" t="str">
        <f>IFERROR(VLOOKUP(O315,科目・教員!$A$2:$B$349,2,0),"")</f>
        <v/>
      </c>
      <c r="P316" s="735"/>
      <c r="Q316" s="740" t="str">
        <f>IFERROR(VLOOKUP(Q315,科目・教員!$A$2:$B$349,2,0),"")</f>
        <v/>
      </c>
      <c r="R316" s="735"/>
      <c r="S316" s="740" t="str">
        <f>IFERROR(VLOOKUP(S315,科目・教員!$A$2:$B$349,2,0),"")</f>
        <v/>
      </c>
      <c r="T316" s="735"/>
      <c r="U316" s="25"/>
      <c r="Z316" s="73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784"/>
      <c r="BL316" s="784"/>
      <c r="BM316" s="784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33"/>
      <c r="B317" s="15" t="s">
        <v>60</v>
      </c>
      <c r="C317" s="751" t="str">
        <f>VLOOKUP($C302,'2025年度(1年後期)'!$B$5:$N$207,COLUMN('2025年度(1年後期)'!$G$5)+1,0)&amp;""</f>
        <v>101</v>
      </c>
      <c r="D317" s="735"/>
      <c r="E317" s="739" t="str">
        <f>VLOOKUP($C302,'2025年度(2年後期)'!$B$5:$N$207,COLUMN('2025年度(2年後期)'!$G$5)+1,0)&amp;""</f>
        <v/>
      </c>
      <c r="F317" s="735"/>
      <c r="G317" s="739" t="str">
        <f>VLOOKUP($C302,'2025年度(3年後期)'!$B$5:$N$207,COLUMN('2025年度(3年後期)'!$G$5)+1,0)&amp;""</f>
        <v>母性:201･母小実</v>
      </c>
      <c r="H317" s="735"/>
      <c r="I317" s="739" t="str">
        <f>VLOOKUP($C302,'2025年度(4年後期)'!$B$5:$N$206,COLUMN('2025年度(4年後期)'!$G$5)+1,0)&amp;""</f>
        <v>大講義室</v>
      </c>
      <c r="J317" s="735"/>
      <c r="K317" s="740" t="str">
        <f>VLOOKUP($C302,'2025年度(助産後期)'!$B$5:$N$207,COLUMN('2025年度(助産後期)'!$G$5)+1,0)&amp;""</f>
        <v/>
      </c>
      <c r="L317" s="740"/>
      <c r="M317" s="751" t="str">
        <f>VLOOKUP($C302,'2025年度(M1後期)'!$B$5:$N$207,COLUMN('2025年度(M1後期)'!$G$5)+1,0)&amp;""</f>
        <v>感染特論:別途指定
感染演習:別途指定
成育:別途指定</v>
      </c>
      <c r="N317" s="735"/>
      <c r="O317" s="740" t="str">
        <f>VLOOKUP($C302,'2025年度(M2後期)'!$B$5:$N$207,COLUMN('2025年度(M2後期)'!$G$5)+1,0)&amp;""</f>
        <v/>
      </c>
      <c r="P317" s="735"/>
      <c r="Q317" s="740" t="str">
        <f>VLOOKUP($C302,'2025年度(D1後期)'!$B$5:$N$207,COLUMN('2025年度(D1後期)'!$G$5)+1,0)&amp;""</f>
        <v/>
      </c>
      <c r="R317" s="735"/>
      <c r="S317" s="740" t="str">
        <f>VLOOKUP($C302,'2025年度(D23後期)'!$B$5:$N$207,COLUMN('2025年度(D23後期)'!$G$5)+1,0)&amp;""</f>
        <v/>
      </c>
      <c r="T317" s="735"/>
      <c r="U317" s="25"/>
      <c r="Z317" s="73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784"/>
      <c r="BL317" s="784"/>
      <c r="BM317" s="784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47"/>
      <c r="B318" s="16" t="s">
        <v>62</v>
      </c>
      <c r="C318" s="791"/>
      <c r="D318" s="793"/>
      <c r="E318" s="710"/>
      <c r="F318" s="736"/>
      <c r="G318" s="710"/>
      <c r="H318" s="736"/>
      <c r="I318" s="710"/>
      <c r="J318" s="736"/>
      <c r="K318" s="712"/>
      <c r="L318" s="712"/>
      <c r="M318" s="738"/>
      <c r="N318" s="736"/>
      <c r="O318" s="712"/>
      <c r="P318" s="736"/>
      <c r="Q318" s="712"/>
      <c r="R318" s="736"/>
      <c r="S318" s="712"/>
      <c r="T318" s="736"/>
      <c r="U318" s="25"/>
      <c r="Z318" s="73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785"/>
      <c r="BL318" s="785"/>
      <c r="BM318" s="785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33" t="s">
        <v>80</v>
      </c>
      <c r="B319" s="15" t="s">
        <v>55</v>
      </c>
      <c r="C319" s="748" t="str">
        <f>VLOOKUP($C302,'2025年度(1年後期)'!$B$5:$N$207,COLUMN('2025年度(1年後期)'!$I$5),0)&amp;""</f>
        <v>法と社会</v>
      </c>
      <c r="D319" s="732"/>
      <c r="E319" s="749" t="str">
        <f>VLOOKUP($C302,'2025年度(2年後期)'!$B$5:$N$207,COLUMN('2025年度(2年後期)'!$I$5),0)&amp;""</f>
        <v>基礎看護学実習Ⅱ</v>
      </c>
      <c r="F319" s="732"/>
      <c r="G319" s="749" t="str">
        <f>VLOOKUP($C302,'2025年度(3年後期)'!$B$5:$N$207,COLUMN('2025年度(3年後期)'!$I$5),0)&amp;""</f>
        <v>領域別実習</v>
      </c>
      <c r="H319" s="732"/>
      <c r="I319" s="749" t="str">
        <f>VLOOKUP($C302,'2025年度(4年後期)'!$B$5:$N$206,COLUMN('2025年度(4年後期)'!$I$5),0)&amp;""</f>
        <v/>
      </c>
      <c r="J319" s="732"/>
      <c r="K319" s="750" t="str">
        <f>VLOOKUP($C302,'2025年度(助産後期)'!$B$5:$N$207,COLUMN('2025年度(助産後期)'!$I$5),0)&amp;""</f>
        <v>助産学実習Ⅱ</v>
      </c>
      <c r="L319" s="750"/>
      <c r="M319" s="748" t="str">
        <f>VLOOKUP($C302,'2025年度(M1後期)'!$B$5:$N$207,COLUMN('2025年度(M1後期)'!$I$5),0)&amp;""</f>
        <v>感染症学特論
感染症学演習
成育看護学特論Ａ－Ⅲ</v>
      </c>
      <c r="N319" s="732"/>
      <c r="O319" s="750" t="str">
        <f>VLOOKUP($C302,'2025年度(M2後期)'!$B$5:$N$207,COLUMN('2025年度(M2後期)'!$I$5),0)&amp;""</f>
        <v>特別研究</v>
      </c>
      <c r="P319" s="732"/>
      <c r="Q319" s="750" t="str">
        <f>VLOOKUP($C302,'2025年度(D1後期)'!$B$5:$N$207,COLUMN('2025年度(D1後期)'!$I$5),0)&amp;""</f>
        <v/>
      </c>
      <c r="R319" s="732"/>
      <c r="S319" s="750" t="str">
        <f>VLOOKUP($C302,'2025年度(D23後期)'!$B$5:$N$207,COLUMN('2025年度(D23後期)'!$I$5),0)&amp;""</f>
        <v>特別研究</v>
      </c>
      <c r="T319" s="732"/>
      <c r="U319" s="25"/>
      <c r="Z319" s="733" t="str">
        <f>A319</f>
        <v>４時限（15：10～16：40）</v>
      </c>
      <c r="AA319" s="694" t="s">
        <v>137</v>
      </c>
      <c r="AB319" s="694"/>
      <c r="AC319" s="694"/>
      <c r="AD319" s="694"/>
      <c r="AE319" s="694"/>
      <c r="AF319" s="694"/>
      <c r="AG319" s="694" t="s">
        <v>169</v>
      </c>
      <c r="AH319" s="694"/>
      <c r="AI319" s="694"/>
      <c r="AJ319" s="694"/>
      <c r="AK319" s="694"/>
      <c r="AL319" s="694"/>
      <c r="AM319" s="694" t="s">
        <v>169</v>
      </c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783"/>
      <c r="BL319" s="783"/>
      <c r="BM319" s="783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33"/>
      <c r="B320" s="15" t="s">
        <v>58</v>
      </c>
      <c r="C320" s="751" t="str">
        <f>IFERROR(VLOOKUP(C319,科目・教員!$A$2:$B$349,2,0),"")</f>
        <v>渡辺　幹司</v>
      </c>
      <c r="D320" s="735"/>
      <c r="E320" s="739" t="str">
        <f>IFERROR(VLOOKUP(E319,科目・教員!$A$2:$B$349,2,0),"")</f>
        <v>森下　純子</v>
      </c>
      <c r="F320" s="735"/>
      <c r="G320" s="739" t="str">
        <f>IFERROR(VLOOKUP(G319,科目・教員!$A$2:$B$349,2,0),"")</f>
        <v/>
      </c>
      <c r="H320" s="735"/>
      <c r="I320" s="739" t="str">
        <f>IFERROR(VLOOKUP(I319,科目・教員!$A$2:$B$349,2,0),"")</f>
        <v/>
      </c>
      <c r="J320" s="735"/>
      <c r="K320" s="740" t="str">
        <f>IFERROR(VLOOKUP(K319,科目・教員!$A$2:$B$349,2,0),"")</f>
        <v>池田　真弓</v>
      </c>
      <c r="L320" s="740"/>
      <c r="M320" s="751" t="str">
        <f>IFERROR(VLOOKUP(M319,科目・教員!$A$2:$B$349,2,0),"")</f>
        <v/>
      </c>
      <c r="N320" s="735"/>
      <c r="O320" s="740" t="str">
        <f>IFERROR(VLOOKUP(O319,科目・教員!$A$2:$B$349,2,0),"")</f>
        <v/>
      </c>
      <c r="P320" s="735"/>
      <c r="Q320" s="740" t="str">
        <f>IFERROR(VLOOKUP(Q319,科目・教員!$A$2:$B$349,2,0),"")</f>
        <v/>
      </c>
      <c r="R320" s="735"/>
      <c r="S320" s="740" t="str">
        <f>IFERROR(VLOOKUP(S319,科目・教員!$A$2:$B$349,2,0),"")</f>
        <v/>
      </c>
      <c r="T320" s="735"/>
      <c r="U320" s="25"/>
      <c r="Z320" s="73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784"/>
      <c r="BL320" s="784"/>
      <c r="BM320" s="784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33"/>
      <c r="B321" s="15" t="s">
        <v>60</v>
      </c>
      <c r="C321" s="751" t="str">
        <f>VLOOKUP($C302,'2025年度(1年後期)'!$B$5:$N$207,COLUMN('2025年度(1年後期)'!$I$5)+1,0)&amp;""</f>
        <v>101</v>
      </c>
      <c r="D321" s="735"/>
      <c r="E321" s="739" t="str">
        <f>VLOOKUP($C302,'2025年度(2年後期)'!$B$5:$N$207,COLUMN('2025年度(2年後期)'!$I$5)+1,0)&amp;""</f>
        <v/>
      </c>
      <c r="F321" s="735"/>
      <c r="G321" s="739" t="str">
        <f>VLOOKUP($C302,'2025年度(3年後期)'!$B$5:$N$207,COLUMN('2025年度(3年後期)'!$I$5)+1,0)&amp;""</f>
        <v>母性:201･母小実</v>
      </c>
      <c r="H321" s="735"/>
      <c r="I321" s="739" t="str">
        <f>VLOOKUP($C302,'2025年度(4年後期)'!$B$5:$N$206,COLUMN('2025年度(4年後期)'!$I$5)+1,0)&amp;""</f>
        <v/>
      </c>
      <c r="J321" s="735"/>
      <c r="K321" s="740" t="str">
        <f>VLOOKUP($C302,'2025年度(助産後期)'!$B$5:$N$207,COLUMN('2025年度(助産後期)'!$I$5)+1,0)&amp;""</f>
        <v/>
      </c>
      <c r="L321" s="740"/>
      <c r="M321" s="751" t="str">
        <f>VLOOKUP($C302,'2025年度(M1後期)'!$B$5:$N$207,COLUMN('2025年度(M1後期)'!$I$5)+1,0)&amp;""</f>
        <v>感染特論:別途指定
感染演習:別途指定
成育:別途指定</v>
      </c>
      <c r="N321" s="735"/>
      <c r="O321" s="740" t="str">
        <f>VLOOKUP($C302,'2025年度(M2後期)'!$B$5:$N$207,COLUMN('2025年度(M2後期)'!$I$5)+1,0)&amp;""</f>
        <v/>
      </c>
      <c r="P321" s="735"/>
      <c r="Q321" s="740" t="str">
        <f>VLOOKUP($C302,'2025年度(D1後期)'!$B$5:$N$207,COLUMN('2025年度(D1後期)'!$I$5)+1,0)&amp;""</f>
        <v/>
      </c>
      <c r="R321" s="735"/>
      <c r="S321" s="740" t="str">
        <f>VLOOKUP($C302,'2025年度(D23後期)'!$B$5:$N$207,COLUMN('2025年度(D23後期)'!$I$5)+1,0)&amp;""</f>
        <v/>
      </c>
      <c r="T321" s="735"/>
      <c r="U321" s="25"/>
      <c r="Z321" s="73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784"/>
      <c r="BL321" s="784"/>
      <c r="BM321" s="784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34"/>
      <c r="B322" s="16" t="s">
        <v>62</v>
      </c>
      <c r="C322" s="791"/>
      <c r="D322" s="793"/>
      <c r="E322" s="710"/>
      <c r="F322" s="736"/>
      <c r="G322" s="710"/>
      <c r="H322" s="736"/>
      <c r="I322" s="710"/>
      <c r="J322" s="736"/>
      <c r="K322" s="712"/>
      <c r="L322" s="712"/>
      <c r="M322" s="738"/>
      <c r="N322" s="736"/>
      <c r="O322" s="712"/>
      <c r="P322" s="736"/>
      <c r="Q322" s="712"/>
      <c r="R322" s="736"/>
      <c r="S322" s="712"/>
      <c r="T322" s="736"/>
      <c r="U322" s="25"/>
      <c r="Z322" s="73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785"/>
      <c r="BL322" s="785"/>
      <c r="BM322" s="785"/>
      <c r="BN322" s="696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33" t="s">
        <v>87</v>
      </c>
      <c r="B323" s="15" t="s">
        <v>55</v>
      </c>
      <c r="C323" s="779" t="str">
        <f>VLOOKUP($C302,'2025年度(1年後期)'!$B$5:$N$207,COLUMN('2025年度(1年後期)'!$K$5),0)&amp;""</f>
        <v>中国語</v>
      </c>
      <c r="D323" s="780"/>
      <c r="E323" s="749" t="str">
        <f>VLOOKUP($C302,'2025年度(2年後期)'!$B$5:$N$207,COLUMN('2025年度(2年後期)'!$K$5),0)&amp;""</f>
        <v/>
      </c>
      <c r="F323" s="732"/>
      <c r="G323" s="749" t="str">
        <f>VLOOKUP($C302,'2025年度(3年後期)'!$B$5:$N$207,COLUMN('2025年度(3年後期)'!$K$5),0)&amp;""</f>
        <v/>
      </c>
      <c r="H323" s="732"/>
      <c r="I323" s="749" t="str">
        <f>VLOOKUP($C302,'2025年度(4年後期)'!$B$5:$N$206,COLUMN('2025年度(4年後期)'!$K$5),0)&amp;""</f>
        <v/>
      </c>
      <c r="J323" s="732"/>
      <c r="K323" s="750" t="str">
        <f>VLOOKUP($C302,'2025年度(助産後期)'!$B$5:$N$207,COLUMN('2025年度(助産後期)'!$K$5),0)&amp;""</f>
        <v>助産学実習Ⅱ</v>
      </c>
      <c r="L323" s="750"/>
      <c r="M323" s="748" t="str">
        <f>VLOOKUP($C302,'2025年度(M1後期)'!$B$5:$N$207,COLUMN('2025年度(M1後期)'!$K$5),0)&amp;""</f>
        <v>感染症学特論
感染症学演習</v>
      </c>
      <c r="N323" s="732"/>
      <c r="O323" s="750" t="str">
        <f>VLOOKUP($C302,'2025年度(M2後期)'!$B$5:$N$207,COLUMN('2025年度(M2後期)'!$K$5),0)&amp;""</f>
        <v/>
      </c>
      <c r="P323" s="732"/>
      <c r="Q323" s="750" t="str">
        <f>VLOOKUP($C302,'2025年度(D1後期)'!$B$5:$N$207,COLUMN('2025年度(D1後期)'!$K$5),0)&amp;""</f>
        <v/>
      </c>
      <c r="R323" s="732"/>
      <c r="S323" s="750" t="str">
        <f>VLOOKUP($C302,'2025年度(D23後期)'!$B$5:$N$207,COLUMN('2025年度(D23後期)'!$K$5),0)&amp;""</f>
        <v/>
      </c>
      <c r="T323" s="732"/>
      <c r="U323" s="25"/>
      <c r="Z323" s="733" t="str">
        <f>A323</f>
        <v>５時限（16：50～18：20）</v>
      </c>
      <c r="AA323" s="694" t="s">
        <v>339</v>
      </c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783"/>
      <c r="BL323" s="783"/>
      <c r="BM323" s="783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33"/>
      <c r="B324" s="15" t="s">
        <v>58</v>
      </c>
      <c r="C324" s="762" t="str">
        <f>IFERROR(VLOOKUP(C323,科目・教員!$A$2:$B$349,2,0),"")</f>
        <v>黄　馨逸</v>
      </c>
      <c r="D324" s="763"/>
      <c r="E324" s="739" t="str">
        <f>IFERROR(VLOOKUP(E323,科目・教員!$A$2:$B$349,2,0),"")</f>
        <v/>
      </c>
      <c r="F324" s="735"/>
      <c r="G324" s="739" t="str">
        <f>IFERROR(VLOOKUP(G323,科目・教員!$A$2:$B$349,2,0),"")</f>
        <v/>
      </c>
      <c r="H324" s="735"/>
      <c r="I324" s="739" t="str">
        <f>IFERROR(VLOOKUP(I323,科目・教員!$A$2:$B$349,2,0),"")</f>
        <v/>
      </c>
      <c r="J324" s="735"/>
      <c r="K324" s="740" t="str">
        <f>IFERROR(VLOOKUP(K323,科目・教員!$A$2:$B$349,2,0),"")</f>
        <v>池田　真弓</v>
      </c>
      <c r="L324" s="740"/>
      <c r="M324" s="751" t="str">
        <f>IFERROR(VLOOKUP(M323,科目・教員!$A$2:$B$349,2,0),"")</f>
        <v/>
      </c>
      <c r="N324" s="735"/>
      <c r="O324" s="740" t="str">
        <f>IFERROR(VLOOKUP(O323,科目・教員!$A$2:$B$349,2,0),"")</f>
        <v/>
      </c>
      <c r="P324" s="735"/>
      <c r="Q324" s="740" t="str">
        <f>IFERROR(VLOOKUP(Q323,科目・教員!$A$2:$B$349,2,0),"")</f>
        <v/>
      </c>
      <c r="R324" s="735"/>
      <c r="S324" s="740" t="str">
        <f>IFERROR(VLOOKUP(S323,科目・教員!$A$2:$B$349,2,0),"")</f>
        <v/>
      </c>
      <c r="T324" s="735"/>
      <c r="U324" s="25"/>
      <c r="Z324" s="73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784"/>
      <c r="BL324" s="784"/>
      <c r="BM324" s="784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33"/>
      <c r="B325" s="15" t="s">
        <v>60</v>
      </c>
      <c r="C325" s="762" t="str">
        <f>VLOOKUP($C302,'2025年度(1年後期)'!$B$5:$N$207,COLUMN('2025年度(1年後期)'!$K$5)+1,0)&amp;""</f>
        <v>101</v>
      </c>
      <c r="D325" s="763"/>
      <c r="E325" s="739" t="str">
        <f>VLOOKUP($C302,'2025年度(2年後期)'!$B$5:$N$207,COLUMN('2025年度(2年後期)'!$K$5)+1,0)&amp;""</f>
        <v/>
      </c>
      <c r="F325" s="735"/>
      <c r="G325" s="739" t="str">
        <f>VLOOKUP($C302,'2025年度(3年後期)'!$B$5:$N$207,COLUMN('2025年度(3年後期)'!$K$5)+1,0)&amp;""</f>
        <v/>
      </c>
      <c r="H325" s="735"/>
      <c r="I325" s="739" t="str">
        <f>VLOOKUP($C302,'2025年度(4年後期)'!$B$5:$N$206,COLUMN('2025年度(4年後期)'!$K$5)+1,0)&amp;""</f>
        <v/>
      </c>
      <c r="J325" s="735"/>
      <c r="K325" s="740" t="str">
        <f>VLOOKUP($C302,'2025年度(助産後期)'!$B$5:$N$207,COLUMN('2025年度(助産後期)'!$K$5)+1,0)&amp;""</f>
        <v/>
      </c>
      <c r="L325" s="740"/>
      <c r="M325" s="751" t="str">
        <f>VLOOKUP($C302,'2025年度(M1後期)'!$B$5:$N$207,COLUMN('2025年度(M1後期)'!$K$5)+1,0)&amp;""</f>
        <v>感染特論:別途指定
感染演習:別途指定</v>
      </c>
      <c r="N325" s="735"/>
      <c r="O325" s="740" t="str">
        <f>VLOOKUP($C302,'2025年度(M1後期)'!$B$5:$N$207,COLUMN('2025年度(M1後期)'!$K$5)+1,0)&amp;""</f>
        <v>感染特論:別途指定
感染演習:別途指定</v>
      </c>
      <c r="P325" s="735"/>
      <c r="Q325" s="740" t="str">
        <f>VLOOKUP($C302,'2025年度(D1後期)'!$B$5:$N$207,COLUMN('2025年度(D1後期)'!$K$5)+1,0)&amp;""</f>
        <v/>
      </c>
      <c r="R325" s="735"/>
      <c r="S325" s="740" t="str">
        <f>VLOOKUP($C302,'2025年度(D23後期)'!$B$5:$N$207,COLUMN('2025年度(D23後期)'!$K$5)+1,0)&amp;""</f>
        <v/>
      </c>
      <c r="T325" s="735"/>
      <c r="U325" s="25"/>
      <c r="Z325" s="73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784"/>
      <c r="BL325" s="784"/>
      <c r="BM325" s="784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34"/>
      <c r="B326" s="16" t="s">
        <v>62</v>
      </c>
      <c r="C326" s="760" t="s">
        <v>323</v>
      </c>
      <c r="D326" s="761"/>
      <c r="E326" s="710"/>
      <c r="F326" s="736"/>
      <c r="G326" s="710"/>
      <c r="H326" s="736"/>
      <c r="I326" s="710"/>
      <c r="J326" s="736"/>
      <c r="K326" s="712"/>
      <c r="L326" s="712"/>
      <c r="M326" s="738"/>
      <c r="N326" s="736"/>
      <c r="O326" s="712"/>
      <c r="P326" s="736"/>
      <c r="Q326" s="712"/>
      <c r="R326" s="736"/>
      <c r="S326" s="712"/>
      <c r="T326" s="736"/>
      <c r="U326" s="37"/>
      <c r="V326" s="19"/>
      <c r="W326" s="19"/>
      <c r="X326" s="19"/>
      <c r="Y326" s="19"/>
      <c r="Z326" s="73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785"/>
      <c r="BL326" s="785"/>
      <c r="BM326" s="785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5"/>
      <c r="B327" s="6"/>
      <c r="C327" s="717">
        <f>C302+1</f>
        <v>45975</v>
      </c>
      <c r="D327" s="717"/>
      <c r="E327" s="717"/>
      <c r="F327" s="717"/>
      <c r="G327" s="717"/>
      <c r="H327" s="717"/>
      <c r="I327" s="717"/>
      <c r="J327" s="717"/>
      <c r="K327" s="717"/>
      <c r="L327" s="717"/>
      <c r="M327" s="717"/>
      <c r="N327" s="717"/>
      <c r="O327" s="717"/>
      <c r="P327" s="717"/>
      <c r="Q327" s="717"/>
      <c r="R327" s="717"/>
      <c r="S327" s="717"/>
      <c r="T327" s="717"/>
      <c r="U327" s="697">
        <f>C327</f>
        <v>45975</v>
      </c>
      <c r="V327" s="698"/>
      <c r="W327" s="698"/>
      <c r="X327" s="698"/>
      <c r="Y327" s="698"/>
      <c r="Z327" s="69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3" t="s">
        <v>54</v>
      </c>
      <c r="B328" s="12" t="s">
        <v>55</v>
      </c>
      <c r="C328" s="731" t="str">
        <f>VLOOKUP($C327,'2025年度(1年後期)'!$B$5:$N$207,COLUMN('2025年度(1年後期)'!$C$5),0)&amp;""</f>
        <v>疫学・保健統計学Ⅱ</v>
      </c>
      <c r="D328" s="722"/>
      <c r="E328" s="721" t="str">
        <f>VLOOKUP($C327,'2025年度(2年後期)'!$B$5:$N$207,COLUMN('2025年度(2年後期)'!$C$5),0)&amp;""</f>
        <v>基礎看護学実習Ⅱ</v>
      </c>
      <c r="F328" s="722"/>
      <c r="G328" s="721" t="str">
        <f>VLOOKUP($C327,'2025年度(3年後期)'!$B$5:$N$207,COLUMN('2025年度(3年後期)'!$C$5),0)&amp;""</f>
        <v>領域別実習</v>
      </c>
      <c r="H328" s="722"/>
      <c r="I328" s="721" t="str">
        <f>VLOOKUP($C327,'2025年度(4年後期)'!$B$5:$N$206,COLUMN('2025年度(4年後期)'!$C$5),0)&amp;""</f>
        <v/>
      </c>
      <c r="J328" s="722"/>
      <c r="K328" s="732" t="str">
        <f>VLOOKUP($C327,'2025年度(助産後期)'!$B$5:$N$207,COLUMN('2025年度(助産後期)'!$C$5),0)&amp;""</f>
        <v>助産学実習Ⅱ</v>
      </c>
      <c r="L328" s="720"/>
      <c r="M328" s="719" t="str">
        <f>VLOOKUP($C327,'2025年度(M1後期)'!$B$5:$N$207,COLUMN('2025年度(M1後期)'!$C$5),0)&amp;""</f>
        <v>看護継続教育
長寿看護学演習Ａ－Ⅰ</v>
      </c>
      <c r="N328" s="720"/>
      <c r="O328" s="721" t="str">
        <f>VLOOKUP($C327,'2025年度(M2後期)'!$B$5:$N$207,COLUMN('2025年度(M2後期)'!$C$5),0)&amp;""</f>
        <v>感染管理看護学演習Ａ－Ⅱ
特別研究</v>
      </c>
      <c r="P328" s="722"/>
      <c r="Q328" s="721" t="str">
        <f>VLOOKUP($C327,'2025年度(D1後期)'!$B$5:$N$207,COLUMN('2025年度(D1後期)'!$C$5),0)&amp;""</f>
        <v>精神看護学演習Ｂ</v>
      </c>
      <c r="R328" s="722"/>
      <c r="S328" s="732" t="str">
        <f>VLOOKUP($C327,'2025年度(D23後期)'!$B$5:$N$207,COLUMN('2025年度(D23後期)'!$C$5),0)&amp;""</f>
        <v>特別研究</v>
      </c>
      <c r="T328" s="722"/>
      <c r="U328" s="25"/>
      <c r="Z328" s="744" t="str">
        <f>A328</f>
        <v xml:space="preserve">１時限（09：20～10：50） </v>
      </c>
      <c r="AA328" s="694" t="s">
        <v>218</v>
      </c>
      <c r="AB328" s="694"/>
      <c r="AC328" s="694"/>
      <c r="AD328" s="694"/>
      <c r="AE328" s="694"/>
      <c r="AF328" s="694"/>
      <c r="AG328" s="694" t="s">
        <v>169</v>
      </c>
      <c r="AH328" s="694" t="s">
        <v>340</v>
      </c>
      <c r="AI328" s="694"/>
      <c r="AJ328" s="694"/>
      <c r="AK328" s="694"/>
      <c r="AL328" s="694"/>
      <c r="AM328" s="694" t="s">
        <v>169</v>
      </c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 t="s">
        <v>341</v>
      </c>
      <c r="BA328" s="694" t="s">
        <v>148</v>
      </c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783"/>
      <c r="BL328" s="783"/>
      <c r="BM328" s="783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33"/>
      <c r="B329" s="15" t="s">
        <v>58</v>
      </c>
      <c r="C329" s="714" t="str">
        <f>IFERROR(VLOOKUP(C328,科目・教員!$A$2:$B$349,2,0),"")</f>
        <v>柏木　公一</v>
      </c>
      <c r="D329" s="715"/>
      <c r="E329" s="716" t="str">
        <f>IFERROR(VLOOKUP(E328,科目・教員!$A$2:$B$349,2,0),"")</f>
        <v>森下　純子</v>
      </c>
      <c r="F329" s="715"/>
      <c r="G329" s="716" t="str">
        <f>IFERROR(VLOOKUP(G328,科目・教員!$A$2:$B$349,2,0),"")</f>
        <v/>
      </c>
      <c r="H329" s="715"/>
      <c r="I329" s="716" t="str">
        <f>IFERROR(VLOOKUP(I328,科目・教員!$A$2:$B$349,2,0),"")</f>
        <v/>
      </c>
      <c r="J329" s="715"/>
      <c r="K329" s="735" t="str">
        <f>IFERROR(VLOOKUP(K328,科目・教員!$A$2:$B$349,2,0),"")</f>
        <v>池田　真弓</v>
      </c>
      <c r="L329" s="737"/>
      <c r="M329" s="746" t="str">
        <f>IFERROR(VLOOKUP(M328,科目・教員!$A$2:$B$349,2,0),"")</f>
        <v/>
      </c>
      <c r="N329" s="715"/>
      <c r="O329" s="716" t="str">
        <f>IFERROR(VLOOKUP(O328,科目・教員!$A$2:$B$349,2,0),"")</f>
        <v/>
      </c>
      <c r="P329" s="715"/>
      <c r="Q329" s="716" t="str">
        <f>IFERROR(VLOOKUP(Q328,科目・教員!$A$2:$B$349,2,0),"")</f>
        <v/>
      </c>
      <c r="R329" s="715"/>
      <c r="S329" s="735" t="str">
        <f>IFERROR(VLOOKUP(S328,科目・教員!$A$2:$B$349,2,0),"")</f>
        <v/>
      </c>
      <c r="T329" s="715"/>
      <c r="U329" s="25"/>
      <c r="Z329" s="73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784"/>
      <c r="BL329" s="784"/>
      <c r="BM329" s="784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33"/>
      <c r="B330" s="15" t="s">
        <v>60</v>
      </c>
      <c r="C330" s="714" t="str">
        <f>VLOOKUP($C327,'2025年度(1年後期)'!$B$5:$N$207,COLUMN('2025年度(1年後期)'!$C$5)+1,0)&amp;""</f>
        <v>101</v>
      </c>
      <c r="D330" s="715"/>
      <c r="E330" s="716" t="str">
        <f>VLOOKUP($C327,'2025年度(2年後期)'!$B$5:$N$207,COLUMN('2025年度(2年後期)'!$C$5)+1,0)&amp;""</f>
        <v/>
      </c>
      <c r="F330" s="715"/>
      <c r="G330" s="716" t="str">
        <f>VLOOKUP($C327,'2025年度(3年後期)'!$B$5:$N$207,COLUMN('2025年度(3年後期)'!$C$5)+1,0)&amp;""</f>
        <v>母性:201･母小実　小児:202</v>
      </c>
      <c r="H330" s="715"/>
      <c r="I330" s="716" t="str">
        <f>VLOOKUP($C327,'2025年度(4年後期)'!$B$5:$N$206,COLUMN('2025年度(4年後期)'!$C$5)+1,0)&amp;""</f>
        <v/>
      </c>
      <c r="J330" s="715"/>
      <c r="K330" s="735" t="str">
        <f>VLOOKUP($C327,'2025年度(助産後期)'!$B$5:$N$207,COLUMN('2025年度(助産後期)'!$C$5)+1,0)&amp;""</f>
        <v>304</v>
      </c>
      <c r="L330" s="737"/>
      <c r="M330" s="746" t="str">
        <f>VLOOKUP($C327,'2025年度(M1後期)'!$B$5:$N$207,COLUMN('2025年度(M1後期)'!$C$5)+1,0)&amp;""</f>
        <v>教育:臨床講義室1
長寿:別途指定</v>
      </c>
      <c r="N330" s="715"/>
      <c r="O330" s="716" t="str">
        <f>VLOOKUP($C327,'2025年度(M2後期)'!$B$5:$N$207,COLUMN('2025年度(M2後期)'!$C$5)+1,0)&amp;""</f>
        <v>感染:別途指定</v>
      </c>
      <c r="P330" s="715"/>
      <c r="Q330" s="716" t="str">
        <f>VLOOKUP($C327,'2025年度(D1後期)'!$B$5:$N$207,COLUMN('2025年度(D1後期)'!$C$5)+1,0)&amp;""</f>
        <v>別途指定</v>
      </c>
      <c r="R330" s="715"/>
      <c r="S330" s="735" t="str">
        <f>VLOOKUP($C327,'2025年度(D23後期)'!$B$5:$N$207,COLUMN('2025年度(D23後期)'!$C$5)+1,0)&amp;""</f>
        <v/>
      </c>
      <c r="T330" s="715"/>
      <c r="U330" s="25"/>
      <c r="Z330" s="73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784"/>
      <c r="BL330" s="784"/>
      <c r="BM330" s="784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34"/>
      <c r="B331" s="16" t="s">
        <v>62</v>
      </c>
      <c r="C331" s="791"/>
      <c r="D331" s="792"/>
      <c r="E331" s="710"/>
      <c r="F331" s="711"/>
      <c r="G331" s="710"/>
      <c r="H331" s="711"/>
      <c r="I331" s="710"/>
      <c r="J331" s="711"/>
      <c r="K331" s="712"/>
      <c r="L331" s="713"/>
      <c r="M331" s="745"/>
      <c r="N331" s="711"/>
      <c r="O331" s="710"/>
      <c r="P331" s="711"/>
      <c r="Q331" s="710"/>
      <c r="R331" s="711"/>
      <c r="S331" s="712"/>
      <c r="T331" s="711"/>
      <c r="U331" s="25"/>
      <c r="Z331" s="73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785"/>
      <c r="BL331" s="785"/>
      <c r="BM331" s="785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33" t="s">
        <v>64</v>
      </c>
      <c r="B332" s="15" t="s">
        <v>55</v>
      </c>
      <c r="C332" s="731" t="str">
        <f>VLOOKUP($C327,'2025年度(1年後期)'!$B$5:$N$207,COLUMN('2025年度(1年後期)'!$E$5),0)&amp;""</f>
        <v>加齢と健康</v>
      </c>
      <c r="D332" s="722"/>
      <c r="E332" s="721" t="str">
        <f>VLOOKUP($C327,'2025年度(2年後期)'!$B$5:$N$207,COLUMN('2025年度(2年後期)'!$E$5),0)&amp;""</f>
        <v>基礎看護学実習Ⅱ</v>
      </c>
      <c r="F332" s="722"/>
      <c r="G332" s="721" t="str">
        <f>VLOOKUP($C327,'2025年度(3年後期)'!$B$5:$N$207,COLUMN('2025年度(3年後期)'!$E$5),0)&amp;""</f>
        <v>領域別実習</v>
      </c>
      <c r="H332" s="722"/>
      <c r="I332" s="721" t="str">
        <f>VLOOKUP($C327,'2025年度(4年後期)'!$B$5:$N$206,COLUMN('2025年度(4年後期)'!$E$5),0)&amp;""</f>
        <v/>
      </c>
      <c r="J332" s="722"/>
      <c r="K332" s="732" t="str">
        <f>VLOOKUP($C327,'2025年度(助産後期)'!$B$5:$N$207,COLUMN('2025年度(助産後期)'!$E$5),0)&amp;""</f>
        <v>助産学実習Ⅱ</v>
      </c>
      <c r="L332" s="720"/>
      <c r="M332" s="731" t="str">
        <f>VLOOKUP($C327,'2025年度(M1後期)'!$B$5:$N$207,COLUMN('2025年度(M1後期)'!$E$5),0)&amp;""</f>
        <v>看護継続教育
長寿看護学演習Ａ－Ⅰ</v>
      </c>
      <c r="N332" s="722"/>
      <c r="O332" s="732" t="str">
        <f>VLOOKUP($C327,'2025年度(M2後期)'!$B$5:$N$207,COLUMN('2025年度(M2後期)'!$E$5),0)&amp;""</f>
        <v>感染管理看護学演習Ａ－Ⅱ
特別研究</v>
      </c>
      <c r="P332" s="722"/>
      <c r="Q332" s="732" t="str">
        <f>VLOOKUP($C327,'2025年度(D1後期)'!$B$5:$N$207,COLUMN('2025年度(D1後期)'!$E$5),0)&amp;""</f>
        <v>精神看護学演習Ｂ</v>
      </c>
      <c r="R332" s="722"/>
      <c r="S332" s="732" t="str">
        <f>VLOOKUP($C327,'2025年度(D23後期)'!$B$5:$N$207,COLUMN('2025年度(D23後期)'!$E$5),0)&amp;""</f>
        <v>特別研究</v>
      </c>
      <c r="T332" s="722"/>
      <c r="U332" s="21"/>
      <c r="Z332" s="733" t="str">
        <f>A332</f>
        <v>２時限（11：00～12：30）</v>
      </c>
      <c r="AA332" s="694" t="s">
        <v>173</v>
      </c>
      <c r="AB332" s="694"/>
      <c r="AC332" s="694"/>
      <c r="AD332" s="694"/>
      <c r="AE332" s="694"/>
      <c r="AF332" s="694"/>
      <c r="AG332" s="694" t="s">
        <v>169</v>
      </c>
      <c r="AH332" s="694" t="s">
        <v>340</v>
      </c>
      <c r="AI332" s="694"/>
      <c r="AJ332" s="694"/>
      <c r="AK332" s="694"/>
      <c r="AL332" s="694"/>
      <c r="AM332" s="694" t="s">
        <v>169</v>
      </c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 t="s">
        <v>341</v>
      </c>
      <c r="BA332" s="694" t="s">
        <v>148</v>
      </c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783"/>
      <c r="BL332" s="783"/>
      <c r="BM332" s="783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33"/>
      <c r="B333" s="15" t="s">
        <v>58</v>
      </c>
      <c r="C333" s="714" t="str">
        <f>IFERROR(VLOOKUP(C332,科目・教員!$A$2:$B$349,2,0),"")</f>
        <v>綿貫　成明</v>
      </c>
      <c r="D333" s="715"/>
      <c r="E333" s="716" t="str">
        <f>IFERROR(VLOOKUP(E332,科目・教員!$A$2:$B$349,2,0),"")</f>
        <v>森下　純子</v>
      </c>
      <c r="F333" s="715"/>
      <c r="G333" s="716" t="str">
        <f>IFERROR(VLOOKUP(G332,科目・教員!$A$2:$B$349,2,0),"")</f>
        <v/>
      </c>
      <c r="H333" s="715"/>
      <c r="I333" s="716" t="str">
        <f>IFERROR(VLOOKUP(I332,科目・教員!$A$2:$B$349,2,0),"")</f>
        <v/>
      </c>
      <c r="J333" s="715"/>
      <c r="K333" s="735" t="str">
        <f>IFERROR(VLOOKUP(K332,科目・教員!$A$2:$B$349,2,0),"")</f>
        <v>池田　真弓</v>
      </c>
      <c r="L333" s="737"/>
      <c r="M333" s="714" t="str">
        <f>IFERROR(VLOOKUP(M332,科目・教員!$A$2:$B$349,2,0),"")</f>
        <v/>
      </c>
      <c r="N333" s="715"/>
      <c r="O333" s="735" t="str">
        <f>IFERROR(VLOOKUP(O332,科目・教員!$A$2:$B$349,2,0),"")</f>
        <v/>
      </c>
      <c r="P333" s="715"/>
      <c r="Q333" s="735" t="str">
        <f>IFERROR(VLOOKUP(Q332,科目・教員!$A$2:$B$349,2,0),"")</f>
        <v/>
      </c>
      <c r="R333" s="715"/>
      <c r="S333" s="735" t="str">
        <f>IFERROR(VLOOKUP(S332,科目・教員!$A$2:$B$349,2,0),"")</f>
        <v/>
      </c>
      <c r="T333" s="715"/>
      <c r="U333" s="21"/>
      <c r="Z333" s="73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784"/>
      <c r="BL333" s="784"/>
      <c r="BM333" s="784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33"/>
      <c r="B334" s="15" t="s">
        <v>60</v>
      </c>
      <c r="C334" s="714" t="str">
        <f>VLOOKUP($C327,'2025年度(1年後期)'!$B$5:$N$207,COLUMN('2025年度(1年後期)'!$E$5)+1,0)&amp;""</f>
        <v>101</v>
      </c>
      <c r="D334" s="715"/>
      <c r="E334" s="716" t="str">
        <f>VLOOKUP($C327,'2025年度(2年後期)'!$B$5:$N$207,COLUMN('2025年度(2年後期)'!$E$5)+1,0)&amp;""</f>
        <v/>
      </c>
      <c r="F334" s="715"/>
      <c r="G334" s="716" t="str">
        <f>VLOOKUP($C327,'2025年度(3年後期)'!$B$5:$N$207,COLUMN('2025年度(3年後期)'!$E$5)+1,0)&amp;""</f>
        <v>母性:201･母小実　小児:202</v>
      </c>
      <c r="H334" s="715"/>
      <c r="I334" s="716" t="str">
        <f>VLOOKUP($C327,'2025年度(4年後期)'!$B$5:$N$206,COLUMN('2025年度(4年後期)'!$E$5)+1,0)&amp;""</f>
        <v/>
      </c>
      <c r="J334" s="715"/>
      <c r="K334" s="735" t="str">
        <f>VLOOKUP($C327,'2025年度(助産後期)'!$B$5:$N$207,COLUMN('2025年度(助産後期)'!$E$5)+1,0)&amp;""</f>
        <v>304</v>
      </c>
      <c r="L334" s="737"/>
      <c r="M334" s="714" t="str">
        <f>VLOOKUP($C327,'2025年度(M1後期)'!$B$5:$N$207,COLUMN('2025年度(M1後期)'!$E$5)+1,0)&amp;""</f>
        <v>教育:臨床講義室1
長寿:別途指定</v>
      </c>
      <c r="N334" s="715"/>
      <c r="O334" s="735" t="str">
        <f>VLOOKUP($C327,'2025年度(M2後期)'!$B$5:$N$207,COLUMN('2025年度(M2後期)'!$E$5)+1,0)&amp;""</f>
        <v>感染:別途指定</v>
      </c>
      <c r="P334" s="715"/>
      <c r="Q334" s="735" t="str">
        <f>VLOOKUP($C327,'2025年度(D1後期)'!$B$5:$N$207,COLUMN('2025年度(D1後期)'!$E$5)+1,0)&amp;""</f>
        <v>別途指定</v>
      </c>
      <c r="R334" s="715"/>
      <c r="S334" s="735" t="str">
        <f>VLOOKUP($C327,'2025年度(D23後期)'!$B$5:$N$207,COLUMN('2025年度(D23後期)'!$E$5)+1,0)&amp;""</f>
        <v/>
      </c>
      <c r="T334" s="715"/>
      <c r="U334" s="21"/>
      <c r="Z334" s="73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784"/>
      <c r="BL334" s="784"/>
      <c r="BM334" s="784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47"/>
      <c r="B335" s="16" t="s">
        <v>62</v>
      </c>
      <c r="C335" s="738"/>
      <c r="D335" s="736"/>
      <c r="E335" s="710"/>
      <c r="F335" s="736"/>
      <c r="G335" s="710"/>
      <c r="H335" s="736"/>
      <c r="I335" s="710"/>
      <c r="J335" s="736"/>
      <c r="K335" s="712"/>
      <c r="L335" s="712"/>
      <c r="M335" s="738"/>
      <c r="N335" s="736"/>
      <c r="O335" s="712"/>
      <c r="P335" s="736"/>
      <c r="Q335" s="712"/>
      <c r="R335" s="736"/>
      <c r="S335" s="712"/>
      <c r="T335" s="736"/>
      <c r="U335" s="21"/>
      <c r="Z335" s="73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785"/>
      <c r="BL335" s="785"/>
      <c r="BM335" s="785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44" t="s">
        <v>70</v>
      </c>
      <c r="B336" s="17" t="s">
        <v>71</v>
      </c>
      <c r="C336" s="731"/>
      <c r="D336" s="722"/>
      <c r="E336" s="721"/>
      <c r="F336" s="722"/>
      <c r="G336" s="721"/>
      <c r="H336" s="722"/>
      <c r="I336" s="721"/>
      <c r="J336" s="722"/>
      <c r="K336" s="732"/>
      <c r="L336" s="720"/>
      <c r="M336" s="731"/>
      <c r="N336" s="722"/>
      <c r="O336" s="732"/>
      <c r="P336" s="722"/>
      <c r="Q336" s="732"/>
      <c r="R336" s="722"/>
      <c r="S336" s="732"/>
      <c r="T336" s="722"/>
      <c r="U336" s="21"/>
      <c r="Z336" s="73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783"/>
      <c r="BL336" s="783"/>
      <c r="BM336" s="783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33"/>
      <c r="B337" s="17" t="s">
        <v>73</v>
      </c>
      <c r="C337" s="714"/>
      <c r="D337" s="715"/>
      <c r="E337" s="716"/>
      <c r="F337" s="715"/>
      <c r="G337" s="716"/>
      <c r="H337" s="715"/>
      <c r="I337" s="716"/>
      <c r="J337" s="715"/>
      <c r="K337" s="735"/>
      <c r="L337" s="737"/>
      <c r="M337" s="714"/>
      <c r="N337" s="715"/>
      <c r="O337" s="735"/>
      <c r="P337" s="715"/>
      <c r="Q337" s="735"/>
      <c r="R337" s="715"/>
      <c r="S337" s="735"/>
      <c r="T337" s="715"/>
      <c r="U337" s="21"/>
      <c r="Z337" s="73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784"/>
      <c r="BL337" s="784"/>
      <c r="BM337" s="784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33"/>
      <c r="B338" s="17" t="s">
        <v>60</v>
      </c>
      <c r="C338" s="714"/>
      <c r="D338" s="715"/>
      <c r="E338" s="716"/>
      <c r="F338" s="715"/>
      <c r="G338" s="716"/>
      <c r="H338" s="715"/>
      <c r="I338" s="716"/>
      <c r="J338" s="715"/>
      <c r="K338" s="735"/>
      <c r="L338" s="737"/>
      <c r="M338" s="714"/>
      <c r="N338" s="715"/>
      <c r="O338" s="735"/>
      <c r="P338" s="715"/>
      <c r="Q338" s="735"/>
      <c r="R338" s="715"/>
      <c r="S338" s="735"/>
      <c r="T338" s="715"/>
      <c r="U338" s="21"/>
      <c r="Z338" s="73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784"/>
      <c r="BL338" s="784"/>
      <c r="BM338" s="784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34"/>
      <c r="B339" s="18" t="s">
        <v>62</v>
      </c>
      <c r="C339" s="752"/>
      <c r="D339" s="753"/>
      <c r="E339" s="754"/>
      <c r="F339" s="753"/>
      <c r="G339" s="754"/>
      <c r="H339" s="753"/>
      <c r="I339" s="754"/>
      <c r="J339" s="753"/>
      <c r="K339" s="755"/>
      <c r="L339" s="755"/>
      <c r="M339" s="752"/>
      <c r="N339" s="753"/>
      <c r="O339" s="755"/>
      <c r="P339" s="753"/>
      <c r="Q339" s="755"/>
      <c r="R339" s="753"/>
      <c r="S339" s="755"/>
      <c r="T339" s="753"/>
      <c r="U339" s="21"/>
      <c r="Z339" s="73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785"/>
      <c r="BL339" s="785"/>
      <c r="BM339" s="785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33" t="s">
        <v>74</v>
      </c>
      <c r="B340" s="15" t="s">
        <v>55</v>
      </c>
      <c r="C340" s="779" t="str">
        <f>VLOOKUP($C327,'2025年度(1年後期)'!$B$5:$N$207,COLUMN('2025年度(1年後期)'!$G$5),0)&amp;""</f>
        <v>スポーツと健康</v>
      </c>
      <c r="D340" s="780"/>
      <c r="E340" s="749" t="str">
        <f>VLOOKUP($C327,'2025年度(2年後期)'!$B$5:$N$207,COLUMN('2025年度(2年後期)'!$G$5),0)&amp;""</f>
        <v>基礎看護学実習Ⅱ</v>
      </c>
      <c r="F340" s="732"/>
      <c r="G340" s="749" t="str">
        <f>VLOOKUP($C327,'2025年度(3年後期)'!$B$5:$N$207,COLUMN('2025年度(3年後期)'!$G$5),0)&amp;""</f>
        <v>領域別実習</v>
      </c>
      <c r="H340" s="732"/>
      <c r="I340" s="749" t="str">
        <f>VLOOKUP($C327,'2025年度(4年後期)'!$B$5:$N$206,COLUMN('2025年度(4年後期)'!$G$5),0)&amp;""</f>
        <v/>
      </c>
      <c r="J340" s="732"/>
      <c r="K340" s="750" t="str">
        <f>VLOOKUP($C327,'2025年度(助産後期)'!$B$5:$N$207,COLUMN('2025年度(助産後期)'!$G$5),0)&amp;""</f>
        <v>助産学実習Ⅱ</v>
      </c>
      <c r="L340" s="750"/>
      <c r="M340" s="748" t="str">
        <f>VLOOKUP($C327,'2025年度(M1後期)'!$B$5:$N$207,COLUMN('2025年度(M1後期)'!$G$5),0)&amp;""</f>
        <v>看護統計学</v>
      </c>
      <c r="N340" s="732"/>
      <c r="O340" s="750" t="str">
        <f>VLOOKUP($C327,'2025年度(M2後期)'!$B$5:$N$207,COLUMN('2025年度(M2後期)'!$G$5),0)&amp;""</f>
        <v>特別研究</v>
      </c>
      <c r="P340" s="732"/>
      <c r="Q340" s="750" t="str">
        <f>VLOOKUP($C327,'2025年度(D1後期)'!$B$5:$N$207,COLUMN('2025年度(D1後期)'!$G$5),0)&amp;""</f>
        <v/>
      </c>
      <c r="R340" s="732"/>
      <c r="S340" s="750" t="str">
        <f>VLOOKUP($C327,'2025年度(D23後期)'!$B$5:$N$207,COLUMN('2025年度(D23後期)'!$G$5),0)&amp;""</f>
        <v>特別研究</v>
      </c>
      <c r="T340" s="732"/>
      <c r="U340" s="21"/>
      <c r="Z340" s="733" t="str">
        <f>A340</f>
        <v>３時限（13：30～15：00）</v>
      </c>
      <c r="AA340" s="694"/>
      <c r="AB340" s="694"/>
      <c r="AC340" s="694"/>
      <c r="AD340" s="694"/>
      <c r="AE340" s="694"/>
      <c r="AF340" s="694"/>
      <c r="AG340" s="694" t="s">
        <v>169</v>
      </c>
      <c r="AH340" s="694" t="s">
        <v>340</v>
      </c>
      <c r="AI340" s="694"/>
      <c r="AJ340" s="694"/>
      <c r="AK340" s="694"/>
      <c r="AL340" s="694"/>
      <c r="AM340" s="694" t="s">
        <v>169</v>
      </c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 t="s">
        <v>155</v>
      </c>
      <c r="BG340" s="694"/>
      <c r="BH340" s="694"/>
      <c r="BI340" s="694"/>
      <c r="BJ340" s="694"/>
      <c r="BK340" s="783"/>
      <c r="BL340" s="783"/>
      <c r="BM340" s="783"/>
      <c r="BN340" s="694" t="s">
        <v>156</v>
      </c>
      <c r="BO340" s="694" t="s">
        <v>156</v>
      </c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33"/>
      <c r="B341" s="15" t="s">
        <v>58</v>
      </c>
      <c r="C341" s="762" t="str">
        <f>IFERROR(VLOOKUP(C340,科目・教員!$A$2:$B$349,2,0),"")</f>
        <v>有賀　雅史</v>
      </c>
      <c r="D341" s="763"/>
      <c r="E341" s="739" t="str">
        <f>IFERROR(VLOOKUP(E340,科目・教員!$A$2:$B$349,2,0),"")</f>
        <v>森下　純子</v>
      </c>
      <c r="F341" s="735"/>
      <c r="G341" s="739" t="str">
        <f>IFERROR(VLOOKUP(G340,科目・教員!$A$2:$B$349,2,0),"")</f>
        <v/>
      </c>
      <c r="H341" s="735"/>
      <c r="I341" s="739" t="str">
        <f>IFERROR(VLOOKUP(I340,科目・教員!$A$2:$B$349,2,0),"")</f>
        <v/>
      </c>
      <c r="J341" s="735"/>
      <c r="K341" s="740" t="str">
        <f>IFERROR(VLOOKUP(K340,科目・教員!$A$2:$B$349,2,0),"")</f>
        <v>池田　真弓</v>
      </c>
      <c r="L341" s="740"/>
      <c r="M341" s="751" t="str">
        <f>IFERROR(VLOOKUP(M340,科目・教員!$A$2:$B$349,2,0),"")</f>
        <v>柏木　公一</v>
      </c>
      <c r="N341" s="735"/>
      <c r="O341" s="740" t="str">
        <f>IFERROR(VLOOKUP(O340,科目・教員!$A$2:$B$349,2,0),"")</f>
        <v/>
      </c>
      <c r="P341" s="735"/>
      <c r="Q341" s="740" t="str">
        <f>IFERROR(VLOOKUP(Q340,科目・教員!$A$2:$B$349,2,0),"")</f>
        <v/>
      </c>
      <c r="R341" s="735"/>
      <c r="S341" s="740" t="str">
        <f>IFERROR(VLOOKUP(S340,科目・教員!$A$2:$B$349,2,0),"")</f>
        <v/>
      </c>
      <c r="T341" s="735"/>
      <c r="U341" s="21"/>
      <c r="Z341" s="73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784"/>
      <c r="BL341" s="784"/>
      <c r="BM341" s="784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33"/>
      <c r="B342" s="15" t="s">
        <v>60</v>
      </c>
      <c r="C342" s="762" t="str">
        <f>VLOOKUP($C327,'2025年度(1年後期)'!$B$5:$N$207,COLUMN('2025年度(1年後期)'!$G$5)+1,0)&amp;""</f>
        <v>グラウンド･アリーナ･大講義室</v>
      </c>
      <c r="D342" s="763"/>
      <c r="E342" s="739" t="str">
        <f>VLOOKUP($C327,'2025年度(2年後期)'!$B$5:$N$207,COLUMN('2025年度(2年後期)'!$G$5)+1,0)&amp;""</f>
        <v/>
      </c>
      <c r="F342" s="735"/>
      <c r="G342" s="739" t="str">
        <f>VLOOKUP($C327,'2025年度(3年後期)'!$B$5:$N$207,COLUMN('2025年度(3年後期)'!$G$5)+1,0)&amp;""</f>
        <v>母性:201･母小実　小児:202</v>
      </c>
      <c r="H342" s="735"/>
      <c r="I342" s="739" t="str">
        <f>VLOOKUP($C327,'2025年度(4年後期)'!$B$5:$N$206,COLUMN('2025年度(4年後期)'!$G$5)+1,0)&amp;""</f>
        <v/>
      </c>
      <c r="J342" s="735"/>
      <c r="K342" s="740" t="str">
        <f>VLOOKUP($C327,'2025年度(助産後期)'!$B$5:$N$207,COLUMN('2025年度(助産後期)'!$G$5)+1,0)&amp;""</f>
        <v/>
      </c>
      <c r="L342" s="740"/>
      <c r="M342" s="751" t="str">
        <f>VLOOKUP($C327,'2025年度(M1後期)'!$B$5:$N$207,COLUMN('2025年度(M1後期)'!$G$5)+1,0)&amp;""</f>
        <v>情報処理室</v>
      </c>
      <c r="N342" s="735"/>
      <c r="O342" s="740" t="str">
        <f>VLOOKUP($C327,'2025年度(M2後期)'!$B$5:$N$207,COLUMN('2025年度(M2後期)'!$G$5)+1,0)&amp;""</f>
        <v/>
      </c>
      <c r="P342" s="735"/>
      <c r="Q342" s="740" t="str">
        <f>VLOOKUP($C327,'2025年度(D1後期)'!$B$5:$N$207,COLUMN('2025年度(D1後期)'!$G$5)+1,0)&amp;""</f>
        <v/>
      </c>
      <c r="R342" s="735"/>
      <c r="S342" s="740" t="str">
        <f>VLOOKUP($C327,'2025年度(D23後期)'!$B$5:$N$207,COLUMN('2025年度(D23後期)'!$G$5)+1,0)&amp;""</f>
        <v/>
      </c>
      <c r="T342" s="735"/>
      <c r="U342" s="21"/>
      <c r="Z342" s="73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784"/>
      <c r="BL342" s="784"/>
      <c r="BM342" s="784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47"/>
      <c r="B343" s="16" t="s">
        <v>62</v>
      </c>
      <c r="C343" s="760" t="s">
        <v>157</v>
      </c>
      <c r="D343" s="761"/>
      <c r="E343" s="710"/>
      <c r="F343" s="736"/>
      <c r="G343" s="710"/>
      <c r="H343" s="736"/>
      <c r="I343" s="710"/>
      <c r="J343" s="736"/>
      <c r="K343" s="712"/>
      <c r="L343" s="712"/>
      <c r="M343" s="738"/>
      <c r="N343" s="736"/>
      <c r="O343" s="712"/>
      <c r="P343" s="736"/>
      <c r="Q343" s="712"/>
      <c r="R343" s="736"/>
      <c r="S343" s="712"/>
      <c r="T343" s="736"/>
      <c r="U343" s="21"/>
      <c r="Z343" s="73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785"/>
      <c r="BL343" s="785"/>
      <c r="BM343" s="785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33" t="s">
        <v>80</v>
      </c>
      <c r="B344" s="15" t="s">
        <v>55</v>
      </c>
      <c r="C344" s="779" t="str">
        <f>VLOOKUP($C327,'2025年度(1年後期)'!$B$5:$N$207,COLUMN('2025年度(1年後期)'!$I$5),0)&amp;""</f>
        <v>スポーツと健康</v>
      </c>
      <c r="D344" s="780"/>
      <c r="E344" s="749" t="str">
        <f>VLOOKUP($C327,'2025年度(2年後期)'!$B$5:$N$207,COLUMN('2025年度(2年後期)'!$I$5),0)&amp;""</f>
        <v>基礎看護学実習Ⅱ</v>
      </c>
      <c r="F344" s="732"/>
      <c r="G344" s="749" t="str">
        <f>VLOOKUP($C327,'2025年度(3年後期)'!$B$5:$N$207,COLUMN('2025年度(3年後期)'!$I$5),0)&amp;""</f>
        <v>領域別実習</v>
      </c>
      <c r="H344" s="732"/>
      <c r="I344" s="749" t="str">
        <f>VLOOKUP($C327,'2025年度(4年後期)'!$B$5:$N$206,COLUMN('2025年度(4年後期)'!$I$5),0)&amp;""</f>
        <v/>
      </c>
      <c r="J344" s="732"/>
      <c r="K344" s="750" t="str">
        <f>VLOOKUP($C327,'2025年度(助産後期)'!$B$5:$N$207,COLUMN('2025年度(助産後期)'!$I$5),0)&amp;""</f>
        <v>助産学実習Ⅱ</v>
      </c>
      <c r="L344" s="750"/>
      <c r="M344" s="748" t="str">
        <f>VLOOKUP($C327,'2025年度(M1後期)'!$B$5:$N$207,COLUMN('2025年度(M1後期)'!$I$5),0)&amp;""</f>
        <v>看護統計学</v>
      </c>
      <c r="N344" s="732"/>
      <c r="O344" s="750" t="str">
        <f>VLOOKUP($C327,'2025年度(M2後期)'!$B$5:$N$207,COLUMN('2025年度(M2後期)'!$I$5),0)&amp;""</f>
        <v>特別研究</v>
      </c>
      <c r="P344" s="732"/>
      <c r="Q344" s="750" t="str">
        <f>VLOOKUP($C327,'2025年度(D1後期)'!$B$5:$N$207,COLUMN('2025年度(D1後期)'!$I$5),0)&amp;""</f>
        <v/>
      </c>
      <c r="R344" s="732"/>
      <c r="S344" s="750" t="str">
        <f>VLOOKUP($C327,'2025年度(D23後期)'!$B$5:$N$207,COLUMN('2025年度(D23後期)'!$I$5),0)&amp;""</f>
        <v>特別研究</v>
      </c>
      <c r="T344" s="732"/>
      <c r="U344" s="21"/>
      <c r="Z344" s="733" t="str">
        <f>A344</f>
        <v>４時限（15：10～16：40）</v>
      </c>
      <c r="AA344" s="694"/>
      <c r="AB344" s="694"/>
      <c r="AC344" s="694"/>
      <c r="AD344" s="694"/>
      <c r="AE344" s="694"/>
      <c r="AF344" s="694"/>
      <c r="AG344" s="694" t="s">
        <v>169</v>
      </c>
      <c r="AH344" s="694"/>
      <c r="AI344" s="694"/>
      <c r="AJ344" s="694"/>
      <c r="AK344" s="694"/>
      <c r="AL344" s="694"/>
      <c r="AM344" s="694" t="s">
        <v>169</v>
      </c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 t="s">
        <v>155</v>
      </c>
      <c r="BG344" s="694"/>
      <c r="BH344" s="694"/>
      <c r="BI344" s="694"/>
      <c r="BJ344" s="694"/>
      <c r="BK344" s="783"/>
      <c r="BL344" s="783"/>
      <c r="BM344" s="783"/>
      <c r="BN344" s="694" t="s">
        <v>156</v>
      </c>
      <c r="BO344" s="694" t="s">
        <v>156</v>
      </c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33"/>
      <c r="B345" s="15" t="s">
        <v>58</v>
      </c>
      <c r="C345" s="762" t="str">
        <f>IFERROR(VLOOKUP(C344,科目・教員!$A$2:$B$349,2,0),"")</f>
        <v>有賀　雅史</v>
      </c>
      <c r="D345" s="763"/>
      <c r="E345" s="739" t="str">
        <f>IFERROR(VLOOKUP(E344,科目・教員!$A$2:$B$349,2,0),"")</f>
        <v>森下　純子</v>
      </c>
      <c r="F345" s="735"/>
      <c r="G345" s="739" t="str">
        <f>IFERROR(VLOOKUP(G344,科目・教員!$A$2:$B$349,2,0),"")</f>
        <v/>
      </c>
      <c r="H345" s="735"/>
      <c r="I345" s="739" t="str">
        <f>IFERROR(VLOOKUP(I344,科目・教員!$A$2:$B$349,2,0),"")</f>
        <v/>
      </c>
      <c r="J345" s="735"/>
      <c r="K345" s="740" t="str">
        <f>IFERROR(VLOOKUP(K344,科目・教員!$A$2:$B$349,2,0),"")</f>
        <v>池田　真弓</v>
      </c>
      <c r="L345" s="740"/>
      <c r="M345" s="751" t="str">
        <f>IFERROR(VLOOKUP(M344,科目・教員!$A$2:$B$349,2,0),"")</f>
        <v>柏木　公一</v>
      </c>
      <c r="N345" s="735"/>
      <c r="O345" s="740" t="str">
        <f>IFERROR(VLOOKUP(O344,科目・教員!$A$2:$B$349,2,0),"")</f>
        <v/>
      </c>
      <c r="P345" s="735"/>
      <c r="Q345" s="740" t="str">
        <f>IFERROR(VLOOKUP(Q344,科目・教員!$A$2:$B$349,2,0),"")</f>
        <v/>
      </c>
      <c r="R345" s="735"/>
      <c r="S345" s="740" t="str">
        <f>IFERROR(VLOOKUP(S344,科目・教員!$A$2:$B$349,2,0),"")</f>
        <v/>
      </c>
      <c r="T345" s="735"/>
      <c r="U345" s="21"/>
      <c r="Z345" s="73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784"/>
      <c r="BL345" s="784"/>
      <c r="BM345" s="784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33"/>
      <c r="B346" s="15" t="s">
        <v>60</v>
      </c>
      <c r="C346" s="762" t="str">
        <f>VLOOKUP($C327,'2025年度(1年後期)'!$B$5:$N$207,COLUMN('2025年度(1年後期)'!$I$5)+1,0)&amp;""</f>
        <v>グラウンド･アリーナ･大講義室</v>
      </c>
      <c r="D346" s="763"/>
      <c r="E346" s="739" t="str">
        <f>VLOOKUP($C327,'2025年度(2年後期)'!$B$5:$N$207,COLUMN('2025年度(2年後期)'!$I$5)+1,0)&amp;""</f>
        <v/>
      </c>
      <c r="F346" s="735"/>
      <c r="G346" s="739" t="str">
        <f>VLOOKUP($C327,'2025年度(3年後期)'!$B$5:$N$207,COLUMN('2025年度(3年後期)'!$I$5)+1,0)&amp;""</f>
        <v>母性:201･母小実</v>
      </c>
      <c r="H346" s="735"/>
      <c r="I346" s="739" t="str">
        <f>VLOOKUP($C327,'2025年度(4年後期)'!$B$5:$N$206,COLUMN('2025年度(4年後期)'!$I$5)+1,0)&amp;""</f>
        <v/>
      </c>
      <c r="J346" s="735"/>
      <c r="K346" s="740" t="str">
        <f>VLOOKUP($C327,'2025年度(助産後期)'!$B$5:$N$207,COLUMN('2025年度(助産後期)'!$I$5)+1,0)&amp;""</f>
        <v/>
      </c>
      <c r="L346" s="740"/>
      <c r="M346" s="751" t="str">
        <f>VLOOKUP($C327,'2025年度(M1後期)'!$B$5:$N$207,COLUMN('2025年度(M1後期)'!$I$5)+1,0)&amp;""</f>
        <v>情報処理室</v>
      </c>
      <c r="N346" s="735"/>
      <c r="O346" s="740" t="str">
        <f>VLOOKUP($C327,'2025年度(M2後期)'!$B$5:$N$207,COLUMN('2025年度(M2後期)'!$I$5)+1,0)&amp;""</f>
        <v/>
      </c>
      <c r="P346" s="735"/>
      <c r="Q346" s="740" t="str">
        <f>VLOOKUP($C327,'2025年度(D1後期)'!$B$5:$N$207,COLUMN('2025年度(D1後期)'!$I$5)+1,0)&amp;""</f>
        <v/>
      </c>
      <c r="R346" s="735"/>
      <c r="S346" s="740" t="str">
        <f>VLOOKUP($C327,'2025年度(D23後期)'!$B$5:$N$207,COLUMN('2025年度(D23後期)'!$I$5)+1,0)&amp;""</f>
        <v/>
      </c>
      <c r="T346" s="735"/>
      <c r="U346" s="21"/>
      <c r="Z346" s="73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784"/>
      <c r="BL346" s="784"/>
      <c r="BM346" s="784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34"/>
      <c r="B347" s="16" t="s">
        <v>62</v>
      </c>
      <c r="C347" s="760" t="s">
        <v>157</v>
      </c>
      <c r="D347" s="761"/>
      <c r="E347" s="710"/>
      <c r="F347" s="736"/>
      <c r="G347" s="710"/>
      <c r="H347" s="736"/>
      <c r="I347" s="710"/>
      <c r="J347" s="736"/>
      <c r="K347" s="712"/>
      <c r="L347" s="712"/>
      <c r="M347" s="738"/>
      <c r="N347" s="736"/>
      <c r="O347" s="712"/>
      <c r="P347" s="736"/>
      <c r="Q347" s="712"/>
      <c r="R347" s="736"/>
      <c r="S347" s="712"/>
      <c r="T347" s="736"/>
      <c r="U347" s="21"/>
      <c r="Z347" s="73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785"/>
      <c r="BL347" s="785"/>
      <c r="BM347" s="785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33" t="s">
        <v>87</v>
      </c>
      <c r="B348" s="15" t="s">
        <v>55</v>
      </c>
      <c r="C348" s="748" t="str">
        <f>VLOOKUP($C327,'2025年度(1年後期)'!$B$5:$N$207,COLUMN('2025年度(1年後期)'!$K$5),0)&amp;""</f>
        <v>脳と行動</v>
      </c>
      <c r="D348" s="732"/>
      <c r="E348" s="749" t="str">
        <f>VLOOKUP($C327,'2025年度(2年後期)'!$B$5:$N$207,COLUMN('2025年度(2年後期)'!$K$5),0)&amp;""</f>
        <v/>
      </c>
      <c r="F348" s="732"/>
      <c r="G348" s="749" t="str">
        <f>VLOOKUP($C327,'2025年度(3年後期)'!$B$5:$N$207,COLUMN('2025年度(3年後期)'!$K$5),0)&amp;""</f>
        <v/>
      </c>
      <c r="H348" s="732"/>
      <c r="I348" s="749" t="str">
        <f>VLOOKUP($C327,'2025年度(4年後期)'!$B$5:$N$206,COLUMN('2025年度(4年後期)'!$K$5),0)&amp;""</f>
        <v/>
      </c>
      <c r="J348" s="732"/>
      <c r="K348" s="750" t="str">
        <f>VLOOKUP($C327,'2025年度(助産後期)'!$B$5:$N$207,COLUMN('2025年度(助産後期)'!$K$5),0)&amp;""</f>
        <v>助産学実習Ⅱ</v>
      </c>
      <c r="L348" s="750"/>
      <c r="M348" s="748" t="str">
        <f>VLOOKUP($C327,'2025年度(M1後期)'!$B$5:$N$207,COLUMN('2025年度(M1後期)'!$K$5),0)&amp;""</f>
        <v/>
      </c>
      <c r="N348" s="732"/>
      <c r="O348" s="750" t="str">
        <f>VLOOKUP($C327,'2025年度(M2後期)'!$B$5:$N$207,COLUMN('2025年度(M2後期)'!$K$5),0)&amp;""</f>
        <v/>
      </c>
      <c r="P348" s="732"/>
      <c r="Q348" s="750" t="str">
        <f>VLOOKUP($C327,'2025年度(D1後期)'!$B$5:$N$207,COLUMN('2025年度(D1後期)'!$K$5),0)&amp;""</f>
        <v/>
      </c>
      <c r="R348" s="732"/>
      <c r="S348" s="750" t="str">
        <f>VLOOKUP($C327,'2025年度(D23後期)'!$B$5:$N$207,COLUMN('2025年度(D23後期)'!$K$5),0)&amp;""</f>
        <v/>
      </c>
      <c r="T348" s="732"/>
      <c r="U348" s="608" t="s">
        <v>94</v>
      </c>
      <c r="Z348" s="733" t="str">
        <f>A348</f>
        <v>５時限（16：50～18：20）</v>
      </c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 t="s">
        <v>139</v>
      </c>
      <c r="BK348" s="783"/>
      <c r="BL348" s="783"/>
      <c r="BM348" s="783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33"/>
      <c r="B349" s="15" t="s">
        <v>58</v>
      </c>
      <c r="C349" s="751" t="str">
        <f>IFERROR(VLOOKUP(C348,科目・教員!$A$2:$B$349,2,0),"")</f>
        <v>田中　健一</v>
      </c>
      <c r="D349" s="735"/>
      <c r="E349" s="739" t="str">
        <f>IFERROR(VLOOKUP(E348,科目・教員!$A$2:$B$349,2,0),"")</f>
        <v/>
      </c>
      <c r="F349" s="735"/>
      <c r="G349" s="739" t="str">
        <f>IFERROR(VLOOKUP(G348,科目・教員!$A$2:$B$349,2,0),"")</f>
        <v/>
      </c>
      <c r="H349" s="735"/>
      <c r="I349" s="739" t="str">
        <f>IFERROR(VLOOKUP(I348,科目・教員!$A$2:$B$349,2,0),"")</f>
        <v/>
      </c>
      <c r="J349" s="735"/>
      <c r="K349" s="740" t="str">
        <f>IFERROR(VLOOKUP(K348,科目・教員!$A$2:$B$349,2,0),"")</f>
        <v>池田　真弓</v>
      </c>
      <c r="L349" s="740"/>
      <c r="M349" s="751" t="str">
        <f>IFERROR(VLOOKUP(M348,科目・教員!$A$2:$B$349,2,0),"")</f>
        <v/>
      </c>
      <c r="N349" s="735"/>
      <c r="O349" s="740" t="str">
        <f>IFERROR(VLOOKUP(O348,科目・教員!$A$2:$B$349,2,0),"")</f>
        <v/>
      </c>
      <c r="P349" s="735"/>
      <c r="Q349" s="740" t="str">
        <f>IFERROR(VLOOKUP(Q348,科目・教員!$A$2:$B$349,2,0),"")</f>
        <v/>
      </c>
      <c r="R349" s="735"/>
      <c r="S349" s="740" t="str">
        <f>IFERROR(VLOOKUP(S348,科目・教員!$A$2:$B$349,2,0),"")</f>
        <v/>
      </c>
      <c r="T349" s="735"/>
      <c r="U349" s="608" t="s">
        <v>141</v>
      </c>
      <c r="Z349" s="73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784"/>
      <c r="BL349" s="784"/>
      <c r="BM349" s="784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33"/>
      <c r="B350" s="15" t="s">
        <v>60</v>
      </c>
      <c r="C350" s="751" t="str">
        <f>VLOOKUP($C327,'2025年度(1年後期)'!$B$5:$N$207,COLUMN('2025年度(1年後期)'!$K$5)+1,0)&amp;""</f>
        <v>オンデマンド</v>
      </c>
      <c r="D350" s="735"/>
      <c r="E350" s="739" t="str">
        <f>VLOOKUP($C327,'2025年度(2年後期)'!$B$5:$N$207,COLUMN('2025年度(2年後期)'!$K$5)+1,0)&amp;""</f>
        <v/>
      </c>
      <c r="F350" s="735"/>
      <c r="G350" s="739" t="str">
        <f>VLOOKUP($C327,'2025年度(3年後期)'!$B$5:$N$207,COLUMN('2025年度(3年後期)'!$K$5)+1,0)&amp;""</f>
        <v/>
      </c>
      <c r="H350" s="735"/>
      <c r="I350" s="739" t="str">
        <f>VLOOKUP($C327,'2025年度(4年後期)'!$B$5:$N$206,COLUMN('2025年度(4年後期)'!$K$5)+1,0)&amp;""</f>
        <v/>
      </c>
      <c r="J350" s="735"/>
      <c r="K350" s="740" t="str">
        <f>VLOOKUP($C327,'2025年度(助産後期)'!$B$5:$N$207,COLUMN('2025年度(助産後期)'!$K$5)+1,0)&amp;""</f>
        <v/>
      </c>
      <c r="L350" s="740"/>
      <c r="M350" s="751" t="str">
        <f>VLOOKUP($C327,'2025年度(M1後期)'!$B$5:$N$207,COLUMN('2025年度(M1後期)'!$K$5)+1,0)&amp;""</f>
        <v/>
      </c>
      <c r="N350" s="735"/>
      <c r="O350" s="740" t="str">
        <f>VLOOKUP($C327,'2025年度(M1後期)'!$B$5:$N$207,COLUMN('2025年度(M1後期)'!$K$5)+1,0)&amp;""</f>
        <v/>
      </c>
      <c r="P350" s="735"/>
      <c r="Q350" s="740" t="str">
        <f>VLOOKUP($C327,'2025年度(D1後期)'!$B$5:$N$207,COLUMN('2025年度(D1後期)'!$K$5)+1,0)&amp;""</f>
        <v/>
      </c>
      <c r="R350" s="735"/>
      <c r="S350" s="740" t="str">
        <f>VLOOKUP($C327,'2025年度(D23後期)'!$B$5:$N$207,COLUMN('2025年度(D23後期)'!$K$5)+1,0)&amp;""</f>
        <v/>
      </c>
      <c r="T350" s="735"/>
      <c r="U350" s="608" t="s">
        <v>139</v>
      </c>
      <c r="Z350" s="73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784"/>
      <c r="BL350" s="784"/>
      <c r="BM350" s="784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34"/>
      <c r="B351" s="16" t="s">
        <v>62</v>
      </c>
      <c r="C351" s="738"/>
      <c r="D351" s="736"/>
      <c r="E351" s="710"/>
      <c r="F351" s="736"/>
      <c r="G351" s="710"/>
      <c r="H351" s="736"/>
      <c r="I351" s="710"/>
      <c r="J351" s="736"/>
      <c r="K351" s="712"/>
      <c r="L351" s="712"/>
      <c r="M351" s="738"/>
      <c r="N351" s="736"/>
      <c r="O351" s="712"/>
      <c r="P351" s="736"/>
      <c r="Q351" s="712"/>
      <c r="R351" s="736"/>
      <c r="S351" s="712"/>
      <c r="T351" s="736"/>
      <c r="U351" s="609" t="s">
        <v>69</v>
      </c>
      <c r="V351" s="19"/>
      <c r="W351" s="19"/>
      <c r="X351" s="19"/>
      <c r="Y351" s="19"/>
      <c r="Z351" s="73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785"/>
      <c r="BL351" s="785"/>
      <c r="BM351" s="785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23"/>
      <c r="B352" s="24"/>
      <c r="C352" s="788">
        <f>C327+1</f>
        <v>45976</v>
      </c>
      <c r="D352" s="788"/>
      <c r="E352" s="788"/>
      <c r="F352" s="788"/>
      <c r="G352" s="788"/>
      <c r="H352" s="788"/>
      <c r="I352" s="788"/>
      <c r="J352" s="788"/>
      <c r="K352" s="788"/>
      <c r="L352" s="788"/>
      <c r="M352" s="788"/>
      <c r="N352" s="788"/>
      <c r="O352" s="788"/>
      <c r="P352" s="788"/>
      <c r="Q352" s="788"/>
      <c r="R352" s="788"/>
      <c r="S352" s="788"/>
      <c r="T352" s="788"/>
      <c r="U352" s="703">
        <f>C352</f>
        <v>45976</v>
      </c>
      <c r="V352" s="704"/>
      <c r="W352" s="704"/>
      <c r="X352" s="704"/>
      <c r="Y352" s="704"/>
      <c r="Z352" s="70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3" t="s">
        <v>54</v>
      </c>
      <c r="B353" s="12" t="s">
        <v>55</v>
      </c>
      <c r="C353" s="731" t="str">
        <f>VLOOKUP($C352,'2025年度(1年後期)'!$B$5:$N$207,COLUMN('2025年度(1年後期)'!$C$5),0)&amp;""</f>
        <v/>
      </c>
      <c r="D353" s="722"/>
      <c r="E353" s="721" t="str">
        <f>VLOOKUP($C352,'2025年度(2年後期)'!$B$5:$N$207,COLUMN('2025年度(2年後期)'!$C$5),0)&amp;""</f>
        <v/>
      </c>
      <c r="F353" s="722"/>
      <c r="G353" s="721" t="str">
        <f>VLOOKUP($C352,'2025年度(3年後期)'!$B$5:$N$207,COLUMN('2025年度(3年後期)'!$C$5),0)&amp;""</f>
        <v/>
      </c>
      <c r="H353" s="722"/>
      <c r="I353" s="721" t="str">
        <f>VLOOKUP($C352,'2025年度(4年後期)'!$B$5:$N$206,COLUMN('2025年度(4年後期)'!$C$5),0)&amp;""</f>
        <v/>
      </c>
      <c r="J353" s="722"/>
      <c r="K353" s="732" t="str">
        <f>VLOOKUP($C352,'2025年度(助産後期)'!$B$5:$N$207,COLUMN('2025年度(助産後期)'!$C$5),0)&amp;""</f>
        <v/>
      </c>
      <c r="L353" s="720"/>
      <c r="M353" s="719" t="str">
        <f>VLOOKUP($C352,'2025年度(M1後期)'!$B$5:$N$207,COLUMN('2025年度(M1後期)'!$C$5),0)&amp;""</f>
        <v/>
      </c>
      <c r="N353" s="720"/>
      <c r="O353" s="721" t="str">
        <f>VLOOKUP($C352,'2025年度(M2後期)'!$B$5:$N$207,COLUMN('2025年度(M2後期)'!$C$5),0)&amp;""</f>
        <v/>
      </c>
      <c r="P353" s="722"/>
      <c r="Q353" s="721" t="str">
        <f>VLOOKUP($C352,'2025年度(D1後期)'!$B$5:$N$207,COLUMN('2025年度(D1後期)'!$C$5),0)&amp;""</f>
        <v/>
      </c>
      <c r="R353" s="722"/>
      <c r="S353" s="732" t="str">
        <f>VLOOKUP($C352,'2025年度(D23後期)'!$B$5:$N$207,COLUMN('2025年度(D23後期)'!$C$5),0)&amp;""</f>
        <v/>
      </c>
      <c r="T353" s="722"/>
      <c r="U353" s="21"/>
      <c r="Z353" s="744" t="str">
        <f>A353</f>
        <v xml:space="preserve">１時限（09：20～10：50） </v>
      </c>
      <c r="AA353" s="694"/>
      <c r="AB353" s="694"/>
      <c r="AC353" s="694"/>
      <c r="AD353" s="694"/>
      <c r="AE353" s="694"/>
      <c r="AF353" s="694"/>
      <c r="AG353" s="694"/>
      <c r="AH353" s="694"/>
      <c r="AI353" s="694"/>
      <c r="AJ353" s="694"/>
      <c r="AK353" s="694"/>
      <c r="AL353" s="694"/>
      <c r="AM353" s="694"/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783"/>
      <c r="BL353" s="783"/>
      <c r="BM353" s="783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33"/>
      <c r="B354" s="15" t="s">
        <v>58</v>
      </c>
      <c r="C354" s="714" t="str">
        <f>IFERROR(VLOOKUP(C353,科目・教員!$A$2:$B$349,2,0),"")</f>
        <v/>
      </c>
      <c r="D354" s="715"/>
      <c r="E354" s="716" t="str">
        <f>IFERROR(VLOOKUP(E353,科目・教員!$A$2:$B$349,2,0),"")</f>
        <v/>
      </c>
      <c r="F354" s="715"/>
      <c r="G354" s="716" t="str">
        <f>IFERROR(VLOOKUP(G353,科目・教員!$A$2:$B$349,2,0),"")</f>
        <v/>
      </c>
      <c r="H354" s="715"/>
      <c r="I354" s="716" t="str">
        <f>IFERROR(VLOOKUP(I353,科目・教員!$A$2:$B$349,2,0),"")</f>
        <v/>
      </c>
      <c r="J354" s="715"/>
      <c r="K354" s="735" t="str">
        <f>IFERROR(VLOOKUP(K353,科目・教員!$A$2:$B$349,2,0),"")</f>
        <v/>
      </c>
      <c r="L354" s="737"/>
      <c r="M354" s="746" t="str">
        <f>IFERROR(VLOOKUP(M353,科目・教員!$A$2:$B$349,2,0),"")</f>
        <v/>
      </c>
      <c r="N354" s="715"/>
      <c r="O354" s="716" t="str">
        <f>IFERROR(VLOOKUP(O353,科目・教員!$A$2:$B$349,2,0),"")</f>
        <v/>
      </c>
      <c r="P354" s="715"/>
      <c r="Q354" s="716" t="str">
        <f>IFERROR(VLOOKUP(Q353,科目・教員!$A$2:$B$349,2,0),"")</f>
        <v/>
      </c>
      <c r="R354" s="715"/>
      <c r="S354" s="735" t="str">
        <f>IFERROR(VLOOKUP(S353,科目・教員!$A$2:$B$349,2,0),"")</f>
        <v/>
      </c>
      <c r="T354" s="715"/>
      <c r="U354" s="20"/>
      <c r="Z354" s="73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784"/>
      <c r="BL354" s="784"/>
      <c r="BM354" s="784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33"/>
      <c r="B355" s="15" t="s">
        <v>60</v>
      </c>
      <c r="C355" s="714" t="str">
        <f>VLOOKUP($C352,'2025年度(1年後期)'!$B$5:$N$207,COLUMN('2025年度(1年後期)'!$C$5)+1,0)&amp;""</f>
        <v/>
      </c>
      <c r="D355" s="715"/>
      <c r="E355" s="716" t="str">
        <f>VLOOKUP($C352,'2025年度(2年後期)'!$B$5:$N$207,COLUMN('2025年度(2年後期)'!$C$5)+1,0)&amp;""</f>
        <v/>
      </c>
      <c r="F355" s="715"/>
      <c r="G355" s="716" t="str">
        <f>VLOOKUP($C352,'2025年度(3年後期)'!$B$5:$N$207,COLUMN('2025年度(3年後期)'!$C$5)+1,0)&amp;""</f>
        <v/>
      </c>
      <c r="H355" s="715"/>
      <c r="I355" s="716" t="str">
        <f>VLOOKUP($C352,'2025年度(4年後期)'!$B$5:$N$206,COLUMN('2025年度(4年後期)'!$C$5)+1,0)&amp;""</f>
        <v/>
      </c>
      <c r="J355" s="715"/>
      <c r="K355" s="735" t="str">
        <f>VLOOKUP($C352,'2025年度(助産後期)'!$B$5:$N$207,COLUMN('2025年度(助産後期)'!$C$5)+1,0)&amp;""</f>
        <v/>
      </c>
      <c r="L355" s="737"/>
      <c r="M355" s="746" t="str">
        <f>VLOOKUP($C352,'2025年度(M1後期)'!$B$5:$N$207,COLUMN('2025年度(M1後期)'!$C$5)+1,0)&amp;""</f>
        <v/>
      </c>
      <c r="N355" s="715"/>
      <c r="O355" s="716" t="str">
        <f>VLOOKUP($C352,'2025年度(M2後期)'!$B$5:$N$207,COLUMN('2025年度(M2後期)'!$C$5)+1,0)&amp;""</f>
        <v/>
      </c>
      <c r="P355" s="715"/>
      <c r="Q355" s="716" t="str">
        <f>VLOOKUP($C352,'2025年度(D1後期)'!$B$5:$N$207,COLUMN('2025年度(D1後期)'!$C$5)+1,0)&amp;""</f>
        <v/>
      </c>
      <c r="R355" s="715"/>
      <c r="S355" s="735" t="str">
        <f>VLOOKUP($C352,'2025年度(D23後期)'!$B$5:$N$207,COLUMN('2025年度(D23後期)'!$C$5)+1,0)&amp;""</f>
        <v/>
      </c>
      <c r="T355" s="715"/>
      <c r="Z355" s="73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784"/>
      <c r="BL355" s="784"/>
      <c r="BM355" s="784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34"/>
      <c r="B356" s="16" t="s">
        <v>62</v>
      </c>
      <c r="C356" s="781"/>
      <c r="D356" s="821"/>
      <c r="E356" s="710"/>
      <c r="F356" s="711"/>
      <c r="G356" s="710"/>
      <c r="H356" s="711"/>
      <c r="I356" s="710"/>
      <c r="J356" s="711"/>
      <c r="K356" s="712"/>
      <c r="L356" s="713"/>
      <c r="M356" s="745"/>
      <c r="N356" s="711"/>
      <c r="O356" s="710"/>
      <c r="P356" s="711"/>
      <c r="Q356" s="710"/>
      <c r="R356" s="711"/>
      <c r="S356" s="712"/>
      <c r="T356" s="711"/>
      <c r="U356" s="21"/>
      <c r="Z356" s="73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785"/>
      <c r="BL356" s="785"/>
      <c r="BM356" s="785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33" t="s">
        <v>64</v>
      </c>
      <c r="B357" s="15" t="s">
        <v>55</v>
      </c>
      <c r="C357" s="731" t="str">
        <f>VLOOKUP($C352,'2025年度(1年後期)'!$B$5:$N$207,COLUMN('2025年度(1年後期)'!$E$5),0)&amp;""</f>
        <v/>
      </c>
      <c r="D357" s="722"/>
      <c r="E357" s="721" t="str">
        <f>VLOOKUP($C352,'2025年度(2年後期)'!$B$5:$N$207,COLUMN('2025年度(2年後期)'!$E$5),0)&amp;""</f>
        <v/>
      </c>
      <c r="F357" s="722"/>
      <c r="G357" s="721" t="str">
        <f>VLOOKUP($C352,'2025年度(3年後期)'!$B$5:$N$207,COLUMN('2025年度(3年後期)'!$E$5),0)&amp;""</f>
        <v/>
      </c>
      <c r="H357" s="722"/>
      <c r="I357" s="721" t="str">
        <f>VLOOKUP($C352,'2025年度(4年後期)'!$B$5:$N$206,COLUMN('2025年度(4年後期)'!$E$5),0)&amp;""</f>
        <v/>
      </c>
      <c r="J357" s="722"/>
      <c r="K357" s="732" t="str">
        <f>VLOOKUP($C352,'2025年度(助産後期)'!$B$5:$N$207,COLUMN('2025年度(助産後期)'!$E$5),0)&amp;""</f>
        <v/>
      </c>
      <c r="L357" s="720"/>
      <c r="M357" s="731" t="str">
        <f>VLOOKUP($C352,'2025年度(M1後期)'!$B$5:$N$207,COLUMN('2025年度(M1後期)'!$E$5),0)&amp;""</f>
        <v/>
      </c>
      <c r="N357" s="722"/>
      <c r="O357" s="732" t="str">
        <f>VLOOKUP($C352,'2025年度(M2後期)'!$B$5:$N$207,COLUMN('2025年度(M2後期)'!$E$5),0)&amp;""</f>
        <v/>
      </c>
      <c r="P357" s="722"/>
      <c r="Q357" s="732" t="str">
        <f>VLOOKUP($C352,'2025年度(D1後期)'!$B$5:$N$207,COLUMN('2025年度(D1後期)'!$E$5),0)&amp;""</f>
        <v/>
      </c>
      <c r="R357" s="722"/>
      <c r="S357" s="732" t="str">
        <f>VLOOKUP($C352,'2025年度(D23後期)'!$B$5:$N$207,COLUMN('2025年度(D23後期)'!$E$5),0)&amp;""</f>
        <v/>
      </c>
      <c r="T357" s="722"/>
      <c r="U357" s="21"/>
      <c r="Z357" s="733" t="str">
        <f>A357</f>
        <v>２時限（11：00～12：30）</v>
      </c>
      <c r="AA357" s="694"/>
      <c r="AB357" s="694"/>
      <c r="AC357" s="694"/>
      <c r="AD357" s="694"/>
      <c r="AE357" s="694"/>
      <c r="AF357" s="694"/>
      <c r="AG357" s="694"/>
      <c r="AH357" s="694"/>
      <c r="AI357" s="694"/>
      <c r="AJ357" s="694"/>
      <c r="AK357" s="694"/>
      <c r="AL357" s="694"/>
      <c r="AM357" s="694"/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783"/>
      <c r="BL357" s="783"/>
      <c r="BM357" s="783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33"/>
      <c r="B358" s="15" t="s">
        <v>58</v>
      </c>
      <c r="C358" s="714" t="str">
        <f>IFERROR(VLOOKUP(C357,科目・教員!$A$2:$B$349,2,0),"")</f>
        <v/>
      </c>
      <c r="D358" s="715"/>
      <c r="E358" s="716" t="str">
        <f>IFERROR(VLOOKUP(E357,科目・教員!$A$2:$B$349,2,0),"")</f>
        <v/>
      </c>
      <c r="F358" s="715"/>
      <c r="G358" s="716" t="str">
        <f>IFERROR(VLOOKUP(G357,科目・教員!$A$2:$B$349,2,0),"")</f>
        <v/>
      </c>
      <c r="H358" s="715"/>
      <c r="I358" s="716" t="str">
        <f>IFERROR(VLOOKUP(I357,科目・教員!$A$2:$B$349,2,0),"")</f>
        <v/>
      </c>
      <c r="J358" s="715"/>
      <c r="K358" s="735" t="str">
        <f>IFERROR(VLOOKUP(K357,科目・教員!$A$2:$B$349,2,0),"")</f>
        <v/>
      </c>
      <c r="L358" s="737"/>
      <c r="M358" s="714" t="str">
        <f>IFERROR(VLOOKUP(M357,科目・教員!$A$2:$B$349,2,0),"")</f>
        <v/>
      </c>
      <c r="N358" s="715"/>
      <c r="O358" s="735" t="str">
        <f>IFERROR(VLOOKUP(O357,科目・教員!$A$2:$B$349,2,0),"")</f>
        <v/>
      </c>
      <c r="P358" s="715"/>
      <c r="Q358" s="735" t="str">
        <f>IFERROR(VLOOKUP(Q357,科目・教員!$A$2:$B$349,2,0),"")</f>
        <v/>
      </c>
      <c r="R358" s="715"/>
      <c r="S358" s="735" t="str">
        <f>IFERROR(VLOOKUP(S357,科目・教員!$A$2:$B$349,2,0),"")</f>
        <v/>
      </c>
      <c r="T358" s="715"/>
      <c r="Z358" s="73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695"/>
      <c r="BJ358" s="695"/>
      <c r="BK358" s="784"/>
      <c r="BL358" s="784"/>
      <c r="BM358" s="784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33"/>
      <c r="B359" s="15" t="s">
        <v>60</v>
      </c>
      <c r="C359" s="714" t="str">
        <f>VLOOKUP($C352,'2025年度(1年後期)'!$B$5:$N$207,COLUMN('2025年度(1年後期)'!$E$5)+1,0)&amp;""</f>
        <v/>
      </c>
      <c r="D359" s="715"/>
      <c r="E359" s="716" t="str">
        <f>VLOOKUP($C352,'2025年度(2年後期)'!$B$5:$N$207,COLUMN('2025年度(2年後期)'!$E$5)+1,0)&amp;""</f>
        <v/>
      </c>
      <c r="F359" s="715"/>
      <c r="G359" s="716" t="str">
        <f>VLOOKUP($C352,'2025年度(3年後期)'!$B$5:$N$207,COLUMN('2025年度(3年後期)'!$E$5)+1,0)&amp;""</f>
        <v/>
      </c>
      <c r="H359" s="715"/>
      <c r="I359" s="716" t="str">
        <f>VLOOKUP($C352,'2025年度(4年後期)'!$B$5:$N$206,COLUMN('2025年度(4年後期)'!$E$5)+1,0)&amp;""</f>
        <v/>
      </c>
      <c r="J359" s="715"/>
      <c r="K359" s="735" t="str">
        <f>VLOOKUP($C352,'2025年度(助産後期)'!$B$5:$N$207,COLUMN('2025年度(助産後期)'!$E$5)+1,0)&amp;""</f>
        <v/>
      </c>
      <c r="L359" s="737"/>
      <c r="M359" s="714" t="str">
        <f>VLOOKUP($C352,'2025年度(M1後期)'!$B$5:$N$207,COLUMN('2025年度(M1後期)'!$E$5)+1,0)&amp;""</f>
        <v/>
      </c>
      <c r="N359" s="715"/>
      <c r="O359" s="735" t="str">
        <f>VLOOKUP($C352,'2025年度(M2後期)'!$B$5:$N$207,COLUMN('2025年度(M2後期)'!$E$5)+1,0)&amp;""</f>
        <v/>
      </c>
      <c r="P359" s="715"/>
      <c r="Q359" s="735" t="str">
        <f>VLOOKUP($C352,'2025年度(D1後期)'!$B$5:$N$207,COLUMN('2025年度(D1後期)'!$E$5)+1,0)&amp;""</f>
        <v/>
      </c>
      <c r="R359" s="715"/>
      <c r="S359" s="735" t="str">
        <f>VLOOKUP($C352,'2025年度(D23後期)'!$B$5:$N$207,COLUMN('2025年度(D23後期)'!$E$5)+1,0)&amp;""</f>
        <v/>
      </c>
      <c r="T359" s="715"/>
      <c r="Z359" s="73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695"/>
      <c r="BJ359" s="695"/>
      <c r="BK359" s="784"/>
      <c r="BL359" s="784"/>
      <c r="BM359" s="784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47"/>
      <c r="B360" s="16" t="s">
        <v>62</v>
      </c>
      <c r="C360" s="738"/>
      <c r="D360" s="736"/>
      <c r="E360" s="710"/>
      <c r="F360" s="736"/>
      <c r="G360" s="710"/>
      <c r="H360" s="736"/>
      <c r="I360" s="825"/>
      <c r="J360" s="793"/>
      <c r="K360" s="712"/>
      <c r="L360" s="712"/>
      <c r="M360" s="738"/>
      <c r="N360" s="736"/>
      <c r="O360" s="712"/>
      <c r="P360" s="736"/>
      <c r="Q360" s="712"/>
      <c r="R360" s="736"/>
      <c r="S360" s="712"/>
      <c r="T360" s="736"/>
      <c r="Z360" s="73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696"/>
      <c r="BJ360" s="696"/>
      <c r="BK360" s="785"/>
      <c r="BL360" s="785"/>
      <c r="BM360" s="785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44" t="s">
        <v>70</v>
      </c>
      <c r="B361" s="17" t="s">
        <v>71</v>
      </c>
      <c r="C361" s="731"/>
      <c r="D361" s="722"/>
      <c r="E361" s="721"/>
      <c r="F361" s="722"/>
      <c r="G361" s="721"/>
      <c r="H361" s="722"/>
      <c r="I361" s="721"/>
      <c r="J361" s="722"/>
      <c r="K361" s="732"/>
      <c r="L361" s="720"/>
      <c r="M361" s="731"/>
      <c r="N361" s="722"/>
      <c r="O361" s="732"/>
      <c r="P361" s="722"/>
      <c r="Q361" s="732"/>
      <c r="R361" s="722"/>
      <c r="S361" s="732"/>
      <c r="T361" s="722"/>
      <c r="Z361" s="73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783"/>
      <c r="BL361" s="783"/>
      <c r="BM361" s="783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33"/>
      <c r="B362" s="17" t="s">
        <v>73</v>
      </c>
      <c r="C362" s="714"/>
      <c r="D362" s="715"/>
      <c r="E362" s="716"/>
      <c r="F362" s="715"/>
      <c r="G362" s="716"/>
      <c r="H362" s="715"/>
      <c r="I362" s="716"/>
      <c r="J362" s="715"/>
      <c r="K362" s="735"/>
      <c r="L362" s="737"/>
      <c r="M362" s="714"/>
      <c r="N362" s="715"/>
      <c r="O362" s="735"/>
      <c r="P362" s="715"/>
      <c r="Q362" s="735"/>
      <c r="R362" s="715"/>
      <c r="S362" s="735"/>
      <c r="T362" s="715"/>
      <c r="Z362" s="73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784"/>
      <c r="BL362" s="784"/>
      <c r="BM362" s="784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33"/>
      <c r="B363" s="17" t="s">
        <v>60</v>
      </c>
      <c r="C363" s="714"/>
      <c r="D363" s="715"/>
      <c r="E363" s="716"/>
      <c r="F363" s="715"/>
      <c r="G363" s="716"/>
      <c r="H363" s="715"/>
      <c r="I363" s="716"/>
      <c r="J363" s="715"/>
      <c r="K363" s="735"/>
      <c r="L363" s="737"/>
      <c r="M363" s="714"/>
      <c r="N363" s="715"/>
      <c r="O363" s="735"/>
      <c r="P363" s="715"/>
      <c r="Q363" s="735"/>
      <c r="R363" s="715"/>
      <c r="S363" s="735"/>
      <c r="T363" s="715"/>
      <c r="Z363" s="73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784"/>
      <c r="BL363" s="784"/>
      <c r="BM363" s="784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34"/>
      <c r="B364" s="18" t="s">
        <v>62</v>
      </c>
      <c r="C364" s="752"/>
      <c r="D364" s="753"/>
      <c r="E364" s="754"/>
      <c r="F364" s="753"/>
      <c r="G364" s="754"/>
      <c r="H364" s="753"/>
      <c r="I364" s="754"/>
      <c r="J364" s="753"/>
      <c r="K364" s="755"/>
      <c r="L364" s="755"/>
      <c r="M364" s="752"/>
      <c r="N364" s="753"/>
      <c r="O364" s="755"/>
      <c r="P364" s="753"/>
      <c r="Q364" s="755"/>
      <c r="R364" s="753"/>
      <c r="S364" s="755"/>
      <c r="T364" s="753"/>
      <c r="Z364" s="73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827"/>
      <c r="AK364" s="827"/>
      <c r="AL364" s="827"/>
      <c r="AM364" s="827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785"/>
      <c r="BL364" s="785"/>
      <c r="BM364" s="785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33" t="s">
        <v>74</v>
      </c>
      <c r="B365" s="15" t="s">
        <v>55</v>
      </c>
      <c r="C365" s="748" t="str">
        <f>VLOOKUP($C352,'2025年度(1年後期)'!$B$5:$N$207,COLUMN('2025年度(1年後期)'!$G$5),0)&amp;""</f>
        <v/>
      </c>
      <c r="D365" s="732"/>
      <c r="E365" s="749" t="str">
        <f>VLOOKUP($C352,'2025年度(2年後期)'!$B$5:$N$207,COLUMN('2025年度(2年後期)'!$G$5),0)&amp;""</f>
        <v/>
      </c>
      <c r="F365" s="732"/>
      <c r="G365" s="749" t="str">
        <f>VLOOKUP($C352,'2025年度(3年後期)'!$B$5:$N$207,COLUMN('2025年度(3年後期)'!$G$5),0)&amp;""</f>
        <v/>
      </c>
      <c r="H365" s="732"/>
      <c r="I365" s="749" t="str">
        <f>VLOOKUP($C352,'2025年度(4年後期)'!$B$5:$N$206,COLUMN('2025年度(4年後期)'!$G$5),0)&amp;""</f>
        <v/>
      </c>
      <c r="J365" s="732"/>
      <c r="K365" s="750" t="str">
        <f>VLOOKUP($C352,'2025年度(助産後期)'!$B$5:$N$207,COLUMN('2025年度(助産後期)'!$G$5),0)&amp;""</f>
        <v/>
      </c>
      <c r="L365" s="750"/>
      <c r="M365" s="748" t="str">
        <f>VLOOKUP($C352,'2025年度(M1後期)'!$B$5:$N$207,COLUMN('2025年度(M1後期)'!$G$5),0)&amp;""</f>
        <v/>
      </c>
      <c r="N365" s="732"/>
      <c r="O365" s="750" t="str">
        <f>VLOOKUP($C352,'2025年度(M2後期)'!$B$5:$N$207,COLUMN('2025年度(M2後期)'!$G$5),0)&amp;""</f>
        <v/>
      </c>
      <c r="P365" s="732"/>
      <c r="Q365" s="750" t="str">
        <f>VLOOKUP($C352,'2025年度(D1後期)'!$B$5:$N$207,COLUMN('2025年度(D1後期)'!$G$5),0)&amp;""</f>
        <v/>
      </c>
      <c r="R365" s="732"/>
      <c r="S365" s="750" t="str">
        <f>VLOOKUP($C352,'2025年度(D23後期)'!$B$5:$N$207,COLUMN('2025年度(D23後期)'!$G$5),0)&amp;""</f>
        <v/>
      </c>
      <c r="T365" s="732"/>
      <c r="Z365" s="733" t="str">
        <f>A365</f>
        <v>３時限（13：30～15：00）</v>
      </c>
      <c r="AA365" s="694"/>
      <c r="AB365" s="694"/>
      <c r="AC365" s="694"/>
      <c r="AD365" s="694"/>
      <c r="AE365" s="694"/>
      <c r="AF365" s="694"/>
      <c r="AG365" s="694"/>
      <c r="AH365" s="694"/>
      <c r="AI365" s="694"/>
      <c r="AJ365" s="833"/>
      <c r="AK365" s="833"/>
      <c r="AL365" s="835"/>
      <c r="AM365" s="833"/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/>
      <c r="AX365" s="694"/>
      <c r="AY365" s="694"/>
      <c r="AZ365" s="694"/>
      <c r="BA365" s="830"/>
      <c r="BB365" s="815"/>
      <c r="BC365" s="830"/>
      <c r="BD365" s="815"/>
      <c r="BE365" s="830"/>
      <c r="BF365" s="812"/>
      <c r="BG365" s="812"/>
      <c r="BH365" s="815"/>
      <c r="BI365" s="694"/>
      <c r="BJ365" s="694"/>
      <c r="BK365" s="783"/>
      <c r="BL365" s="783"/>
      <c r="BM365" s="783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33"/>
      <c r="B366" s="15" t="s">
        <v>58</v>
      </c>
      <c r="C366" s="751" t="str">
        <f>IFERROR(VLOOKUP(C365,科目・教員!$A$2:$B$349,2,0),"")</f>
        <v/>
      </c>
      <c r="D366" s="735"/>
      <c r="E366" s="739" t="str">
        <f>IFERROR(VLOOKUP(E365,科目・教員!$A$2:$B$349,2,0),"")</f>
        <v/>
      </c>
      <c r="F366" s="735"/>
      <c r="G366" s="739" t="str">
        <f>IFERROR(VLOOKUP(G365,科目・教員!$A$2:$B$349,2,0),"")</f>
        <v/>
      </c>
      <c r="H366" s="735"/>
      <c r="I366" s="739" t="str">
        <f>IFERROR(VLOOKUP(I365,科目・教員!$A$2:$B$349,2,0),"")</f>
        <v/>
      </c>
      <c r="J366" s="735"/>
      <c r="K366" s="740" t="str">
        <f>IFERROR(VLOOKUP(K365,科目・教員!$A$2:$B$349,2,0),"")</f>
        <v/>
      </c>
      <c r="L366" s="740"/>
      <c r="M366" s="751" t="str">
        <f>IFERROR(VLOOKUP(M365,科目・教員!$A$2:$B$349,2,0),"")</f>
        <v/>
      </c>
      <c r="N366" s="735"/>
      <c r="O366" s="740" t="str">
        <f>IFERROR(VLOOKUP(O365,科目・教員!$A$2:$B$349,2,0),"")</f>
        <v/>
      </c>
      <c r="P366" s="735"/>
      <c r="Q366" s="740" t="str">
        <f>IFERROR(VLOOKUP(Q365,科目・教員!$A$2:$B$349,2,0),"")</f>
        <v/>
      </c>
      <c r="R366" s="735"/>
      <c r="S366" s="740" t="str">
        <f>IFERROR(VLOOKUP(S365,科目・教員!$A$2:$B$349,2,0),"")</f>
        <v/>
      </c>
      <c r="T366" s="735"/>
      <c r="Z366" s="73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834"/>
      <c r="AK366" s="834"/>
      <c r="AL366" s="836"/>
      <c r="AM366" s="834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831"/>
      <c r="BB366" s="816"/>
      <c r="BC366" s="831"/>
      <c r="BD366" s="816"/>
      <c r="BE366" s="831"/>
      <c r="BF366" s="813"/>
      <c r="BG366" s="813"/>
      <c r="BH366" s="816"/>
      <c r="BI366" s="695"/>
      <c r="BJ366" s="695"/>
      <c r="BK366" s="784"/>
      <c r="BL366" s="784"/>
      <c r="BM366" s="784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33"/>
      <c r="B367" s="15" t="s">
        <v>60</v>
      </c>
      <c r="C367" s="751" t="str">
        <f>VLOOKUP($C352,'2025年度(1年後期)'!$B$5:$N$207,COLUMN('2025年度(1年後期)'!$G$5)+1,0)&amp;""</f>
        <v/>
      </c>
      <c r="D367" s="735"/>
      <c r="E367" s="739" t="str">
        <f>VLOOKUP($C352,'2025年度(2年後期)'!$B$5:$N$207,COLUMN('2025年度(2年後期)'!$G$5)+1,0)&amp;""</f>
        <v/>
      </c>
      <c r="F367" s="735"/>
      <c r="G367" s="739" t="str">
        <f>VLOOKUP($C352,'2025年度(3年後期)'!$B$5:$N$207,COLUMN('2025年度(3年後期)'!$G$5)+1,0)&amp;""</f>
        <v/>
      </c>
      <c r="H367" s="735"/>
      <c r="I367" s="739" t="str">
        <f>VLOOKUP($C352,'2025年度(4年後期)'!$B$5:$N$206,COLUMN('2025年度(4年後期)'!$G$5)+1,0)&amp;""</f>
        <v/>
      </c>
      <c r="J367" s="735"/>
      <c r="K367" s="740" t="str">
        <f>VLOOKUP($C352,'2025年度(助産後期)'!$B$5:$N$207,COLUMN('2025年度(助産後期)'!$G$5)+1,0)&amp;""</f>
        <v/>
      </c>
      <c r="L367" s="740"/>
      <c r="M367" s="751" t="str">
        <f>VLOOKUP($C352,'2025年度(M1後期)'!$B$5:$N$207,COLUMN('2025年度(M1後期)'!$G$5)+1,0)&amp;""</f>
        <v/>
      </c>
      <c r="N367" s="735"/>
      <c r="O367" s="740" t="str">
        <f>VLOOKUP($C352,'2025年度(M2後期)'!$B$5:$N$207,COLUMN('2025年度(M2後期)'!$G$5)+1,0)&amp;""</f>
        <v/>
      </c>
      <c r="P367" s="735"/>
      <c r="Q367" s="740" t="str">
        <f>VLOOKUP($C352,'2025年度(D1後期)'!$B$5:$N$207,COLUMN('2025年度(D1後期)'!$G$5)+1,0)&amp;""</f>
        <v/>
      </c>
      <c r="R367" s="735"/>
      <c r="S367" s="740" t="str">
        <f>VLOOKUP($C352,'2025年度(D23後期)'!$B$5:$N$207,COLUMN('2025年度(D23後期)'!$G$5)+1,0)&amp;""</f>
        <v/>
      </c>
      <c r="T367" s="735"/>
      <c r="Z367" s="73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834"/>
      <c r="AK367" s="834"/>
      <c r="AL367" s="836"/>
      <c r="AM367" s="834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831"/>
      <c r="BB367" s="816"/>
      <c r="BC367" s="831"/>
      <c r="BD367" s="816"/>
      <c r="BE367" s="831"/>
      <c r="BF367" s="813"/>
      <c r="BG367" s="813"/>
      <c r="BH367" s="816"/>
      <c r="BI367" s="695"/>
      <c r="BJ367" s="695"/>
      <c r="BK367" s="784"/>
      <c r="BL367" s="784"/>
      <c r="BM367" s="784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47"/>
      <c r="B368" s="16" t="s">
        <v>62</v>
      </c>
      <c r="C368" s="791"/>
      <c r="D368" s="793"/>
      <c r="E368" s="710"/>
      <c r="F368" s="736"/>
      <c r="G368" s="710"/>
      <c r="H368" s="736"/>
      <c r="I368" s="710"/>
      <c r="J368" s="736"/>
      <c r="K368" s="712"/>
      <c r="L368" s="712"/>
      <c r="M368" s="738"/>
      <c r="N368" s="736"/>
      <c r="O368" s="712"/>
      <c r="P368" s="736"/>
      <c r="Q368" s="712"/>
      <c r="R368" s="736"/>
      <c r="S368" s="712"/>
      <c r="T368" s="736"/>
      <c r="Z368" s="73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834"/>
      <c r="AK368" s="834"/>
      <c r="AL368" s="836"/>
      <c r="AM368" s="834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832"/>
      <c r="BB368" s="817"/>
      <c r="BC368" s="832"/>
      <c r="BD368" s="817"/>
      <c r="BE368" s="832"/>
      <c r="BF368" s="814"/>
      <c r="BG368" s="814"/>
      <c r="BH368" s="817"/>
      <c r="BI368" s="696"/>
      <c r="BJ368" s="696"/>
      <c r="BK368" s="785"/>
      <c r="BL368" s="785"/>
      <c r="BM368" s="785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33" t="s">
        <v>80</v>
      </c>
      <c r="B369" s="15" t="s">
        <v>55</v>
      </c>
      <c r="C369" s="748" t="str">
        <f>VLOOKUP($C352,'2025年度(1年後期)'!$B$5:$N$207,COLUMN('2025年度(1年後期)'!$I$5),0)&amp;""</f>
        <v/>
      </c>
      <c r="D369" s="732"/>
      <c r="E369" s="749" t="str">
        <f>VLOOKUP($C352,'2025年度(2年後期)'!$B$5:$N$207,COLUMN('2025年度(2年後期)'!$I$5),0)&amp;""</f>
        <v/>
      </c>
      <c r="F369" s="732"/>
      <c r="G369" s="749" t="str">
        <f>VLOOKUP($C352,'2025年度(3年後期)'!$B$5:$N$207,COLUMN('2025年度(3年後期)'!$I$5),0)&amp;""</f>
        <v/>
      </c>
      <c r="H369" s="732"/>
      <c r="I369" s="749" t="str">
        <f>VLOOKUP($C352,'2025年度(4年後期)'!$B$5:$N$206,COLUMN('2025年度(4年後期)'!$I$5),0)&amp;""</f>
        <v/>
      </c>
      <c r="J369" s="732"/>
      <c r="K369" s="750" t="str">
        <f>VLOOKUP($C352,'2025年度(助産後期)'!$B$5:$N$207,COLUMN('2025年度(助産後期)'!$I$5),0)&amp;""</f>
        <v/>
      </c>
      <c r="L369" s="750"/>
      <c r="M369" s="748" t="str">
        <f>VLOOKUP($C352,'2025年度(M1後期)'!$B$5:$N$207,COLUMN('2025年度(M1後期)'!$I$5),0)&amp;""</f>
        <v/>
      </c>
      <c r="N369" s="732"/>
      <c r="O369" s="750" t="str">
        <f>VLOOKUP($C352,'2025年度(M2後期)'!$B$5:$N$207,COLUMN('2025年度(M2後期)'!$I$5),0)&amp;""</f>
        <v/>
      </c>
      <c r="P369" s="732"/>
      <c r="Q369" s="750" t="str">
        <f>VLOOKUP($C352,'2025年度(D1後期)'!$B$5:$N$207,COLUMN('2025年度(D1後期)'!$I$5),0)&amp;""</f>
        <v/>
      </c>
      <c r="R369" s="732"/>
      <c r="S369" s="750" t="str">
        <f>VLOOKUP($C352,'2025年度(D23後期)'!$B$5:$N$207,COLUMN('2025年度(D23後期)'!$I$5),0)&amp;""</f>
        <v/>
      </c>
      <c r="T369" s="732"/>
      <c r="Z369" s="733" t="str">
        <f>A369</f>
        <v>４時限（15：10～16：40）</v>
      </c>
      <c r="AA369" s="694"/>
      <c r="AB369" s="694"/>
      <c r="AC369" s="694"/>
      <c r="AD369" s="694"/>
      <c r="AE369" s="694"/>
      <c r="AF369" s="694"/>
      <c r="AG369" s="694"/>
      <c r="AH369" s="694"/>
      <c r="AI369" s="694"/>
      <c r="AJ369" s="828"/>
      <c r="AK369" s="695"/>
      <c r="AL369" s="695"/>
      <c r="AM369" s="695"/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/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783"/>
      <c r="BL369" s="783"/>
      <c r="BM369" s="783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33"/>
      <c r="B370" s="15" t="s">
        <v>58</v>
      </c>
      <c r="C370" s="751" t="str">
        <f>IFERROR(VLOOKUP(C369,科目・教員!$A$2:$B$349,2,0),"")</f>
        <v/>
      </c>
      <c r="D370" s="735"/>
      <c r="E370" s="739" t="str">
        <f>IFERROR(VLOOKUP(E369,科目・教員!$A$2:$B$349,2,0),"")</f>
        <v/>
      </c>
      <c r="F370" s="735"/>
      <c r="G370" s="739" t="str">
        <f>IFERROR(VLOOKUP(G369,科目・教員!$A$2:$B$349,2,0),"")</f>
        <v/>
      </c>
      <c r="H370" s="735"/>
      <c r="I370" s="739" t="str">
        <f>IFERROR(VLOOKUP(I369,科目・教員!$A$2:$B$349,2,0),"")</f>
        <v/>
      </c>
      <c r="J370" s="735"/>
      <c r="K370" s="740" t="str">
        <f>IFERROR(VLOOKUP(K369,科目・教員!$A$2:$B$349,2,0),"")</f>
        <v/>
      </c>
      <c r="L370" s="740"/>
      <c r="M370" s="751" t="str">
        <f>IFERROR(VLOOKUP(M369,科目・教員!$A$2:$B$349,2,0),"")</f>
        <v/>
      </c>
      <c r="N370" s="735"/>
      <c r="O370" s="740" t="str">
        <f>IFERROR(VLOOKUP(O369,科目・教員!$A$2:$B$349,2,0),"")</f>
        <v/>
      </c>
      <c r="P370" s="735"/>
      <c r="Q370" s="740" t="str">
        <f>IFERROR(VLOOKUP(Q369,科目・教員!$A$2:$B$349,2,0),"")</f>
        <v/>
      </c>
      <c r="R370" s="735"/>
      <c r="S370" s="740" t="str">
        <f>IFERROR(VLOOKUP(S369,科目・教員!$A$2:$B$349,2,0),"")</f>
        <v/>
      </c>
      <c r="T370" s="735"/>
      <c r="Z370" s="73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828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784"/>
      <c r="BL370" s="784"/>
      <c r="BM370" s="784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33"/>
      <c r="B371" s="15" t="s">
        <v>60</v>
      </c>
      <c r="C371" s="751" t="str">
        <f>VLOOKUP($C352,'2025年度(1年後期)'!$B$5:$N$207,COLUMN('2025年度(1年後期)'!$I$5)+1,0)&amp;""</f>
        <v/>
      </c>
      <c r="D371" s="735"/>
      <c r="E371" s="739" t="str">
        <f>VLOOKUP($C352,'2025年度(2年後期)'!$B$5:$N$207,COLUMN('2025年度(2年後期)'!$I$5)+1,0)&amp;""</f>
        <v/>
      </c>
      <c r="F371" s="735"/>
      <c r="G371" s="739" t="str">
        <f>VLOOKUP($C352,'2025年度(3年後期)'!$B$5:$N$207,COLUMN('2025年度(3年後期)'!$I$5)+1,0)&amp;""</f>
        <v/>
      </c>
      <c r="H371" s="735"/>
      <c r="I371" s="739" t="str">
        <f>VLOOKUP($C352,'2025年度(4年後期)'!$B$5:$N$206,COLUMN('2025年度(4年後期)'!$I$5)+1,0)&amp;""</f>
        <v/>
      </c>
      <c r="J371" s="735"/>
      <c r="K371" s="740" t="str">
        <f>VLOOKUP($C352,'2025年度(助産後期)'!$B$5:$N$207,COLUMN('2025年度(助産後期)'!$I$5)+1,0)&amp;""</f>
        <v/>
      </c>
      <c r="L371" s="740"/>
      <c r="M371" s="751" t="str">
        <f>VLOOKUP($C352,'2025年度(M1後期)'!$B$5:$N$207,COLUMN('2025年度(M1後期)'!$I$5)+1,0)&amp;""</f>
        <v/>
      </c>
      <c r="N371" s="735"/>
      <c r="O371" s="740" t="str">
        <f>VLOOKUP($C352,'2025年度(M2後期)'!$B$5:$N$207,COLUMN('2025年度(M2後期)'!$I$5)+1,0)&amp;""</f>
        <v/>
      </c>
      <c r="P371" s="735"/>
      <c r="Q371" s="740" t="str">
        <f>VLOOKUP($C352,'2025年度(D1後期)'!$B$5:$N$207,COLUMN('2025年度(D1後期)'!$I$5)+1,0)&amp;""</f>
        <v/>
      </c>
      <c r="R371" s="735"/>
      <c r="S371" s="740" t="str">
        <f>VLOOKUP($C352,'2025年度(D23後期)'!$B$5:$N$207,COLUMN('2025年度(D23後期)'!$I$5)+1,0)&amp;""</f>
        <v/>
      </c>
      <c r="T371" s="735"/>
      <c r="Z371" s="73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828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784"/>
      <c r="BL371" s="784"/>
      <c r="BM371" s="784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34"/>
      <c r="B372" s="16" t="s">
        <v>62</v>
      </c>
      <c r="C372" s="791"/>
      <c r="D372" s="793"/>
      <c r="E372" s="710"/>
      <c r="F372" s="736"/>
      <c r="G372" s="710"/>
      <c r="H372" s="736"/>
      <c r="I372" s="710"/>
      <c r="J372" s="736"/>
      <c r="K372" s="712"/>
      <c r="L372" s="712"/>
      <c r="M372" s="738"/>
      <c r="N372" s="736"/>
      <c r="O372" s="712"/>
      <c r="P372" s="736"/>
      <c r="Q372" s="712"/>
      <c r="R372" s="736"/>
      <c r="S372" s="712"/>
      <c r="T372" s="736"/>
      <c r="Z372" s="73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829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696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785"/>
      <c r="BL372" s="785"/>
      <c r="BM372" s="785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33" t="s">
        <v>87</v>
      </c>
      <c r="B373" s="15" t="s">
        <v>55</v>
      </c>
      <c r="C373" s="748" t="str">
        <f>VLOOKUP($C352,'2025年度(1年後期)'!$B$5:$N$207,COLUMN('2025年度(1年後期)'!$K$5),0)&amp;""</f>
        <v/>
      </c>
      <c r="D373" s="732"/>
      <c r="E373" s="749" t="str">
        <f>VLOOKUP($C352,'2025年度(2年後期)'!$B$5:$N$207,COLUMN('2025年度(2年後期)'!$K$5),0)&amp;""</f>
        <v/>
      </c>
      <c r="F373" s="732"/>
      <c r="G373" s="749" t="str">
        <f>VLOOKUP($C352,'2025年度(3年後期)'!$B$5:$N$207,COLUMN('2025年度(3年後期)'!$K$5),0)&amp;""</f>
        <v/>
      </c>
      <c r="H373" s="732"/>
      <c r="I373" s="749" t="str">
        <f>VLOOKUP($C352,'2025年度(4年後期)'!$B$5:$N$206,COLUMN('2025年度(4年後期)'!$K$5),0)&amp;""</f>
        <v/>
      </c>
      <c r="J373" s="732"/>
      <c r="K373" s="750" t="str">
        <f>VLOOKUP($C352,'2025年度(助産後期)'!$B$5:$N$207,COLUMN('2025年度(助産後期)'!$K$5),0)&amp;""</f>
        <v/>
      </c>
      <c r="L373" s="750"/>
      <c r="M373" s="748" t="str">
        <f>VLOOKUP($C352,'2025年度(M1後期)'!$B$5:$N$207,COLUMN('2025年度(M1後期)'!$K$5),0)&amp;""</f>
        <v/>
      </c>
      <c r="N373" s="732"/>
      <c r="O373" s="750" t="str">
        <f>VLOOKUP($C352,'2025年度(M2後期)'!$B$5:$N$207,COLUMN('2025年度(M2後期)'!$K$5),0)&amp;""</f>
        <v/>
      </c>
      <c r="P373" s="732"/>
      <c r="Q373" s="750" t="str">
        <f>VLOOKUP($C352,'2025年度(D1後期)'!$B$5:$N$207,COLUMN('2025年度(D1後期)'!$K$5),0)&amp;""</f>
        <v/>
      </c>
      <c r="R373" s="732"/>
      <c r="S373" s="750" t="str">
        <f>VLOOKUP($C352,'2025年度(D23後期)'!$B$5:$N$207,COLUMN('2025年度(D23後期)'!$K$5),0)&amp;""</f>
        <v/>
      </c>
      <c r="T373" s="732"/>
      <c r="Z373" s="73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783"/>
      <c r="BL373" s="783"/>
      <c r="BM373" s="783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33"/>
      <c r="B374" s="15" t="s">
        <v>58</v>
      </c>
      <c r="C374" s="751" t="str">
        <f>IFERROR(VLOOKUP(C373,科目・教員!$A$2:$B$349,2,0),"")</f>
        <v/>
      </c>
      <c r="D374" s="735"/>
      <c r="E374" s="739" t="str">
        <f>IFERROR(VLOOKUP(E373,科目・教員!$A$2:$B$349,2,0),"")</f>
        <v/>
      </c>
      <c r="F374" s="735"/>
      <c r="G374" s="739" t="str">
        <f>IFERROR(VLOOKUP(G373,科目・教員!$A$2:$B$349,2,0),"")</f>
        <v/>
      </c>
      <c r="H374" s="735"/>
      <c r="I374" s="739" t="str">
        <f>IFERROR(VLOOKUP(I373,科目・教員!$A$2:$B$349,2,0),"")</f>
        <v/>
      </c>
      <c r="J374" s="735"/>
      <c r="K374" s="740" t="str">
        <f>IFERROR(VLOOKUP(K373,科目・教員!$A$2:$B$349,2,0),"")</f>
        <v/>
      </c>
      <c r="L374" s="740"/>
      <c r="M374" s="751" t="str">
        <f>IFERROR(VLOOKUP(M373,科目・教員!$A$2:$B$349,2,0),"")</f>
        <v/>
      </c>
      <c r="N374" s="735"/>
      <c r="O374" s="740" t="str">
        <f>IFERROR(VLOOKUP(O373,科目・教員!$A$2:$B$349,2,0),"")</f>
        <v/>
      </c>
      <c r="P374" s="735"/>
      <c r="Q374" s="740" t="str">
        <f>IFERROR(VLOOKUP(Q373,科目・教員!$A$2:$B$349,2,0),"")</f>
        <v/>
      </c>
      <c r="R374" s="735"/>
      <c r="S374" s="740" t="str">
        <f>IFERROR(VLOOKUP(S373,科目・教員!$A$2:$B$349,2,0),"")</f>
        <v/>
      </c>
      <c r="T374" s="735"/>
      <c r="Z374" s="73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784"/>
      <c r="BL374" s="784"/>
      <c r="BM374" s="784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33"/>
      <c r="B375" s="15" t="s">
        <v>60</v>
      </c>
      <c r="C375" s="751" t="str">
        <f>VLOOKUP($C352,'2025年度(1年後期)'!$B$5:$N$207,COLUMN('2025年度(1年後期)'!$K$5)+1,0)&amp;""</f>
        <v/>
      </c>
      <c r="D375" s="735"/>
      <c r="E375" s="739" t="str">
        <f>VLOOKUP($C352,'2025年度(2年後期)'!$B$5:$N$207,COLUMN('2025年度(2年後期)'!$K$5)+1,0)&amp;""</f>
        <v/>
      </c>
      <c r="F375" s="735"/>
      <c r="G375" s="739" t="str">
        <f>VLOOKUP($C352,'2025年度(3年後期)'!$B$5:$N$207,COLUMN('2025年度(3年後期)'!$K$5)+1,0)&amp;""</f>
        <v/>
      </c>
      <c r="H375" s="735"/>
      <c r="I375" s="739" t="str">
        <f>VLOOKUP($C352,'2025年度(4年後期)'!$B$5:$N$206,COLUMN('2025年度(4年後期)'!$K$5)+1,0)&amp;""</f>
        <v/>
      </c>
      <c r="J375" s="735"/>
      <c r="K375" s="740" t="str">
        <f>VLOOKUP($C352,'2025年度(助産後期)'!$B$5:$N$207,COLUMN('2025年度(助産後期)'!$K$5)+1,0)&amp;""</f>
        <v/>
      </c>
      <c r="L375" s="740"/>
      <c r="M375" s="751" t="str">
        <f>VLOOKUP($C352,'2025年度(M1後期)'!$B$5:$N$207,COLUMN('2025年度(M1後期)'!$K$5)+1,0)&amp;""</f>
        <v/>
      </c>
      <c r="N375" s="735"/>
      <c r="O375" s="740" t="str">
        <f>VLOOKUP($C352,'2025年度(M1後期)'!$B$5:$N$207,COLUMN('2025年度(M1後期)'!$K$5)+1,0)&amp;""</f>
        <v/>
      </c>
      <c r="P375" s="735"/>
      <c r="Q375" s="740" t="str">
        <f>VLOOKUP($C352,'2025年度(D1後期)'!$B$5:$N$207,COLUMN('2025年度(D1後期)'!$K$5)+1,0)&amp;""</f>
        <v/>
      </c>
      <c r="R375" s="735"/>
      <c r="S375" s="740" t="str">
        <f>VLOOKUP($C352,'2025年度(D23後期)'!$B$5:$N$207,COLUMN('2025年度(D23後期)'!$K$5)+1,0)&amp;""</f>
        <v/>
      </c>
      <c r="T375" s="735"/>
      <c r="Z375" s="73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784"/>
      <c r="BL375" s="784"/>
      <c r="BM375" s="784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34"/>
      <c r="B376" s="16" t="s">
        <v>62</v>
      </c>
      <c r="C376" s="738"/>
      <c r="D376" s="736"/>
      <c r="E376" s="710"/>
      <c r="F376" s="736"/>
      <c r="G376" s="710"/>
      <c r="H376" s="736"/>
      <c r="I376" s="710"/>
      <c r="J376" s="736"/>
      <c r="K376" s="712"/>
      <c r="L376" s="712"/>
      <c r="M376" s="738"/>
      <c r="N376" s="736"/>
      <c r="O376" s="712"/>
      <c r="P376" s="736"/>
      <c r="Q376" s="712"/>
      <c r="R376" s="736"/>
      <c r="S376" s="712"/>
      <c r="T376" s="736"/>
      <c r="U376" s="19"/>
      <c r="V376" s="19"/>
      <c r="W376" s="19"/>
      <c r="X376" s="19"/>
      <c r="Y376" s="19"/>
      <c r="Z376" s="73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785"/>
      <c r="BL376" s="785"/>
      <c r="BM376" s="785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23"/>
      <c r="B377" s="24"/>
      <c r="C377" s="788">
        <f>C352+1</f>
        <v>45977</v>
      </c>
      <c r="D377" s="788"/>
      <c r="E377" s="788"/>
      <c r="F377" s="788"/>
      <c r="G377" s="788"/>
      <c r="H377" s="788"/>
      <c r="I377" s="788"/>
      <c r="J377" s="788"/>
      <c r="K377" s="788"/>
      <c r="L377" s="788"/>
      <c r="M377" s="788"/>
      <c r="N377" s="788"/>
      <c r="O377" s="788"/>
      <c r="P377" s="788"/>
      <c r="Q377" s="788"/>
      <c r="R377" s="788"/>
      <c r="S377" s="788"/>
      <c r="T377" s="788"/>
      <c r="U377" s="703">
        <f>C377</f>
        <v>45977</v>
      </c>
      <c r="V377" s="704"/>
      <c r="W377" s="704"/>
      <c r="X377" s="704"/>
      <c r="Y377" s="704"/>
      <c r="Z377" s="70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3" t="s">
        <v>54</v>
      </c>
      <c r="B378" s="12" t="s">
        <v>55</v>
      </c>
      <c r="C378" s="731" t="str">
        <f>VLOOKUP($C377,'2025年度(1年後期)'!$B$5:$N$207,COLUMN('2025年度(1年後期)'!$C$5),0)&amp;""</f>
        <v/>
      </c>
      <c r="D378" s="722"/>
      <c r="E378" s="721" t="str">
        <f>VLOOKUP($C377,'2025年度(2年後期)'!$B$5:$N$207,COLUMN('2025年度(2年後期)'!$C$5),0)&amp;""</f>
        <v/>
      </c>
      <c r="F378" s="722"/>
      <c r="G378" s="721" t="str">
        <f>VLOOKUP($C377,'2025年度(3年後期)'!$B$5:$N$207,COLUMN('2025年度(3年後期)'!$C$5),0)&amp;""</f>
        <v/>
      </c>
      <c r="H378" s="722"/>
      <c r="I378" s="721" t="str">
        <f>VLOOKUP($C377,'2025年度(4年後期)'!$B$5:$N$206,COLUMN('2025年度(4年後期)'!$C$5),0)&amp;""</f>
        <v/>
      </c>
      <c r="J378" s="722"/>
      <c r="K378" s="732" t="str">
        <f>VLOOKUP($C377,'2025年度(助産後期)'!$B$5:$N$207,COLUMN('2025年度(助産後期)'!$C$5),0)&amp;""</f>
        <v/>
      </c>
      <c r="L378" s="720"/>
      <c r="M378" s="719" t="str">
        <f>VLOOKUP($C377,'2025年度(M1後期)'!$B$5:$N$207,COLUMN('2025年度(M1後期)'!$C$5),0)&amp;""</f>
        <v/>
      </c>
      <c r="N378" s="720"/>
      <c r="O378" s="721" t="str">
        <f>VLOOKUP($C377,'2025年度(M2後期)'!$B$5:$N$207,COLUMN('2025年度(M2後期)'!$C$5),0)&amp;""</f>
        <v/>
      </c>
      <c r="P378" s="722"/>
      <c r="Q378" s="721" t="str">
        <f>VLOOKUP($C377,'2025年度(D1後期)'!$B$5:$N$207,COLUMN('2025年度(D1後期)'!$C$5),0)&amp;""</f>
        <v/>
      </c>
      <c r="R378" s="722"/>
      <c r="S378" s="732" t="str">
        <f>VLOOKUP($C377,'2025年度(D23後期)'!$B$5:$N$207,COLUMN('2025年度(D23後期)'!$C$5),0)&amp;""</f>
        <v/>
      </c>
      <c r="T378" s="722"/>
      <c r="U378" s="20"/>
      <c r="Z378" s="744" t="str">
        <f>A378</f>
        <v xml:space="preserve">１時限（09：20～10：50） </v>
      </c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/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/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783"/>
      <c r="BL378" s="783"/>
      <c r="BM378" s="783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33"/>
      <c r="B379" s="15" t="s">
        <v>58</v>
      </c>
      <c r="C379" s="714" t="str">
        <f>IFERROR(VLOOKUP(C378,科目・教員!$A$2:$B$349,2,0),"")</f>
        <v/>
      </c>
      <c r="D379" s="715"/>
      <c r="E379" s="716" t="str">
        <f>IFERROR(VLOOKUP(E378,科目・教員!$A$2:$B$349,2,0),"")</f>
        <v/>
      </c>
      <c r="F379" s="715"/>
      <c r="G379" s="716" t="str">
        <f>IFERROR(VLOOKUP(G378,科目・教員!$A$2:$B$349,2,0),"")</f>
        <v/>
      </c>
      <c r="H379" s="715"/>
      <c r="I379" s="716" t="str">
        <f>IFERROR(VLOOKUP(I378,科目・教員!$A$2:$B$349,2,0),"")</f>
        <v/>
      </c>
      <c r="J379" s="715"/>
      <c r="K379" s="735" t="str">
        <f>IFERROR(VLOOKUP(K378,科目・教員!$A$2:$B$349,2,0),"")</f>
        <v/>
      </c>
      <c r="L379" s="737"/>
      <c r="M379" s="746" t="str">
        <f>IFERROR(VLOOKUP(M378,科目・教員!$A$2:$B$349,2,0),"")</f>
        <v/>
      </c>
      <c r="N379" s="715"/>
      <c r="O379" s="716" t="str">
        <f>IFERROR(VLOOKUP(O378,科目・教員!$A$2:$B$349,2,0),"")</f>
        <v/>
      </c>
      <c r="P379" s="715"/>
      <c r="Q379" s="716" t="str">
        <f>IFERROR(VLOOKUP(Q378,科目・教員!$A$2:$B$349,2,0),"")</f>
        <v/>
      </c>
      <c r="R379" s="715"/>
      <c r="S379" s="735" t="str">
        <f>IFERROR(VLOOKUP(S378,科目・教員!$A$2:$B$349,2,0),"")</f>
        <v/>
      </c>
      <c r="T379" s="715"/>
      <c r="U379" s="20"/>
      <c r="Z379" s="73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784"/>
      <c r="BL379" s="784"/>
      <c r="BM379" s="784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33"/>
      <c r="B380" s="15" t="s">
        <v>60</v>
      </c>
      <c r="C380" s="714" t="str">
        <f>VLOOKUP($C377,'2025年度(1年後期)'!$B$5:$N$207,COLUMN('2025年度(1年後期)'!$C$5)+1,0)&amp;""</f>
        <v/>
      </c>
      <c r="D380" s="715"/>
      <c r="E380" s="716" t="str">
        <f>VLOOKUP($C377,'2025年度(2年後期)'!$B$5:$N$207,COLUMN('2025年度(2年後期)'!$C$5)+1,0)&amp;""</f>
        <v/>
      </c>
      <c r="F380" s="715"/>
      <c r="G380" s="716" t="str">
        <f>VLOOKUP($C377,'2025年度(3年後期)'!$B$5:$N$207,COLUMN('2025年度(3年後期)'!$C$5)+1,0)&amp;""</f>
        <v/>
      </c>
      <c r="H380" s="715"/>
      <c r="I380" s="716" t="str">
        <f>VLOOKUP($C377,'2025年度(4年後期)'!$B$5:$N$206,COLUMN('2025年度(4年後期)'!$C$5)+1,0)&amp;""</f>
        <v/>
      </c>
      <c r="J380" s="715"/>
      <c r="K380" s="735" t="str">
        <f>VLOOKUP($C377,'2025年度(助産後期)'!$B$5:$N$207,COLUMN('2025年度(助産後期)'!$C$5)+1,0)&amp;""</f>
        <v/>
      </c>
      <c r="L380" s="737"/>
      <c r="M380" s="746" t="str">
        <f>VLOOKUP($C377,'2025年度(M1後期)'!$B$5:$N$207,COLUMN('2025年度(M1後期)'!$C$5)+1,0)&amp;""</f>
        <v/>
      </c>
      <c r="N380" s="715"/>
      <c r="O380" s="716" t="str">
        <f>VLOOKUP($C377,'2025年度(M2後期)'!$B$5:$N$207,COLUMN('2025年度(M2後期)'!$C$5)+1,0)&amp;""</f>
        <v/>
      </c>
      <c r="P380" s="715"/>
      <c r="Q380" s="716" t="str">
        <f>VLOOKUP($C377,'2025年度(D1後期)'!$B$5:$N$207,COLUMN('2025年度(D1後期)'!$C$5)+1,0)&amp;""</f>
        <v/>
      </c>
      <c r="R380" s="715"/>
      <c r="S380" s="735" t="str">
        <f>VLOOKUP($C377,'2025年度(D23後期)'!$B$5:$N$207,COLUMN('2025年度(D23後期)'!$C$5)+1,0)&amp;""</f>
        <v/>
      </c>
      <c r="T380" s="715"/>
      <c r="Z380" s="73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784"/>
      <c r="BL380" s="784"/>
      <c r="BM380" s="784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34"/>
      <c r="B381" s="16" t="s">
        <v>62</v>
      </c>
      <c r="C381" s="738"/>
      <c r="D381" s="711"/>
      <c r="E381" s="710"/>
      <c r="F381" s="711"/>
      <c r="G381" s="710"/>
      <c r="H381" s="711"/>
      <c r="I381" s="710"/>
      <c r="J381" s="711"/>
      <c r="K381" s="712"/>
      <c r="L381" s="713"/>
      <c r="M381" s="745"/>
      <c r="N381" s="711"/>
      <c r="O381" s="710"/>
      <c r="P381" s="711"/>
      <c r="Q381" s="710"/>
      <c r="R381" s="711"/>
      <c r="S381" s="712"/>
      <c r="T381" s="711"/>
      <c r="Z381" s="73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785"/>
      <c r="BL381" s="785"/>
      <c r="BM381" s="785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33" t="s">
        <v>64</v>
      </c>
      <c r="B382" s="15" t="s">
        <v>55</v>
      </c>
      <c r="C382" s="731" t="str">
        <f>VLOOKUP($C377,'2025年度(1年後期)'!$B$5:$N$207,COLUMN('2025年度(1年後期)'!$E$5),0)&amp;""</f>
        <v/>
      </c>
      <c r="D382" s="722"/>
      <c r="E382" s="721" t="str">
        <f>VLOOKUP($C377,'2025年度(2年後期)'!$B$5:$N$207,COLUMN('2025年度(2年後期)'!$E$5),0)&amp;""</f>
        <v/>
      </c>
      <c r="F382" s="722"/>
      <c r="G382" s="721" t="str">
        <f>VLOOKUP($C377,'2025年度(3年後期)'!$B$5:$N$207,COLUMN('2025年度(3年後期)'!$E$5),0)&amp;""</f>
        <v/>
      </c>
      <c r="H382" s="722"/>
      <c r="I382" s="721" t="str">
        <f>VLOOKUP($C377,'2025年度(4年後期)'!$B$5:$N$206,COLUMN('2025年度(4年後期)'!$E$5),0)&amp;""</f>
        <v/>
      </c>
      <c r="J382" s="722"/>
      <c r="K382" s="732" t="str">
        <f>VLOOKUP($C377,'2025年度(助産後期)'!$B$5:$N$207,COLUMN('2025年度(助産後期)'!$E$5),0)&amp;""</f>
        <v/>
      </c>
      <c r="L382" s="720"/>
      <c r="M382" s="731" t="str">
        <f>VLOOKUP($C377,'2025年度(M1後期)'!$B$5:$N$207,COLUMN('2025年度(M1後期)'!$E$5),0)&amp;""</f>
        <v/>
      </c>
      <c r="N382" s="722"/>
      <c r="O382" s="732" t="str">
        <f>VLOOKUP($C377,'2025年度(M2後期)'!$B$5:$N$207,COLUMN('2025年度(M2後期)'!$E$5),0)&amp;""</f>
        <v/>
      </c>
      <c r="P382" s="722"/>
      <c r="Q382" s="732" t="str">
        <f>VLOOKUP($C377,'2025年度(D1後期)'!$B$5:$N$207,COLUMN('2025年度(D1後期)'!$E$5),0)&amp;""</f>
        <v/>
      </c>
      <c r="R382" s="722"/>
      <c r="S382" s="732" t="str">
        <f>VLOOKUP($C377,'2025年度(D23後期)'!$B$5:$N$207,COLUMN('2025年度(D23後期)'!$E$5),0)&amp;""</f>
        <v/>
      </c>
      <c r="T382" s="722"/>
      <c r="Z382" s="733" t="str">
        <f>A382</f>
        <v>２時限（11：00～12：30）</v>
      </c>
      <c r="AA382" s="694"/>
      <c r="AB382" s="694"/>
      <c r="AC382" s="694"/>
      <c r="AD382" s="694"/>
      <c r="AE382" s="694"/>
      <c r="AF382" s="694"/>
      <c r="AG382" s="694"/>
      <c r="AH382" s="694"/>
      <c r="AI382" s="694"/>
      <c r="AJ382" s="694"/>
      <c r="AK382" s="694"/>
      <c r="AL382" s="694"/>
      <c r="AM382" s="694"/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/>
      <c r="AX382" s="694"/>
      <c r="AY382" s="694"/>
      <c r="AZ382" s="694"/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783"/>
      <c r="BL382" s="783"/>
      <c r="BM382" s="783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33"/>
      <c r="B383" s="15" t="s">
        <v>58</v>
      </c>
      <c r="C383" s="714" t="str">
        <f>IFERROR(VLOOKUP(C382,科目・教員!$A$2:$B$349,2,0),"")</f>
        <v/>
      </c>
      <c r="D383" s="715"/>
      <c r="E383" s="716" t="str">
        <f>IFERROR(VLOOKUP(E382,科目・教員!$A$2:$B$349,2,0),"")</f>
        <v/>
      </c>
      <c r="F383" s="715"/>
      <c r="G383" s="716" t="str">
        <f>IFERROR(VLOOKUP(G382,科目・教員!$A$2:$B$349,2,0),"")</f>
        <v/>
      </c>
      <c r="H383" s="715"/>
      <c r="I383" s="716" t="str">
        <f>IFERROR(VLOOKUP(I382,科目・教員!$A$2:$B$349,2,0),"")</f>
        <v/>
      </c>
      <c r="J383" s="715"/>
      <c r="K383" s="735" t="str">
        <f>IFERROR(VLOOKUP(K382,科目・教員!$A$2:$B$349,2,0),"")</f>
        <v/>
      </c>
      <c r="L383" s="737"/>
      <c r="M383" s="714" t="str">
        <f>IFERROR(VLOOKUP(M382,科目・教員!$A$2:$B$349,2,0),"")</f>
        <v/>
      </c>
      <c r="N383" s="715"/>
      <c r="O383" s="735" t="str">
        <f>IFERROR(VLOOKUP(O382,科目・教員!$A$2:$B$349,2,0),"")</f>
        <v/>
      </c>
      <c r="P383" s="715"/>
      <c r="Q383" s="735" t="str">
        <f>IFERROR(VLOOKUP(Q382,科目・教員!$A$2:$B$349,2,0),"")</f>
        <v/>
      </c>
      <c r="R383" s="715"/>
      <c r="S383" s="735" t="str">
        <f>IFERROR(VLOOKUP(S382,科目・教員!$A$2:$B$349,2,0),"")</f>
        <v/>
      </c>
      <c r="T383" s="715"/>
      <c r="Z383" s="73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784"/>
      <c r="BL383" s="784"/>
      <c r="BM383" s="784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33"/>
      <c r="B384" s="15" t="s">
        <v>60</v>
      </c>
      <c r="C384" s="714" t="str">
        <f>VLOOKUP($C377,'2025年度(1年後期)'!$B$5:$N$207,COLUMN('2025年度(1年後期)'!$E$5)+1,0)&amp;""</f>
        <v/>
      </c>
      <c r="D384" s="715"/>
      <c r="E384" s="716" t="str">
        <f>VLOOKUP($C377,'2025年度(2年後期)'!$B$5:$N$207,COLUMN('2025年度(2年後期)'!$E$5)+1,0)&amp;""</f>
        <v/>
      </c>
      <c r="F384" s="715"/>
      <c r="G384" s="716" t="str">
        <f>VLOOKUP($C377,'2025年度(3年後期)'!$B$5:$N$207,COLUMN('2025年度(3年後期)'!$E$5)+1,0)&amp;""</f>
        <v/>
      </c>
      <c r="H384" s="715"/>
      <c r="I384" s="716" t="str">
        <f>VLOOKUP($C377,'2025年度(4年後期)'!$B$5:$N$206,COLUMN('2025年度(4年後期)'!$E$5)+1,0)&amp;""</f>
        <v/>
      </c>
      <c r="J384" s="715"/>
      <c r="K384" s="735" t="str">
        <f>VLOOKUP($C377,'2025年度(助産後期)'!$B$5:$N$207,COLUMN('2025年度(助産後期)'!$E$5)+1,0)&amp;""</f>
        <v/>
      </c>
      <c r="L384" s="737"/>
      <c r="M384" s="714" t="str">
        <f>VLOOKUP($C377,'2025年度(M1後期)'!$B$5:$N$207,COLUMN('2025年度(M1後期)'!$E$5)+1,0)&amp;""</f>
        <v/>
      </c>
      <c r="N384" s="715"/>
      <c r="O384" s="735" t="str">
        <f>VLOOKUP($C377,'2025年度(M2後期)'!$B$5:$N$207,COLUMN('2025年度(M2後期)'!$E$5)+1,0)&amp;""</f>
        <v/>
      </c>
      <c r="P384" s="715"/>
      <c r="Q384" s="735" t="str">
        <f>VLOOKUP($C377,'2025年度(D1後期)'!$B$5:$N$207,COLUMN('2025年度(D1後期)'!$E$5)+1,0)&amp;""</f>
        <v/>
      </c>
      <c r="R384" s="715"/>
      <c r="S384" s="735" t="str">
        <f>VLOOKUP($C377,'2025年度(D23後期)'!$B$5:$N$207,COLUMN('2025年度(D23後期)'!$E$5)+1,0)&amp;""</f>
        <v/>
      </c>
      <c r="T384" s="715"/>
      <c r="Z384" s="73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784"/>
      <c r="BL384" s="784"/>
      <c r="BM384" s="784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47"/>
      <c r="B385" s="16" t="s">
        <v>62</v>
      </c>
      <c r="C385" s="738"/>
      <c r="D385" s="736"/>
      <c r="E385" s="710"/>
      <c r="F385" s="736"/>
      <c r="G385" s="710"/>
      <c r="H385" s="736"/>
      <c r="I385" s="710"/>
      <c r="J385" s="736"/>
      <c r="K385" s="712"/>
      <c r="L385" s="712"/>
      <c r="M385" s="738"/>
      <c r="N385" s="736"/>
      <c r="O385" s="712"/>
      <c r="P385" s="736"/>
      <c r="Q385" s="712"/>
      <c r="R385" s="736"/>
      <c r="S385" s="712"/>
      <c r="T385" s="736"/>
      <c r="Z385" s="73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785"/>
      <c r="BL385" s="785"/>
      <c r="BM385" s="785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44" t="s">
        <v>70</v>
      </c>
      <c r="B386" s="17" t="s">
        <v>71</v>
      </c>
      <c r="C386" s="731"/>
      <c r="D386" s="722"/>
      <c r="E386" s="721"/>
      <c r="F386" s="722"/>
      <c r="G386" s="721"/>
      <c r="H386" s="722"/>
      <c r="I386" s="721"/>
      <c r="J386" s="722"/>
      <c r="K386" s="732"/>
      <c r="L386" s="720"/>
      <c r="M386" s="731"/>
      <c r="N386" s="722"/>
      <c r="O386" s="732"/>
      <c r="P386" s="722"/>
      <c r="Q386" s="732"/>
      <c r="R386" s="722"/>
      <c r="S386" s="732"/>
      <c r="T386" s="722"/>
      <c r="Z386" s="73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783"/>
      <c r="BL386" s="783"/>
      <c r="BM386" s="783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33"/>
      <c r="B387" s="17" t="s">
        <v>73</v>
      </c>
      <c r="C387" s="714"/>
      <c r="D387" s="715"/>
      <c r="E387" s="716"/>
      <c r="F387" s="715"/>
      <c r="G387" s="716"/>
      <c r="H387" s="715"/>
      <c r="I387" s="716"/>
      <c r="J387" s="715"/>
      <c r="K387" s="735"/>
      <c r="L387" s="737"/>
      <c r="M387" s="714"/>
      <c r="N387" s="715"/>
      <c r="O387" s="735"/>
      <c r="P387" s="715"/>
      <c r="Q387" s="735"/>
      <c r="R387" s="715"/>
      <c r="S387" s="735"/>
      <c r="T387" s="715"/>
      <c r="Z387" s="73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784"/>
      <c r="BL387" s="784"/>
      <c r="BM387" s="784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33"/>
      <c r="B388" s="17" t="s">
        <v>60</v>
      </c>
      <c r="C388" s="714"/>
      <c r="D388" s="715"/>
      <c r="E388" s="716"/>
      <c r="F388" s="715"/>
      <c r="G388" s="716"/>
      <c r="H388" s="715"/>
      <c r="I388" s="716"/>
      <c r="J388" s="715"/>
      <c r="K388" s="735"/>
      <c r="L388" s="737"/>
      <c r="M388" s="714"/>
      <c r="N388" s="715"/>
      <c r="O388" s="735"/>
      <c r="P388" s="715"/>
      <c r="Q388" s="735"/>
      <c r="R388" s="715"/>
      <c r="S388" s="735"/>
      <c r="T388" s="715"/>
      <c r="Z388" s="73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784"/>
      <c r="BL388" s="784"/>
      <c r="BM388" s="784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34"/>
      <c r="B389" s="18" t="s">
        <v>62</v>
      </c>
      <c r="C389" s="752"/>
      <c r="D389" s="753"/>
      <c r="E389" s="754"/>
      <c r="F389" s="753"/>
      <c r="G389" s="754"/>
      <c r="H389" s="753"/>
      <c r="I389" s="754"/>
      <c r="J389" s="753"/>
      <c r="K389" s="755"/>
      <c r="L389" s="755"/>
      <c r="M389" s="752"/>
      <c r="N389" s="753"/>
      <c r="O389" s="755"/>
      <c r="P389" s="753"/>
      <c r="Q389" s="755"/>
      <c r="R389" s="753"/>
      <c r="S389" s="755"/>
      <c r="T389" s="753"/>
      <c r="Z389" s="73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785"/>
      <c r="BL389" s="785"/>
      <c r="BM389" s="785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33" t="s">
        <v>74</v>
      </c>
      <c r="B390" s="15" t="s">
        <v>55</v>
      </c>
      <c r="C390" s="748" t="str">
        <f>VLOOKUP($C377,'2025年度(1年後期)'!$B$5:$N$207,COLUMN('2025年度(1年後期)'!$G$5),0)&amp;""</f>
        <v/>
      </c>
      <c r="D390" s="732"/>
      <c r="E390" s="749" t="str">
        <f>VLOOKUP($C377,'2025年度(2年後期)'!$B$5:$N$207,COLUMN('2025年度(2年後期)'!$G$5),0)&amp;""</f>
        <v/>
      </c>
      <c r="F390" s="732"/>
      <c r="G390" s="749" t="str">
        <f>VLOOKUP($C377,'2025年度(3年後期)'!$B$5:$N$207,COLUMN('2025年度(3年後期)'!$G$5),0)&amp;""</f>
        <v/>
      </c>
      <c r="H390" s="732"/>
      <c r="I390" s="749" t="str">
        <f>VLOOKUP($C377,'2025年度(4年後期)'!$B$5:$N$206,COLUMN('2025年度(4年後期)'!$G$5),0)&amp;""</f>
        <v/>
      </c>
      <c r="J390" s="732"/>
      <c r="K390" s="750" t="str">
        <f>VLOOKUP($C377,'2025年度(助産後期)'!$B$5:$N$207,COLUMN('2025年度(助産後期)'!$G$5),0)&amp;""</f>
        <v/>
      </c>
      <c r="L390" s="750"/>
      <c r="M390" s="748" t="str">
        <f>VLOOKUP($C377,'2025年度(M1後期)'!$B$5:$N$207,COLUMN('2025年度(M1後期)'!$G$5),0)&amp;""</f>
        <v/>
      </c>
      <c r="N390" s="732"/>
      <c r="O390" s="750" t="str">
        <f>VLOOKUP($C377,'2025年度(M2後期)'!$B$5:$N$207,COLUMN('2025年度(M2後期)'!$G$5),0)&amp;""</f>
        <v/>
      </c>
      <c r="P390" s="732"/>
      <c r="Q390" s="750" t="str">
        <f>VLOOKUP($C377,'2025年度(D1後期)'!$B$5:$N$207,COLUMN('2025年度(D1後期)'!$G$5),0)&amp;""</f>
        <v/>
      </c>
      <c r="R390" s="732"/>
      <c r="S390" s="750" t="str">
        <f>VLOOKUP($C377,'2025年度(D23後期)'!$B$5:$N$207,COLUMN('2025年度(D23後期)'!$G$5),0)&amp;""</f>
        <v/>
      </c>
      <c r="T390" s="732"/>
      <c r="Z390" s="733" t="str">
        <f>A390</f>
        <v>３時限（13：30～15：00）</v>
      </c>
      <c r="AA390" s="694"/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/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/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783"/>
      <c r="BL390" s="783"/>
      <c r="BM390" s="783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33"/>
      <c r="B391" s="15" t="s">
        <v>58</v>
      </c>
      <c r="C391" s="751" t="str">
        <f>IFERROR(VLOOKUP(C390,科目・教員!$A$2:$B$349,2,0),"")</f>
        <v/>
      </c>
      <c r="D391" s="735"/>
      <c r="E391" s="739" t="str">
        <f>IFERROR(VLOOKUP(E390,科目・教員!$A$2:$B$349,2,0),"")</f>
        <v/>
      </c>
      <c r="F391" s="735"/>
      <c r="G391" s="739" t="str">
        <f>IFERROR(VLOOKUP(G390,科目・教員!$A$2:$B$349,2,0),"")</f>
        <v/>
      </c>
      <c r="H391" s="735"/>
      <c r="I391" s="739" t="str">
        <f>IFERROR(VLOOKUP(I390,科目・教員!$A$2:$B$349,2,0),"")</f>
        <v/>
      </c>
      <c r="J391" s="735"/>
      <c r="K391" s="740" t="str">
        <f>IFERROR(VLOOKUP(K390,科目・教員!$A$2:$B$349,2,0),"")</f>
        <v/>
      </c>
      <c r="L391" s="740"/>
      <c r="M391" s="751" t="str">
        <f>IFERROR(VLOOKUP(M390,科目・教員!$A$2:$B$349,2,0),"")</f>
        <v/>
      </c>
      <c r="N391" s="735"/>
      <c r="O391" s="740" t="str">
        <f>IFERROR(VLOOKUP(O390,科目・教員!$A$2:$B$349,2,0),"")</f>
        <v/>
      </c>
      <c r="P391" s="735"/>
      <c r="Q391" s="740" t="str">
        <f>IFERROR(VLOOKUP(Q390,科目・教員!$A$2:$B$349,2,0),"")</f>
        <v/>
      </c>
      <c r="R391" s="735"/>
      <c r="S391" s="740" t="str">
        <f>IFERROR(VLOOKUP(S390,科目・教員!$A$2:$B$349,2,0),"")</f>
        <v/>
      </c>
      <c r="T391" s="735"/>
      <c r="Z391" s="73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784"/>
      <c r="BL391" s="784"/>
      <c r="BM391" s="784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33"/>
      <c r="B392" s="15" t="s">
        <v>60</v>
      </c>
      <c r="C392" s="751" t="str">
        <f>VLOOKUP($C377,'2025年度(1年後期)'!$B$5:$N$207,COLUMN('2025年度(1年後期)'!$G$5)+1,0)&amp;""</f>
        <v/>
      </c>
      <c r="D392" s="735"/>
      <c r="E392" s="739" t="str">
        <f>VLOOKUP($C377,'2025年度(2年後期)'!$B$5:$N$207,COLUMN('2025年度(2年後期)'!$G$5)+1,0)&amp;""</f>
        <v/>
      </c>
      <c r="F392" s="735"/>
      <c r="G392" s="739" t="str">
        <f>VLOOKUP($C377,'2025年度(3年後期)'!$B$5:$N$207,COLUMN('2025年度(3年後期)'!$G$5)+1,0)&amp;""</f>
        <v/>
      </c>
      <c r="H392" s="735"/>
      <c r="I392" s="739" t="str">
        <f>VLOOKUP($C377,'2025年度(4年後期)'!$B$5:$N$206,COLUMN('2025年度(4年後期)'!$G$5)+1,0)&amp;""</f>
        <v/>
      </c>
      <c r="J392" s="735"/>
      <c r="K392" s="740" t="str">
        <f>VLOOKUP($C377,'2025年度(助産後期)'!$B$5:$N$207,COLUMN('2025年度(助産後期)'!$G$5)+1,0)&amp;""</f>
        <v/>
      </c>
      <c r="L392" s="740"/>
      <c r="M392" s="751" t="str">
        <f>VLOOKUP($C377,'2025年度(M1後期)'!$B$5:$N$207,COLUMN('2025年度(M1後期)'!$G$5)+1,0)&amp;""</f>
        <v/>
      </c>
      <c r="N392" s="735"/>
      <c r="O392" s="740" t="str">
        <f>VLOOKUP($C377,'2025年度(M2後期)'!$B$5:$N$207,COLUMN('2025年度(M2後期)'!$G$5)+1,0)&amp;""</f>
        <v/>
      </c>
      <c r="P392" s="735"/>
      <c r="Q392" s="740" t="str">
        <f>VLOOKUP($C377,'2025年度(D1後期)'!$B$5:$N$207,COLUMN('2025年度(D1後期)'!$G$5)+1,0)&amp;""</f>
        <v/>
      </c>
      <c r="R392" s="735"/>
      <c r="S392" s="740" t="str">
        <f>VLOOKUP($C377,'2025年度(D23後期)'!$B$5:$N$207,COLUMN('2025年度(D23後期)'!$G$5)+1,0)&amp;""</f>
        <v/>
      </c>
      <c r="T392" s="735"/>
      <c r="Z392" s="73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784"/>
      <c r="BL392" s="784"/>
      <c r="BM392" s="784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47"/>
      <c r="B393" s="16" t="s">
        <v>62</v>
      </c>
      <c r="C393" s="738"/>
      <c r="D393" s="736"/>
      <c r="E393" s="710"/>
      <c r="F393" s="736"/>
      <c r="G393" s="710"/>
      <c r="H393" s="736"/>
      <c r="I393" s="710"/>
      <c r="J393" s="736"/>
      <c r="K393" s="712"/>
      <c r="L393" s="712"/>
      <c r="M393" s="738"/>
      <c r="N393" s="736"/>
      <c r="O393" s="712"/>
      <c r="P393" s="736"/>
      <c r="Q393" s="712"/>
      <c r="R393" s="736"/>
      <c r="S393" s="712"/>
      <c r="T393" s="736"/>
      <c r="Z393" s="73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785"/>
      <c r="BL393" s="785"/>
      <c r="BM393" s="785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33" t="s">
        <v>80</v>
      </c>
      <c r="B394" s="15" t="s">
        <v>55</v>
      </c>
      <c r="C394" s="748" t="str">
        <f>VLOOKUP($C377,'2025年度(1年後期)'!$B$5:$N$207,COLUMN('2025年度(1年後期)'!$I$5),0)&amp;""</f>
        <v/>
      </c>
      <c r="D394" s="732"/>
      <c r="E394" s="749" t="str">
        <f>VLOOKUP($C377,'2025年度(2年後期)'!$B$5:$N$207,COLUMN('2025年度(2年後期)'!$I$5),0)&amp;""</f>
        <v/>
      </c>
      <c r="F394" s="732"/>
      <c r="G394" s="749" t="str">
        <f>VLOOKUP($C377,'2025年度(3年後期)'!$B$5:$N$207,COLUMN('2025年度(3年後期)'!$I$5),0)&amp;""</f>
        <v/>
      </c>
      <c r="H394" s="732"/>
      <c r="I394" s="749" t="str">
        <f>VLOOKUP($C377,'2025年度(4年後期)'!$B$5:$N$206,COLUMN('2025年度(4年後期)'!$I$5),0)&amp;""</f>
        <v/>
      </c>
      <c r="J394" s="732"/>
      <c r="K394" s="750" t="str">
        <f>VLOOKUP($C377,'2025年度(助産後期)'!$B$5:$N$207,COLUMN('2025年度(助産後期)'!$I$5),0)&amp;""</f>
        <v/>
      </c>
      <c r="L394" s="750"/>
      <c r="M394" s="748" t="str">
        <f>VLOOKUP($C377,'2025年度(M1後期)'!$B$5:$N$207,COLUMN('2025年度(M1後期)'!$I$5),0)&amp;""</f>
        <v/>
      </c>
      <c r="N394" s="732"/>
      <c r="O394" s="750" t="str">
        <f>VLOOKUP($C377,'2025年度(M2後期)'!$B$5:$N$207,COLUMN('2025年度(M2後期)'!$I$5),0)&amp;""</f>
        <v/>
      </c>
      <c r="P394" s="732"/>
      <c r="Q394" s="750" t="str">
        <f>VLOOKUP($C377,'2025年度(D1後期)'!$B$5:$N$207,COLUMN('2025年度(D1後期)'!$I$5),0)&amp;""</f>
        <v/>
      </c>
      <c r="R394" s="732"/>
      <c r="S394" s="750" t="str">
        <f>VLOOKUP($C377,'2025年度(D23後期)'!$B$5:$N$207,COLUMN('2025年度(D23後期)'!$I$5),0)&amp;""</f>
        <v/>
      </c>
      <c r="T394" s="732"/>
      <c r="Z394" s="733" t="str">
        <f>A394</f>
        <v>４時限（15：10～16：40）</v>
      </c>
      <c r="AA394" s="694"/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/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/>
      <c r="AX394" s="694"/>
      <c r="AY394" s="694"/>
      <c r="AZ394" s="694"/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783"/>
      <c r="BL394" s="783"/>
      <c r="BM394" s="783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33"/>
      <c r="B395" s="15" t="s">
        <v>58</v>
      </c>
      <c r="C395" s="751" t="str">
        <f>IFERROR(VLOOKUP(C394,科目・教員!$A$2:$B$349,2,0),"")</f>
        <v/>
      </c>
      <c r="D395" s="735"/>
      <c r="E395" s="739" t="str">
        <f>IFERROR(VLOOKUP(E394,科目・教員!$A$2:$B$349,2,0),"")</f>
        <v/>
      </c>
      <c r="F395" s="735"/>
      <c r="G395" s="739" t="str">
        <f>IFERROR(VLOOKUP(G394,科目・教員!$A$2:$B$349,2,0),"")</f>
        <v/>
      </c>
      <c r="H395" s="735"/>
      <c r="I395" s="739" t="str">
        <f>IFERROR(VLOOKUP(I394,科目・教員!$A$2:$B$349,2,0),"")</f>
        <v/>
      </c>
      <c r="J395" s="735"/>
      <c r="K395" s="740" t="str">
        <f>IFERROR(VLOOKUP(K394,科目・教員!$A$2:$B$349,2,0),"")</f>
        <v/>
      </c>
      <c r="L395" s="740"/>
      <c r="M395" s="751" t="str">
        <f>IFERROR(VLOOKUP(M394,科目・教員!$A$2:$B$349,2,0),"")</f>
        <v/>
      </c>
      <c r="N395" s="735"/>
      <c r="O395" s="740" t="str">
        <f>IFERROR(VLOOKUP(O394,科目・教員!$A$2:$B$349,2,0),"")</f>
        <v/>
      </c>
      <c r="P395" s="735"/>
      <c r="Q395" s="740" t="str">
        <f>IFERROR(VLOOKUP(Q394,科目・教員!$A$2:$B$349,2,0),"")</f>
        <v/>
      </c>
      <c r="R395" s="735"/>
      <c r="S395" s="740" t="str">
        <f>IFERROR(VLOOKUP(S394,科目・教員!$A$2:$B$349,2,0),"")</f>
        <v/>
      </c>
      <c r="T395" s="735"/>
      <c r="Z395" s="73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784"/>
      <c r="BL395" s="784"/>
      <c r="BM395" s="784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33"/>
      <c r="B396" s="15" t="s">
        <v>60</v>
      </c>
      <c r="C396" s="751" t="str">
        <f>VLOOKUP($C377,'2025年度(1年後期)'!$B$5:$N$207,COLUMN('2025年度(1年後期)'!$I$5)+1,0)&amp;""</f>
        <v/>
      </c>
      <c r="D396" s="735"/>
      <c r="E396" s="739" t="str">
        <f>VLOOKUP($C377,'2025年度(2年後期)'!$B$5:$N$207,COLUMN('2025年度(2年後期)'!$I$5)+1,0)&amp;""</f>
        <v/>
      </c>
      <c r="F396" s="735"/>
      <c r="G396" s="739" t="str">
        <f>VLOOKUP($C377,'2025年度(3年後期)'!$B$5:$N$207,COLUMN('2025年度(3年後期)'!$I$5)+1,0)&amp;""</f>
        <v/>
      </c>
      <c r="H396" s="735"/>
      <c r="I396" s="739" t="str">
        <f>VLOOKUP($C377,'2025年度(4年後期)'!$B$5:$N$206,COLUMN('2025年度(4年後期)'!$I$5)+1,0)&amp;""</f>
        <v/>
      </c>
      <c r="J396" s="735"/>
      <c r="K396" s="740" t="str">
        <f>VLOOKUP($C377,'2025年度(助産後期)'!$B$5:$N$207,COLUMN('2025年度(助産後期)'!$I$5)+1,0)&amp;""</f>
        <v/>
      </c>
      <c r="L396" s="740"/>
      <c r="M396" s="751" t="str">
        <f>VLOOKUP($C377,'2025年度(M1後期)'!$B$5:$N$207,COLUMN('2025年度(M1後期)'!$I$5)+1,0)&amp;""</f>
        <v/>
      </c>
      <c r="N396" s="735"/>
      <c r="O396" s="740" t="str">
        <f>VLOOKUP($C377,'2025年度(M2後期)'!$B$5:$N$207,COLUMN('2025年度(M2後期)'!$I$5)+1,0)&amp;""</f>
        <v/>
      </c>
      <c r="P396" s="735"/>
      <c r="Q396" s="740" t="str">
        <f>VLOOKUP($C377,'2025年度(D1後期)'!$B$5:$N$207,COLUMN('2025年度(D1後期)'!$I$5)+1,0)&amp;""</f>
        <v/>
      </c>
      <c r="R396" s="735"/>
      <c r="S396" s="740" t="str">
        <f>VLOOKUP($C377,'2025年度(D23後期)'!$B$5:$N$207,COLUMN('2025年度(D23後期)'!$I$5)+1,0)&amp;""</f>
        <v/>
      </c>
      <c r="T396" s="735"/>
      <c r="Z396" s="73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784"/>
      <c r="BL396" s="784"/>
      <c r="BM396" s="784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34"/>
      <c r="B397" s="16" t="s">
        <v>62</v>
      </c>
      <c r="C397" s="738"/>
      <c r="D397" s="736"/>
      <c r="E397" s="710"/>
      <c r="F397" s="736"/>
      <c r="G397" s="710"/>
      <c r="H397" s="736"/>
      <c r="I397" s="710"/>
      <c r="J397" s="736"/>
      <c r="K397" s="712"/>
      <c r="L397" s="712"/>
      <c r="M397" s="738"/>
      <c r="N397" s="736"/>
      <c r="O397" s="712"/>
      <c r="P397" s="736"/>
      <c r="Q397" s="712"/>
      <c r="R397" s="736"/>
      <c r="S397" s="712"/>
      <c r="T397" s="736"/>
      <c r="Z397" s="73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785"/>
      <c r="BL397" s="785"/>
      <c r="BM397" s="785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33" t="s">
        <v>87</v>
      </c>
      <c r="B398" s="15" t="s">
        <v>55</v>
      </c>
      <c r="C398" s="748" t="str">
        <f>VLOOKUP($C377,'2025年度(1年後期)'!$B$5:$N$207,COLUMN('2025年度(1年後期)'!$K$5),0)&amp;""</f>
        <v/>
      </c>
      <c r="D398" s="732"/>
      <c r="E398" s="749" t="str">
        <f>VLOOKUP($C377,'2025年度(2年後期)'!$B$5:$N$207,COLUMN('2025年度(2年後期)'!$K$5),0)&amp;""</f>
        <v/>
      </c>
      <c r="F398" s="732"/>
      <c r="G398" s="749" t="str">
        <f>VLOOKUP($C377,'2025年度(3年後期)'!$B$5:$N$207,COLUMN('2025年度(3年後期)'!$K$5),0)&amp;""</f>
        <v/>
      </c>
      <c r="H398" s="732"/>
      <c r="I398" s="749" t="str">
        <f>VLOOKUP($C377,'2025年度(4年後期)'!$B$5:$N$206,COLUMN('2025年度(4年後期)'!$K$5),0)&amp;""</f>
        <v/>
      </c>
      <c r="J398" s="732"/>
      <c r="K398" s="750" t="str">
        <f>VLOOKUP($C377,'2025年度(助産後期)'!$B$5:$N$207,COLUMN('2025年度(助産後期)'!$K$5),0)&amp;""</f>
        <v/>
      </c>
      <c r="L398" s="750"/>
      <c r="M398" s="748" t="str">
        <f>VLOOKUP($C377,'2025年度(M1後期)'!$B$5:$N$207,COLUMN('2025年度(M1後期)'!$K$5),0)&amp;""</f>
        <v/>
      </c>
      <c r="N398" s="732"/>
      <c r="O398" s="750" t="str">
        <f>VLOOKUP($C377,'2025年度(M2後期)'!$B$5:$N$207,COLUMN('2025年度(M2後期)'!$K$5),0)&amp;""</f>
        <v/>
      </c>
      <c r="P398" s="732"/>
      <c r="Q398" s="750" t="str">
        <f>VLOOKUP($C377,'2025年度(D1後期)'!$B$5:$N$207,COLUMN('2025年度(D1後期)'!$K$5),0)&amp;""</f>
        <v/>
      </c>
      <c r="R398" s="732"/>
      <c r="S398" s="750" t="str">
        <f>VLOOKUP($C377,'2025年度(D23後期)'!$B$5:$N$207,COLUMN('2025年度(D23後期)'!$K$5),0)&amp;""</f>
        <v/>
      </c>
      <c r="T398" s="732"/>
      <c r="Z398" s="733" t="str">
        <f>A398</f>
        <v>５時限（16：50～18：20）</v>
      </c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783"/>
      <c r="BL398" s="783"/>
      <c r="BM398" s="783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33"/>
      <c r="B399" s="15" t="s">
        <v>58</v>
      </c>
      <c r="C399" s="751" t="str">
        <f>IFERROR(VLOOKUP(C398,科目・教員!$A$2:$B$349,2,0),"")</f>
        <v/>
      </c>
      <c r="D399" s="735"/>
      <c r="E399" s="739" t="str">
        <f>IFERROR(VLOOKUP(E398,科目・教員!$A$2:$B$349,2,0),"")</f>
        <v/>
      </c>
      <c r="F399" s="735"/>
      <c r="G399" s="739" t="str">
        <f>IFERROR(VLOOKUP(G398,科目・教員!$A$2:$B$349,2,0),"")</f>
        <v/>
      </c>
      <c r="H399" s="735"/>
      <c r="I399" s="739" t="str">
        <f>IFERROR(VLOOKUP(I398,科目・教員!$A$2:$B$349,2,0),"")</f>
        <v/>
      </c>
      <c r="J399" s="735"/>
      <c r="K399" s="740" t="str">
        <f>IFERROR(VLOOKUP(K398,科目・教員!$A$2:$B$349,2,0),"")</f>
        <v/>
      </c>
      <c r="L399" s="740"/>
      <c r="M399" s="751" t="str">
        <f>IFERROR(VLOOKUP(M398,科目・教員!$A$2:$B$349,2,0),"")</f>
        <v/>
      </c>
      <c r="N399" s="735"/>
      <c r="O399" s="740" t="str">
        <f>IFERROR(VLOOKUP(O398,科目・教員!$A$2:$B$349,2,0),"")</f>
        <v/>
      </c>
      <c r="P399" s="735"/>
      <c r="Q399" s="740" t="str">
        <f>IFERROR(VLOOKUP(Q398,科目・教員!$A$2:$B$349,2,0),"")</f>
        <v/>
      </c>
      <c r="R399" s="735"/>
      <c r="S399" s="740" t="str">
        <f>IFERROR(VLOOKUP(S398,科目・教員!$A$2:$B$349,2,0),"")</f>
        <v/>
      </c>
      <c r="T399" s="735"/>
      <c r="Z399" s="73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784"/>
      <c r="BL399" s="784"/>
      <c r="BM399" s="784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33"/>
      <c r="B400" s="15" t="s">
        <v>60</v>
      </c>
      <c r="C400" s="751" t="str">
        <f>VLOOKUP($C377,'2025年度(1年後期)'!$B$5:$N$207,COLUMN('2025年度(1年後期)'!$K$5)+1,0)&amp;""</f>
        <v/>
      </c>
      <c r="D400" s="735"/>
      <c r="E400" s="739" t="str">
        <f>VLOOKUP($C377,'2025年度(2年後期)'!$B$5:$N$207,COLUMN('2025年度(2年後期)'!$K$5)+1,0)&amp;""</f>
        <v/>
      </c>
      <c r="F400" s="735"/>
      <c r="G400" s="739" t="str">
        <f>VLOOKUP($C377,'2025年度(3年後期)'!$B$5:$N$207,COLUMN('2025年度(3年後期)'!$K$5)+1,0)&amp;""</f>
        <v/>
      </c>
      <c r="H400" s="735"/>
      <c r="I400" s="739" t="str">
        <f>VLOOKUP($C377,'2025年度(4年後期)'!$B$5:$N$206,COLUMN('2025年度(4年後期)'!$K$5)+1,0)&amp;""</f>
        <v/>
      </c>
      <c r="J400" s="735"/>
      <c r="K400" s="740" t="str">
        <f>VLOOKUP($C377,'2025年度(助産後期)'!$B$5:$N$207,COLUMN('2025年度(助産後期)'!$K$5)+1,0)&amp;""</f>
        <v/>
      </c>
      <c r="L400" s="740"/>
      <c r="M400" s="751" t="str">
        <f>VLOOKUP($C377,'2025年度(M1後期)'!$B$5:$N$207,COLUMN('2025年度(M1後期)'!$K$5)+1,0)&amp;""</f>
        <v/>
      </c>
      <c r="N400" s="735"/>
      <c r="O400" s="740" t="str">
        <f>VLOOKUP($C377,'2025年度(M1後期)'!$B$5:$N$207,COLUMN('2025年度(M1後期)'!$K$5)+1,0)&amp;""</f>
        <v/>
      </c>
      <c r="P400" s="735"/>
      <c r="Q400" s="740" t="str">
        <f>VLOOKUP($C377,'2025年度(D1後期)'!$B$5:$N$207,COLUMN('2025年度(D1後期)'!$K$5)+1,0)&amp;""</f>
        <v/>
      </c>
      <c r="R400" s="735"/>
      <c r="S400" s="740" t="str">
        <f>VLOOKUP($C377,'2025年度(D23後期)'!$B$5:$N$207,COLUMN('2025年度(D23後期)'!$K$5)+1,0)&amp;""</f>
        <v/>
      </c>
      <c r="T400" s="735"/>
      <c r="Z400" s="73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784"/>
      <c r="BL400" s="784"/>
      <c r="BM400" s="784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34"/>
      <c r="B401" s="16" t="s">
        <v>62</v>
      </c>
      <c r="C401" s="738"/>
      <c r="D401" s="736"/>
      <c r="E401" s="710"/>
      <c r="F401" s="736"/>
      <c r="G401" s="710"/>
      <c r="H401" s="736"/>
      <c r="I401" s="710"/>
      <c r="J401" s="736"/>
      <c r="K401" s="712"/>
      <c r="L401" s="712"/>
      <c r="M401" s="738"/>
      <c r="N401" s="736"/>
      <c r="O401" s="712"/>
      <c r="P401" s="736"/>
      <c r="Q401" s="712"/>
      <c r="R401" s="736"/>
      <c r="S401" s="712"/>
      <c r="T401" s="736"/>
      <c r="U401" s="19"/>
      <c r="V401" s="19"/>
      <c r="W401" s="19"/>
      <c r="X401" s="19"/>
      <c r="Y401" s="19"/>
      <c r="Z401" s="73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785"/>
      <c r="BL401" s="785"/>
      <c r="BM401" s="785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5"/>
      <c r="B402" s="6"/>
      <c r="C402" s="717">
        <f>C377+1</f>
        <v>45978</v>
      </c>
      <c r="D402" s="717"/>
      <c r="E402" s="717"/>
      <c r="F402" s="717"/>
      <c r="G402" s="717"/>
      <c r="H402" s="717"/>
      <c r="I402" s="717"/>
      <c r="J402" s="717"/>
      <c r="K402" s="717"/>
      <c r="L402" s="717"/>
      <c r="M402" s="717"/>
      <c r="N402" s="717"/>
      <c r="O402" s="717"/>
      <c r="P402" s="717"/>
      <c r="Q402" s="717"/>
      <c r="R402" s="717"/>
      <c r="S402" s="717"/>
      <c r="T402" s="717"/>
      <c r="U402" s="697">
        <f>C402</f>
        <v>45978</v>
      </c>
      <c r="V402" s="698"/>
      <c r="W402" s="698"/>
      <c r="X402" s="698"/>
      <c r="Y402" s="698"/>
      <c r="Z402" s="69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3" t="s">
        <v>54</v>
      </c>
      <c r="B403" s="12" t="s">
        <v>55</v>
      </c>
      <c r="C403" s="789" t="str">
        <f>VLOOKUP($C402,'2025年度(1年後期)'!$B$5:$N$207,COLUMN('2025年度(1年後期)'!$C$5),0)&amp;""</f>
        <v>心と発達</v>
      </c>
      <c r="D403" s="757"/>
      <c r="E403" s="721" t="str">
        <f>VLOOKUP($C402,'2025年度(2年後期)'!$B$5:$N$207,COLUMN('2025年度(2年後期)'!$C$5),0)&amp;""</f>
        <v>基礎看護学実習Ⅱ</v>
      </c>
      <c r="F403" s="722"/>
      <c r="G403" s="721" t="str">
        <f>VLOOKUP($C402,'2025年度(3年後期)'!$B$5:$N$207,COLUMN('2025年度(3年後期)'!$C$5),0)&amp;""</f>
        <v>領域別実習</v>
      </c>
      <c r="H403" s="722"/>
      <c r="I403" s="721" t="str">
        <f>VLOOKUP($C402,'2025年度(4年後期)'!$B$5:$N$206,COLUMN('2025年度(4年後期)'!$C$5),0)&amp;""</f>
        <v/>
      </c>
      <c r="J403" s="722"/>
      <c r="K403" s="732" t="str">
        <f>VLOOKUP($C402,'2025年度(助産後期)'!$B$5:$N$207,COLUMN('2025年度(助産後期)'!$C$5),0)&amp;""</f>
        <v>助産学実習Ⅱ</v>
      </c>
      <c r="L403" s="720"/>
      <c r="M403" s="719" t="str">
        <f>VLOOKUP($C402,'2025年度(M1後期)'!$B$5:$N$207,COLUMN('2025年度(M1後期)'!$C$5),0)&amp;""</f>
        <v>政策医療看護倫理</v>
      </c>
      <c r="N403" s="720"/>
      <c r="O403" s="721" t="str">
        <f>VLOOKUP($C402,'2025年度(M2後期)'!$B$5:$N$207,COLUMN('2025年度(M2後期)'!$C$5),0)&amp;""</f>
        <v>特別研究</v>
      </c>
      <c r="P403" s="722"/>
      <c r="Q403" s="721" t="str">
        <f>VLOOKUP($C402,'2025年度(D1後期)'!$B$5:$N$207,COLUMN('2025年度(D1後期)'!$C$5),0)&amp;""</f>
        <v/>
      </c>
      <c r="R403" s="722"/>
      <c r="S403" s="732" t="str">
        <f>VLOOKUP($C402,'2025年度(D23後期)'!$B$5:$N$207,COLUMN('2025年度(D23後期)'!$C$5),0)&amp;""</f>
        <v>特別研究</v>
      </c>
      <c r="T403" s="722"/>
      <c r="U403" s="25"/>
      <c r="Z403" s="744" t="str">
        <f>A403</f>
        <v xml:space="preserve">１時限（09：20～10：50） </v>
      </c>
      <c r="AA403" s="694" t="s">
        <v>162</v>
      </c>
      <c r="AB403" s="694"/>
      <c r="AC403" s="694"/>
      <c r="AD403" s="694"/>
      <c r="AE403" s="694"/>
      <c r="AF403" s="694"/>
      <c r="AG403" s="694" t="s">
        <v>169</v>
      </c>
      <c r="AH403" s="694"/>
      <c r="AI403" s="694"/>
      <c r="AJ403" s="694"/>
      <c r="AK403" s="694"/>
      <c r="AL403" s="694"/>
      <c r="AM403" s="694" t="s">
        <v>169</v>
      </c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 t="s">
        <v>166</v>
      </c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783"/>
      <c r="BL403" s="783"/>
      <c r="BM403" s="783"/>
      <c r="BN403" s="694"/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33"/>
      <c r="B404" s="15" t="s">
        <v>58</v>
      </c>
      <c r="C404" s="790" t="str">
        <f>IFERROR(VLOOKUP(C403,科目・教員!$A$2:$B$349,2,0),"")</f>
        <v>松本　聡子</v>
      </c>
      <c r="D404" s="759"/>
      <c r="E404" s="716" t="str">
        <f>IFERROR(VLOOKUP(E403,科目・教員!$A$2:$B$349,2,0),"")</f>
        <v>森下　純子</v>
      </c>
      <c r="F404" s="715"/>
      <c r="G404" s="716" t="str">
        <f>IFERROR(VLOOKUP(G403,科目・教員!$A$2:$B$349,2,0),"")</f>
        <v/>
      </c>
      <c r="H404" s="715"/>
      <c r="I404" s="716" t="str">
        <f>IFERROR(VLOOKUP(I403,科目・教員!$A$2:$B$349,2,0),"")</f>
        <v/>
      </c>
      <c r="J404" s="715"/>
      <c r="K404" s="735" t="str">
        <f>IFERROR(VLOOKUP(K403,科目・教員!$A$2:$B$349,2,0),"")</f>
        <v>池田　真弓</v>
      </c>
      <c r="L404" s="737"/>
      <c r="M404" s="746" t="str">
        <f>IFERROR(VLOOKUP(M403,科目・教員!$A$2:$B$349,2,0),"")</f>
        <v>来生　奈巳子</v>
      </c>
      <c r="N404" s="715"/>
      <c r="O404" s="716" t="str">
        <f>IFERROR(VLOOKUP(O403,科目・教員!$A$2:$B$349,2,0),"")</f>
        <v/>
      </c>
      <c r="P404" s="715"/>
      <c r="Q404" s="716" t="str">
        <f>IFERROR(VLOOKUP(Q403,科目・教員!$A$2:$B$349,2,0),"")</f>
        <v/>
      </c>
      <c r="R404" s="715"/>
      <c r="S404" s="735" t="str">
        <f>IFERROR(VLOOKUP(S403,科目・教員!$A$2:$B$349,2,0),"")</f>
        <v/>
      </c>
      <c r="T404" s="715"/>
      <c r="U404" s="25"/>
      <c r="Z404" s="73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784"/>
      <c r="BL404" s="784"/>
      <c r="BM404" s="784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33"/>
      <c r="B405" s="15" t="s">
        <v>60</v>
      </c>
      <c r="C405" s="790" t="str">
        <f>VLOOKUP($C402,'2025年度(1年後期)'!$B$5:$N$207,COLUMN('2025年度(1年後期)'!$C$5)+1,0)&amp;""</f>
        <v>101</v>
      </c>
      <c r="D405" s="759"/>
      <c r="E405" s="716" t="str">
        <f>VLOOKUP($C402,'2025年度(2年後期)'!$B$5:$N$207,COLUMN('2025年度(2年後期)'!$C$5)+1,0)&amp;""</f>
        <v/>
      </c>
      <c r="F405" s="715"/>
      <c r="G405" s="716" t="str">
        <f>VLOOKUP($C402,'2025年度(3年後期)'!$B$5:$N$207,COLUMN('2025年度(3年後期)'!$C$5)+1,0)&amp;""</f>
        <v>母性:201･母小実</v>
      </c>
      <c r="H405" s="715"/>
      <c r="I405" s="716" t="str">
        <f>VLOOKUP($C402,'2025年度(4年後期)'!$B$5:$N$206,COLUMN('2025年度(4年後期)'!$C$5)+1,0)&amp;""</f>
        <v/>
      </c>
      <c r="J405" s="715"/>
      <c r="K405" s="735" t="str">
        <f>VLOOKUP($C402,'2025年度(助産後期)'!$B$5:$N$207,COLUMN('2025年度(助産後期)'!$C$5)+1,0)&amp;""</f>
        <v/>
      </c>
      <c r="L405" s="737"/>
      <c r="M405" s="746" t="str">
        <f>VLOOKUP($C402,'2025年度(M1後期)'!$B$5:$N$207,COLUMN('2025年度(M1後期)'!$C$5)+1,0)&amp;""</f>
        <v>臨床講義室1</v>
      </c>
      <c r="N405" s="715"/>
      <c r="O405" s="716" t="str">
        <f>VLOOKUP($C402,'2025年度(M2後期)'!$B$5:$N$207,COLUMN('2025年度(M2後期)'!$C$5)+1,0)&amp;""</f>
        <v/>
      </c>
      <c r="P405" s="715"/>
      <c r="Q405" s="716" t="str">
        <f>VLOOKUP($C402,'2025年度(D1後期)'!$B$5:$N$207,COLUMN('2025年度(D1後期)'!$C$5)+1,0)&amp;""</f>
        <v/>
      </c>
      <c r="R405" s="715"/>
      <c r="S405" s="735" t="str">
        <f>VLOOKUP($C402,'2025年度(D23後期)'!$B$5:$N$207,COLUMN('2025年度(D23後期)'!$C$5)+1,0)&amp;""</f>
        <v/>
      </c>
      <c r="T405" s="715"/>
      <c r="U405" s="25"/>
      <c r="Z405" s="73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784"/>
      <c r="BL405" s="784"/>
      <c r="BM405" s="784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34"/>
      <c r="B406" s="16" t="s">
        <v>62</v>
      </c>
      <c r="C406" s="760" t="s">
        <v>116</v>
      </c>
      <c r="D406" s="787"/>
      <c r="E406" s="710"/>
      <c r="F406" s="711"/>
      <c r="G406" s="710"/>
      <c r="H406" s="711"/>
      <c r="I406" s="710"/>
      <c r="J406" s="711"/>
      <c r="K406" s="712"/>
      <c r="L406" s="713"/>
      <c r="M406" s="745"/>
      <c r="N406" s="711"/>
      <c r="O406" s="710"/>
      <c r="P406" s="711"/>
      <c r="Q406" s="710"/>
      <c r="R406" s="711"/>
      <c r="S406" s="712"/>
      <c r="T406" s="711"/>
      <c r="U406" s="25"/>
      <c r="Z406" s="73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785"/>
      <c r="BL406" s="785"/>
      <c r="BM406" s="785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33" t="s">
        <v>64</v>
      </c>
      <c r="B407" s="15" t="s">
        <v>55</v>
      </c>
      <c r="C407" s="731" t="str">
        <f>VLOOKUP($C402,'2025年度(1年後期)'!$B$5:$N$207,COLUMN('2025年度(1年後期)'!$E$5),0)&amp;""</f>
        <v>微生物と人間</v>
      </c>
      <c r="D407" s="722"/>
      <c r="E407" s="721" t="str">
        <f>VLOOKUP($C402,'2025年度(2年後期)'!$B$5:$N$207,COLUMN('2025年度(2年後期)'!$E$5),0)&amp;""</f>
        <v>基礎看護学実習Ⅱ</v>
      </c>
      <c r="F407" s="722"/>
      <c r="G407" s="721" t="str">
        <f>VLOOKUP($C402,'2025年度(3年後期)'!$B$5:$N$207,COLUMN('2025年度(3年後期)'!$E$5),0)&amp;""</f>
        <v>領域別実習</v>
      </c>
      <c r="H407" s="722"/>
      <c r="I407" s="721" t="str">
        <f>VLOOKUP($C402,'2025年度(4年後期)'!$B$5:$N$206,COLUMN('2025年度(4年後期)'!$E$5),0)&amp;""</f>
        <v/>
      </c>
      <c r="J407" s="722"/>
      <c r="K407" s="732" t="str">
        <f>VLOOKUP($C402,'2025年度(助産後期)'!$B$5:$N$207,COLUMN('2025年度(助産後期)'!$E$5),0)&amp;""</f>
        <v>助産学実習Ⅱ</v>
      </c>
      <c r="L407" s="720"/>
      <c r="M407" s="731" t="str">
        <f>VLOOKUP($C402,'2025年度(M1後期)'!$B$5:$N$207,COLUMN('2025年度(M1後期)'!$E$5),0)&amp;""</f>
        <v>政策医療看護倫理</v>
      </c>
      <c r="N407" s="722"/>
      <c r="O407" s="732" t="str">
        <f>VLOOKUP($C402,'2025年度(M2後期)'!$B$5:$N$207,COLUMN('2025年度(M2後期)'!$E$5),0)&amp;""</f>
        <v>特別研究</v>
      </c>
      <c r="P407" s="722"/>
      <c r="Q407" s="732" t="str">
        <f>VLOOKUP($C402,'2025年度(D1後期)'!$B$5:$N$207,COLUMN('2025年度(D1後期)'!$E$5),0)&amp;""</f>
        <v/>
      </c>
      <c r="R407" s="722"/>
      <c r="S407" s="732" t="str">
        <f>VLOOKUP($C402,'2025年度(D23後期)'!$B$5:$N$207,COLUMN('2025年度(D23後期)'!$E$5),0)&amp;""</f>
        <v>特別研究</v>
      </c>
      <c r="T407" s="722"/>
      <c r="U407" s="21"/>
      <c r="Z407" s="733" t="str">
        <f>A407</f>
        <v>２時限（11：00～12：30）</v>
      </c>
      <c r="AA407" s="694" t="s">
        <v>146</v>
      </c>
      <c r="AB407" s="694"/>
      <c r="AC407" s="694"/>
      <c r="AD407" s="694"/>
      <c r="AE407" s="694"/>
      <c r="AF407" s="694"/>
      <c r="AG407" s="694" t="s">
        <v>169</v>
      </c>
      <c r="AH407" s="694"/>
      <c r="AI407" s="694"/>
      <c r="AJ407" s="694"/>
      <c r="AK407" s="694"/>
      <c r="AL407" s="694"/>
      <c r="AM407" s="694" t="s">
        <v>169</v>
      </c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/>
      <c r="AX407" s="694"/>
      <c r="AY407" s="694"/>
      <c r="AZ407" s="694"/>
      <c r="BA407" s="694" t="s">
        <v>166</v>
      </c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783"/>
      <c r="BL407" s="783"/>
      <c r="BM407" s="783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33"/>
      <c r="B408" s="15" t="s">
        <v>58</v>
      </c>
      <c r="C408" s="714" t="str">
        <f>IFERROR(VLOOKUP(C407,科目・教員!$A$2:$B$349,2,0),"")</f>
        <v>森　那美子</v>
      </c>
      <c r="D408" s="715"/>
      <c r="E408" s="716" t="str">
        <f>IFERROR(VLOOKUP(E407,科目・教員!$A$2:$B$349,2,0),"")</f>
        <v>森下　純子</v>
      </c>
      <c r="F408" s="715"/>
      <c r="G408" s="716" t="str">
        <f>IFERROR(VLOOKUP(G407,科目・教員!$A$2:$B$349,2,0),"")</f>
        <v/>
      </c>
      <c r="H408" s="715"/>
      <c r="I408" s="716" t="str">
        <f>IFERROR(VLOOKUP(I407,科目・教員!$A$2:$B$349,2,0),"")</f>
        <v/>
      </c>
      <c r="J408" s="715"/>
      <c r="K408" s="735" t="str">
        <f>IFERROR(VLOOKUP(K407,科目・教員!$A$2:$B$349,2,0),"")</f>
        <v>池田　真弓</v>
      </c>
      <c r="L408" s="737"/>
      <c r="M408" s="714" t="str">
        <f>IFERROR(VLOOKUP(M407,科目・教員!$A$2:$B$349,2,0),"")</f>
        <v>来生　奈巳子</v>
      </c>
      <c r="N408" s="715"/>
      <c r="O408" s="735" t="str">
        <f>IFERROR(VLOOKUP(O407,科目・教員!$A$2:$B$349,2,0),"")</f>
        <v/>
      </c>
      <c r="P408" s="715"/>
      <c r="Q408" s="735" t="str">
        <f>IFERROR(VLOOKUP(Q407,科目・教員!$A$2:$B$349,2,0),"")</f>
        <v/>
      </c>
      <c r="R408" s="715"/>
      <c r="S408" s="735" t="str">
        <f>IFERROR(VLOOKUP(S407,科目・教員!$A$2:$B$349,2,0),"")</f>
        <v/>
      </c>
      <c r="T408" s="715"/>
      <c r="U408" s="21"/>
      <c r="Z408" s="73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695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784"/>
      <c r="BL408" s="784"/>
      <c r="BM408" s="784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33"/>
      <c r="B409" s="15" t="s">
        <v>60</v>
      </c>
      <c r="C409" s="714" t="str">
        <f>VLOOKUP($C402,'2025年度(1年後期)'!$B$5:$N$207,COLUMN('2025年度(1年後期)'!$E$5)+1,0)&amp;""</f>
        <v>101</v>
      </c>
      <c r="D409" s="715"/>
      <c r="E409" s="716" t="str">
        <f>VLOOKUP($C402,'2025年度(2年後期)'!$B$5:$N$207,COLUMN('2025年度(2年後期)'!$E$5)+1,0)&amp;""</f>
        <v/>
      </c>
      <c r="F409" s="715"/>
      <c r="G409" s="716" t="str">
        <f>VLOOKUP($C402,'2025年度(3年後期)'!$B$5:$N$207,COLUMN('2025年度(3年後期)'!$E$5)+1,0)&amp;""</f>
        <v>母性:201･母小実</v>
      </c>
      <c r="H409" s="715"/>
      <c r="I409" s="716" t="str">
        <f>VLOOKUP($C402,'2025年度(4年後期)'!$B$5:$N$206,COLUMN('2025年度(4年後期)'!$E$5)+1,0)&amp;""</f>
        <v/>
      </c>
      <c r="J409" s="715"/>
      <c r="K409" s="735" t="str">
        <f>VLOOKUP($C402,'2025年度(助産後期)'!$B$5:$N$207,COLUMN('2025年度(助産後期)'!$E$5)+1,0)&amp;""</f>
        <v/>
      </c>
      <c r="L409" s="737"/>
      <c r="M409" s="714" t="str">
        <f>VLOOKUP($C402,'2025年度(M1後期)'!$B$5:$N$207,COLUMN('2025年度(M1後期)'!$E$5)+1,0)&amp;""</f>
        <v>臨床講義室1</v>
      </c>
      <c r="N409" s="715"/>
      <c r="O409" s="735" t="str">
        <f>VLOOKUP($C402,'2025年度(M2後期)'!$B$5:$N$207,COLUMN('2025年度(M2後期)'!$E$5)+1,0)&amp;""</f>
        <v/>
      </c>
      <c r="P409" s="715"/>
      <c r="Q409" s="735" t="str">
        <f>VLOOKUP($C402,'2025年度(D1後期)'!$B$5:$N$207,COLUMN('2025年度(D1後期)'!$E$5)+1,0)&amp;""</f>
        <v/>
      </c>
      <c r="R409" s="715"/>
      <c r="S409" s="735" t="str">
        <f>VLOOKUP($C402,'2025年度(D23後期)'!$B$5:$N$207,COLUMN('2025年度(D23後期)'!$E$5)+1,0)&amp;""</f>
        <v/>
      </c>
      <c r="T409" s="715"/>
      <c r="U409" s="21"/>
      <c r="Z409" s="73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695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784"/>
      <c r="BL409" s="784"/>
      <c r="BM409" s="784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47"/>
      <c r="B410" s="16" t="s">
        <v>62</v>
      </c>
      <c r="C410" s="738"/>
      <c r="D410" s="736"/>
      <c r="E410" s="710"/>
      <c r="F410" s="736"/>
      <c r="G410" s="710"/>
      <c r="H410" s="736"/>
      <c r="I410" s="710"/>
      <c r="J410" s="736"/>
      <c r="K410" s="712"/>
      <c r="L410" s="712"/>
      <c r="M410" s="738"/>
      <c r="N410" s="736"/>
      <c r="O410" s="712"/>
      <c r="P410" s="736"/>
      <c r="Q410" s="712"/>
      <c r="R410" s="736"/>
      <c r="S410" s="712"/>
      <c r="T410" s="736"/>
      <c r="U410" s="21"/>
      <c r="Z410" s="73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696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785"/>
      <c r="BL410" s="785"/>
      <c r="BM410" s="785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44" t="s">
        <v>70</v>
      </c>
      <c r="B411" s="17" t="s">
        <v>71</v>
      </c>
      <c r="C411" s="731"/>
      <c r="D411" s="722"/>
      <c r="E411" s="721"/>
      <c r="F411" s="722"/>
      <c r="G411" s="721"/>
      <c r="H411" s="722"/>
      <c r="I411" s="721"/>
      <c r="J411" s="722"/>
      <c r="K411" s="732"/>
      <c r="L411" s="720"/>
      <c r="M411" s="731"/>
      <c r="N411" s="722"/>
      <c r="O411" s="732"/>
      <c r="P411" s="722"/>
      <c r="Q411" s="732"/>
      <c r="R411" s="722"/>
      <c r="S411" s="732"/>
      <c r="T411" s="722"/>
      <c r="U411" s="21"/>
      <c r="Z411" s="733" t="str">
        <f>A411</f>
        <v>昼休み（12：30～13：30）</v>
      </c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783"/>
      <c r="BL411" s="783"/>
      <c r="BM411" s="783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33"/>
      <c r="B412" s="17" t="s">
        <v>73</v>
      </c>
      <c r="C412" s="714"/>
      <c r="D412" s="715"/>
      <c r="E412" s="716"/>
      <c r="F412" s="715"/>
      <c r="G412" s="716"/>
      <c r="H412" s="715"/>
      <c r="I412" s="716"/>
      <c r="J412" s="715"/>
      <c r="K412" s="735"/>
      <c r="L412" s="737"/>
      <c r="M412" s="714"/>
      <c r="N412" s="715"/>
      <c r="O412" s="735"/>
      <c r="P412" s="715"/>
      <c r="Q412" s="735"/>
      <c r="R412" s="715"/>
      <c r="S412" s="735"/>
      <c r="T412" s="715"/>
      <c r="U412" s="21"/>
      <c r="Z412" s="733"/>
      <c r="AA412" s="695"/>
      <c r="AB412" s="695"/>
      <c r="AC412" s="695"/>
      <c r="AD412" s="695"/>
      <c r="AE412" s="695"/>
      <c r="AF412" s="695"/>
      <c r="AG412" s="695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695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784"/>
      <c r="BL412" s="784"/>
      <c r="BM412" s="784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33"/>
      <c r="B413" s="17" t="s">
        <v>60</v>
      </c>
      <c r="C413" s="714"/>
      <c r="D413" s="715"/>
      <c r="E413" s="716"/>
      <c r="F413" s="715"/>
      <c r="G413" s="716"/>
      <c r="H413" s="715"/>
      <c r="I413" s="716"/>
      <c r="J413" s="715"/>
      <c r="K413" s="735"/>
      <c r="L413" s="737"/>
      <c r="M413" s="714"/>
      <c r="N413" s="715"/>
      <c r="O413" s="735"/>
      <c r="P413" s="715"/>
      <c r="Q413" s="735"/>
      <c r="R413" s="715"/>
      <c r="S413" s="735"/>
      <c r="T413" s="715"/>
      <c r="U413" s="21"/>
      <c r="Z413" s="733"/>
      <c r="AA413" s="695"/>
      <c r="AB413" s="695"/>
      <c r="AC413" s="695"/>
      <c r="AD413" s="695"/>
      <c r="AE413" s="695"/>
      <c r="AF413" s="695"/>
      <c r="AG413" s="695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695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784"/>
      <c r="BL413" s="784"/>
      <c r="BM413" s="784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34"/>
      <c r="B414" s="18" t="s">
        <v>62</v>
      </c>
      <c r="C414" s="752"/>
      <c r="D414" s="753"/>
      <c r="E414" s="754"/>
      <c r="F414" s="753"/>
      <c r="G414" s="754"/>
      <c r="H414" s="753"/>
      <c r="I414" s="754"/>
      <c r="J414" s="753"/>
      <c r="K414" s="755"/>
      <c r="L414" s="755"/>
      <c r="M414" s="752"/>
      <c r="N414" s="753"/>
      <c r="O414" s="755"/>
      <c r="P414" s="753"/>
      <c r="Q414" s="755"/>
      <c r="R414" s="753"/>
      <c r="S414" s="755"/>
      <c r="T414" s="753"/>
      <c r="U414" s="21"/>
      <c r="Z414" s="734"/>
      <c r="AA414" s="696"/>
      <c r="AB414" s="696"/>
      <c r="AC414" s="696"/>
      <c r="AD414" s="696"/>
      <c r="AE414" s="696"/>
      <c r="AF414" s="696"/>
      <c r="AG414" s="696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696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785"/>
      <c r="BL414" s="785"/>
      <c r="BM414" s="785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33" t="s">
        <v>74</v>
      </c>
      <c r="B415" s="15" t="s">
        <v>55</v>
      </c>
      <c r="C415" s="748" t="str">
        <f>VLOOKUP($C402,'2025年度(1年後期)'!$B$5:$N$207,COLUMN('2025年度(1年後期)'!$G$5),0)&amp;""</f>
        <v>人体の構造と機能Ⅳ</v>
      </c>
      <c r="D415" s="732"/>
      <c r="E415" s="749" t="str">
        <f>VLOOKUP($C402,'2025年度(2年後期)'!$B$5:$N$207,COLUMN('2025年度(2年後期)'!$G$5),0)&amp;""</f>
        <v>基礎看護学実習Ⅱ</v>
      </c>
      <c r="F415" s="732"/>
      <c r="G415" s="749" t="str">
        <f>VLOOKUP($C402,'2025年度(3年後期)'!$B$5:$N$207,COLUMN('2025年度(3年後期)'!$G$5),0)&amp;""</f>
        <v>領域別実習</v>
      </c>
      <c r="H415" s="732"/>
      <c r="I415" s="749" t="str">
        <f>VLOOKUP($C402,'2025年度(4年後期)'!$B$5:$N$206,COLUMN('2025年度(4年後期)'!$G$5),0)&amp;""</f>
        <v/>
      </c>
      <c r="J415" s="732"/>
      <c r="K415" s="750" t="str">
        <f>VLOOKUP($C402,'2025年度(助産後期)'!$B$5:$N$207,COLUMN('2025年度(助産後期)'!$G$5),0)&amp;""</f>
        <v>助産学実習Ⅱ</v>
      </c>
      <c r="L415" s="750"/>
      <c r="M415" s="748" t="str">
        <f>VLOOKUP($C402,'2025年度(M1後期)'!$B$5:$N$207,COLUMN('2025年度(M1後期)'!$G$5),0)&amp;""</f>
        <v>看護理論</v>
      </c>
      <c r="N415" s="732"/>
      <c r="O415" s="750" t="str">
        <f>VLOOKUP($C402,'2025年度(M2後期)'!$B$5:$N$207,COLUMN('2025年度(M2後期)'!$G$5),0)&amp;""</f>
        <v>特別研究</v>
      </c>
      <c r="P415" s="732"/>
      <c r="Q415" s="750" t="str">
        <f>VLOOKUP($C402,'2025年度(D1後期)'!$B$5:$N$207,COLUMN('2025年度(D1後期)'!$G$5),0)&amp;""</f>
        <v/>
      </c>
      <c r="R415" s="732"/>
      <c r="S415" s="750" t="str">
        <f>VLOOKUP($C402,'2025年度(D23後期)'!$B$5:$N$207,COLUMN('2025年度(D23後期)'!$G$5),0)&amp;""</f>
        <v>特別研究</v>
      </c>
      <c r="T415" s="732"/>
      <c r="U415" s="21"/>
      <c r="Z415" s="733" t="str">
        <f>A415</f>
        <v>３時限（13：30～15：00）</v>
      </c>
      <c r="AA415" s="694" t="s">
        <v>103</v>
      </c>
      <c r="AB415" s="694"/>
      <c r="AC415" s="694"/>
      <c r="AD415" s="694"/>
      <c r="AE415" s="694"/>
      <c r="AF415" s="694"/>
      <c r="AG415" s="694" t="s">
        <v>169</v>
      </c>
      <c r="AH415" s="694"/>
      <c r="AI415" s="694"/>
      <c r="AJ415" s="694"/>
      <c r="AK415" s="694"/>
      <c r="AL415" s="694"/>
      <c r="AM415" s="694" t="s">
        <v>169</v>
      </c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/>
      <c r="AX415" s="694"/>
      <c r="AY415" s="694"/>
      <c r="AZ415" s="694"/>
      <c r="BA415" s="694" t="s">
        <v>176</v>
      </c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783"/>
      <c r="BL415" s="783"/>
      <c r="BM415" s="783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33"/>
      <c r="B416" s="15" t="s">
        <v>58</v>
      </c>
      <c r="C416" s="751" t="str">
        <f>IFERROR(VLOOKUP(C415,科目・教員!$A$2:$B$349,2,0),"")</f>
        <v>本間　典子</v>
      </c>
      <c r="D416" s="735"/>
      <c r="E416" s="739" t="str">
        <f>IFERROR(VLOOKUP(E415,科目・教員!$A$2:$B$349,2,0),"")</f>
        <v>森下　純子</v>
      </c>
      <c r="F416" s="735"/>
      <c r="G416" s="739" t="str">
        <f>IFERROR(VLOOKUP(G415,科目・教員!$A$2:$B$349,2,0),"")</f>
        <v/>
      </c>
      <c r="H416" s="735"/>
      <c r="I416" s="739" t="str">
        <f>IFERROR(VLOOKUP(I415,科目・教員!$A$2:$B$349,2,0),"")</f>
        <v/>
      </c>
      <c r="J416" s="735"/>
      <c r="K416" s="740" t="str">
        <f>IFERROR(VLOOKUP(K415,科目・教員!$A$2:$B$349,2,0),"")</f>
        <v>池田　真弓</v>
      </c>
      <c r="L416" s="740"/>
      <c r="M416" s="751" t="str">
        <f>IFERROR(VLOOKUP(M415,科目・教員!$A$2:$B$349,2,0),"")</f>
        <v>亀岡　智美</v>
      </c>
      <c r="N416" s="735"/>
      <c r="O416" s="740" t="str">
        <f>IFERROR(VLOOKUP(O415,科目・教員!$A$2:$B$349,2,0),"")</f>
        <v/>
      </c>
      <c r="P416" s="735"/>
      <c r="Q416" s="740" t="str">
        <f>IFERROR(VLOOKUP(Q415,科目・教員!$A$2:$B$349,2,0),"")</f>
        <v/>
      </c>
      <c r="R416" s="735"/>
      <c r="S416" s="740" t="str">
        <f>IFERROR(VLOOKUP(S415,科目・教員!$A$2:$B$349,2,0),"")</f>
        <v/>
      </c>
      <c r="T416" s="735"/>
      <c r="U416" s="21"/>
      <c r="Z416" s="733"/>
      <c r="AA416" s="695"/>
      <c r="AB416" s="695"/>
      <c r="AC416" s="695"/>
      <c r="AD416" s="695"/>
      <c r="AE416" s="695"/>
      <c r="AF416" s="695"/>
      <c r="AG416" s="695"/>
      <c r="AH416" s="695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784"/>
      <c r="BL416" s="784"/>
      <c r="BM416" s="784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33"/>
      <c r="B417" s="15" t="s">
        <v>60</v>
      </c>
      <c r="C417" s="751" t="str">
        <f>VLOOKUP($C402,'2025年度(1年後期)'!$B$5:$N$207,COLUMN('2025年度(1年後期)'!$G$5)+1,0)&amp;""</f>
        <v>101</v>
      </c>
      <c r="D417" s="735"/>
      <c r="E417" s="739" t="str">
        <f>VLOOKUP($C402,'2025年度(2年後期)'!$B$5:$N$207,COLUMN('2025年度(2年後期)'!$G$5)+1,0)&amp;""</f>
        <v/>
      </c>
      <c r="F417" s="735"/>
      <c r="G417" s="739" t="str">
        <f>VLOOKUP($C402,'2025年度(3年後期)'!$B$5:$N$207,COLUMN('2025年度(3年後期)'!$G$5)+1,0)&amp;""</f>
        <v>母性:201･母小実</v>
      </c>
      <c r="H417" s="735"/>
      <c r="I417" s="739" t="str">
        <f>VLOOKUP($C402,'2025年度(4年後期)'!$B$5:$N$206,COLUMN('2025年度(4年後期)'!$G$5)+1,0)&amp;""</f>
        <v/>
      </c>
      <c r="J417" s="735"/>
      <c r="K417" s="740" t="str">
        <f>VLOOKUP($C402,'2025年度(助産後期)'!$B$5:$N$207,COLUMN('2025年度(助産後期)'!$G$5)+1,0)&amp;""</f>
        <v/>
      </c>
      <c r="L417" s="740"/>
      <c r="M417" s="751" t="str">
        <f>VLOOKUP($C402,'2025年度(M1後期)'!$B$5:$N$207,COLUMN('2025年度(M1後期)'!$G$5)+1,0)&amp;""</f>
        <v>臨床講義室1</v>
      </c>
      <c r="N417" s="735"/>
      <c r="O417" s="740" t="str">
        <f>VLOOKUP($C402,'2025年度(M2後期)'!$B$5:$N$207,COLUMN('2025年度(M2後期)'!$G$5)+1,0)&amp;""</f>
        <v/>
      </c>
      <c r="P417" s="735"/>
      <c r="Q417" s="740" t="str">
        <f>VLOOKUP($C402,'2025年度(D1後期)'!$B$5:$N$207,COLUMN('2025年度(D1後期)'!$G$5)+1,0)&amp;""</f>
        <v/>
      </c>
      <c r="R417" s="735"/>
      <c r="S417" s="740" t="str">
        <f>VLOOKUP($C402,'2025年度(D23後期)'!$B$5:$N$207,COLUMN('2025年度(D23後期)'!$G$5)+1,0)&amp;""</f>
        <v/>
      </c>
      <c r="T417" s="735"/>
      <c r="U417" s="21"/>
      <c r="Z417" s="733"/>
      <c r="AA417" s="695"/>
      <c r="AB417" s="695"/>
      <c r="AC417" s="695"/>
      <c r="AD417" s="695"/>
      <c r="AE417" s="695"/>
      <c r="AF417" s="695"/>
      <c r="AG417" s="695"/>
      <c r="AH417" s="695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784"/>
      <c r="BL417" s="784"/>
      <c r="BM417" s="784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47"/>
      <c r="B418" s="16" t="s">
        <v>62</v>
      </c>
      <c r="C418" s="781"/>
      <c r="D418" s="782"/>
      <c r="E418" s="710"/>
      <c r="F418" s="736"/>
      <c r="G418" s="710"/>
      <c r="H418" s="736"/>
      <c r="I418" s="710"/>
      <c r="J418" s="736"/>
      <c r="K418" s="712"/>
      <c r="L418" s="712"/>
      <c r="M418" s="738"/>
      <c r="N418" s="736"/>
      <c r="O418" s="712"/>
      <c r="P418" s="736"/>
      <c r="Q418" s="712"/>
      <c r="R418" s="736"/>
      <c r="S418" s="712"/>
      <c r="T418" s="736"/>
      <c r="U418" s="21"/>
      <c r="Z418" s="734"/>
      <c r="AA418" s="696"/>
      <c r="AB418" s="696"/>
      <c r="AC418" s="696"/>
      <c r="AD418" s="696"/>
      <c r="AE418" s="696"/>
      <c r="AF418" s="696"/>
      <c r="AG418" s="696"/>
      <c r="AH418" s="696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785"/>
      <c r="BL418" s="785"/>
      <c r="BM418" s="785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33" t="s">
        <v>80</v>
      </c>
      <c r="B419" s="15" t="s">
        <v>55</v>
      </c>
      <c r="C419" s="748" t="str">
        <f>VLOOKUP($C402,'2025年度(1年後期)'!$B$5:$N$207,COLUMN('2025年度(1年後期)'!$I$5),0)&amp;""</f>
        <v>加齢と健康</v>
      </c>
      <c r="D419" s="732"/>
      <c r="E419" s="749" t="str">
        <f>VLOOKUP($C402,'2025年度(2年後期)'!$B$5:$N$207,COLUMN('2025年度(2年後期)'!$I$5),0)&amp;""</f>
        <v>基礎看護学実習Ⅱ</v>
      </c>
      <c r="F419" s="732"/>
      <c r="G419" s="749" t="str">
        <f>VLOOKUP($C402,'2025年度(3年後期)'!$B$5:$N$207,COLUMN('2025年度(3年後期)'!$I$5),0)&amp;""</f>
        <v>領域別実習</v>
      </c>
      <c r="H419" s="732"/>
      <c r="I419" s="749" t="str">
        <f>VLOOKUP($C402,'2025年度(4年後期)'!$B$5:$N$206,COLUMN('2025年度(4年後期)'!$I$5),0)&amp;""</f>
        <v/>
      </c>
      <c r="J419" s="732"/>
      <c r="K419" s="750" t="str">
        <f>VLOOKUP($C402,'2025年度(助産後期)'!$B$5:$N$207,COLUMN('2025年度(助産後期)'!$I$5),0)&amp;""</f>
        <v>助産学実習Ⅱ</v>
      </c>
      <c r="L419" s="750"/>
      <c r="M419" s="748" t="str">
        <f>VLOOKUP($C402,'2025年度(M1後期)'!$B$5:$N$207,COLUMN('2025年度(M1後期)'!$I$5),0)&amp;""</f>
        <v>看護理論</v>
      </c>
      <c r="N419" s="732"/>
      <c r="O419" s="750" t="str">
        <f>VLOOKUP($C402,'2025年度(M2後期)'!$B$5:$N$207,COLUMN('2025年度(M2後期)'!$I$5),0)&amp;""</f>
        <v>特別研究</v>
      </c>
      <c r="P419" s="732"/>
      <c r="Q419" s="750" t="str">
        <f>VLOOKUP($C402,'2025年度(D1後期)'!$B$5:$N$207,COLUMN('2025年度(D1後期)'!$I$5),0)&amp;""</f>
        <v/>
      </c>
      <c r="R419" s="732"/>
      <c r="S419" s="750" t="str">
        <f>VLOOKUP($C402,'2025年度(D23後期)'!$B$5:$N$207,COLUMN('2025年度(D23後期)'!$I$5),0)&amp;""</f>
        <v>特別研究</v>
      </c>
      <c r="T419" s="732"/>
      <c r="U419" s="21"/>
      <c r="Z419" s="733" t="str">
        <f>A419</f>
        <v>４時限（15：10～16：40）</v>
      </c>
      <c r="AA419" s="694"/>
      <c r="AB419" s="694"/>
      <c r="AC419" s="694"/>
      <c r="AD419" s="694"/>
      <c r="AE419" s="694"/>
      <c r="AF419" s="694"/>
      <c r="AG419" s="694" t="s">
        <v>169</v>
      </c>
      <c r="AH419" s="694" t="s">
        <v>173</v>
      </c>
      <c r="AI419" s="694" t="s">
        <v>173</v>
      </c>
      <c r="AJ419" s="694"/>
      <c r="AK419" s="694"/>
      <c r="AL419" s="694"/>
      <c r="AM419" s="694" t="s">
        <v>169</v>
      </c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 t="s">
        <v>176</v>
      </c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783"/>
      <c r="BL419" s="783"/>
      <c r="BM419" s="783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33"/>
      <c r="B420" s="15" t="s">
        <v>58</v>
      </c>
      <c r="C420" s="751" t="str">
        <f>IFERROR(VLOOKUP(C419,科目・教員!$A$2:$B$349,2,0),"")</f>
        <v>綿貫　成明</v>
      </c>
      <c r="D420" s="735"/>
      <c r="E420" s="739" t="str">
        <f>IFERROR(VLOOKUP(E419,科目・教員!$A$2:$B$349,2,0),"")</f>
        <v>森下　純子</v>
      </c>
      <c r="F420" s="735"/>
      <c r="G420" s="739" t="str">
        <f>IFERROR(VLOOKUP(G419,科目・教員!$A$2:$B$349,2,0),"")</f>
        <v/>
      </c>
      <c r="H420" s="735"/>
      <c r="I420" s="739" t="str">
        <f>IFERROR(VLOOKUP(I419,科目・教員!$A$2:$B$349,2,0),"")</f>
        <v/>
      </c>
      <c r="J420" s="735"/>
      <c r="K420" s="740" t="str">
        <f>IFERROR(VLOOKUP(K419,科目・教員!$A$2:$B$349,2,0),"")</f>
        <v>池田　真弓</v>
      </c>
      <c r="L420" s="740"/>
      <c r="M420" s="751" t="str">
        <f>IFERROR(VLOOKUP(M419,科目・教員!$A$2:$B$349,2,0),"")</f>
        <v>亀岡　智美</v>
      </c>
      <c r="N420" s="735"/>
      <c r="O420" s="740" t="str">
        <f>IFERROR(VLOOKUP(O419,科目・教員!$A$2:$B$349,2,0),"")</f>
        <v/>
      </c>
      <c r="P420" s="735"/>
      <c r="Q420" s="740" t="str">
        <f>IFERROR(VLOOKUP(Q419,科目・教員!$A$2:$B$349,2,0),"")</f>
        <v/>
      </c>
      <c r="R420" s="735"/>
      <c r="S420" s="740" t="str">
        <f>IFERROR(VLOOKUP(S419,科目・教員!$A$2:$B$349,2,0),"")</f>
        <v/>
      </c>
      <c r="T420" s="735"/>
      <c r="U420" s="21"/>
      <c r="Z420" s="73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784"/>
      <c r="BL420" s="784"/>
      <c r="BM420" s="784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33"/>
      <c r="B421" s="15" t="s">
        <v>60</v>
      </c>
      <c r="C421" s="751" t="str">
        <f>VLOOKUP($C402,'2025年度(1年後期)'!$B$5:$N$207,COLUMN('2025年度(1年後期)'!$I$5)+1,0)&amp;""</f>
        <v>202・203</v>
      </c>
      <c r="D421" s="735"/>
      <c r="E421" s="739" t="str">
        <f>VLOOKUP($C402,'2025年度(2年後期)'!$B$5:$N$207,COLUMN('2025年度(2年後期)'!$I$5)+1,0)&amp;""</f>
        <v/>
      </c>
      <c r="F421" s="735"/>
      <c r="G421" s="739" t="str">
        <f>VLOOKUP($C402,'2025年度(3年後期)'!$B$5:$N$207,COLUMN('2025年度(3年後期)'!$I$5)+1,0)&amp;""</f>
        <v>母性:201･母小実</v>
      </c>
      <c r="H421" s="735"/>
      <c r="I421" s="739" t="str">
        <f>VLOOKUP($C402,'2025年度(4年後期)'!$B$5:$N$206,COLUMN('2025年度(4年後期)'!$I$5)+1,0)&amp;""</f>
        <v/>
      </c>
      <c r="J421" s="735"/>
      <c r="K421" s="740" t="str">
        <f>VLOOKUP($C402,'2025年度(助産後期)'!$B$5:$N$207,COLUMN('2025年度(助産後期)'!$I$5)+1,0)&amp;""</f>
        <v/>
      </c>
      <c r="L421" s="740"/>
      <c r="M421" s="751" t="str">
        <f>VLOOKUP($C402,'2025年度(M1後期)'!$B$5:$N$207,COLUMN('2025年度(M1後期)'!$I$5)+1,0)&amp;""</f>
        <v>臨床講義室1</v>
      </c>
      <c r="N421" s="735"/>
      <c r="O421" s="740" t="str">
        <f>VLOOKUP($C402,'2025年度(M2後期)'!$B$5:$N$207,COLUMN('2025年度(M2後期)'!$I$5)+1,0)&amp;""</f>
        <v/>
      </c>
      <c r="P421" s="735"/>
      <c r="Q421" s="740" t="str">
        <f>VLOOKUP($C402,'2025年度(D1後期)'!$B$5:$N$207,COLUMN('2025年度(D1後期)'!$I$5)+1,0)&amp;""</f>
        <v/>
      </c>
      <c r="R421" s="735"/>
      <c r="S421" s="740" t="str">
        <f>VLOOKUP($C402,'2025年度(D23後期)'!$B$5:$N$207,COLUMN('2025年度(D23後期)'!$I$5)+1,0)&amp;""</f>
        <v/>
      </c>
      <c r="T421" s="735"/>
      <c r="U421" s="21"/>
      <c r="Z421" s="73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784"/>
      <c r="BL421" s="784"/>
      <c r="BM421" s="784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34"/>
      <c r="B422" s="16" t="s">
        <v>62</v>
      </c>
      <c r="C422" s="781"/>
      <c r="D422" s="782"/>
      <c r="E422" s="710"/>
      <c r="F422" s="736"/>
      <c r="G422" s="710"/>
      <c r="H422" s="736"/>
      <c r="I422" s="710"/>
      <c r="J422" s="736"/>
      <c r="K422" s="712"/>
      <c r="L422" s="712"/>
      <c r="M422" s="738"/>
      <c r="N422" s="736"/>
      <c r="O422" s="712"/>
      <c r="P422" s="736"/>
      <c r="Q422" s="712"/>
      <c r="R422" s="736"/>
      <c r="S422" s="712"/>
      <c r="T422" s="736"/>
      <c r="U422" s="21"/>
      <c r="Z422" s="73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785"/>
      <c r="BL422" s="785"/>
      <c r="BM422" s="785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33" t="s">
        <v>87</v>
      </c>
      <c r="B423" s="15" t="s">
        <v>55</v>
      </c>
      <c r="C423" s="748" t="str">
        <f>VLOOKUP($C402,'2025年度(1年後期)'!$B$5:$N$207,COLUMN('2025年度(1年後期)'!$K$5),0)&amp;""</f>
        <v/>
      </c>
      <c r="D423" s="732"/>
      <c r="E423" s="749" t="str">
        <f>VLOOKUP($C402,'2025年度(2年後期)'!$B$5:$N$207,COLUMN('2025年度(2年後期)'!$K$5),0)&amp;""</f>
        <v/>
      </c>
      <c r="F423" s="732"/>
      <c r="G423" s="749" t="str">
        <f>VLOOKUP($C402,'2025年度(3年後期)'!$B$5:$N$207,COLUMN('2025年度(3年後期)'!$K$5),0)&amp;""</f>
        <v/>
      </c>
      <c r="H423" s="732"/>
      <c r="I423" s="749" t="str">
        <f>VLOOKUP($C402,'2025年度(4年後期)'!$B$5:$N$206,COLUMN('2025年度(4年後期)'!$K$5),0)&amp;""</f>
        <v/>
      </c>
      <c r="J423" s="732"/>
      <c r="K423" s="750" t="str">
        <f>VLOOKUP($C402,'2025年度(助産後期)'!$B$5:$N$207,COLUMN('2025年度(助産後期)'!$K$5),0)&amp;""</f>
        <v>助産学実習Ⅱ</v>
      </c>
      <c r="L423" s="750"/>
      <c r="M423" s="748" t="str">
        <f>VLOOKUP($C402,'2025年度(M1後期)'!$B$5:$N$207,COLUMN('2025年度(M1後期)'!$K$5),0)&amp;""</f>
        <v/>
      </c>
      <c r="N423" s="732"/>
      <c r="O423" s="750" t="str">
        <f>VLOOKUP($C402,'2025年度(M2後期)'!$B$5:$N$207,COLUMN('2025年度(M2後期)'!$K$5),0)&amp;""</f>
        <v/>
      </c>
      <c r="P423" s="732"/>
      <c r="Q423" s="750" t="str">
        <f>VLOOKUP($C402,'2025年度(D1後期)'!$B$5:$N$207,COLUMN('2025年度(D1後期)'!$K$5),0)&amp;""</f>
        <v/>
      </c>
      <c r="R423" s="732"/>
      <c r="S423" s="750" t="str">
        <f>VLOOKUP($C402,'2025年度(D23後期)'!$B$5:$N$207,COLUMN('2025年度(D23後期)'!$K$5),0)&amp;""</f>
        <v/>
      </c>
      <c r="T423" s="732"/>
      <c r="U423" s="21"/>
      <c r="Z423" s="733" t="str">
        <f>A423</f>
        <v>５時限（16：50～18：20）</v>
      </c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783"/>
      <c r="BL423" s="783"/>
      <c r="BM423" s="783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33"/>
      <c r="B424" s="15" t="s">
        <v>58</v>
      </c>
      <c r="C424" s="751" t="str">
        <f>IFERROR(VLOOKUP(C423,科目・教員!$A$2:$B$349,2,0),"")</f>
        <v/>
      </c>
      <c r="D424" s="735"/>
      <c r="E424" s="739" t="str">
        <f>IFERROR(VLOOKUP(E423,科目・教員!$A$2:$B$349,2,0),"")</f>
        <v/>
      </c>
      <c r="F424" s="735"/>
      <c r="G424" s="739" t="str">
        <f>IFERROR(VLOOKUP(G423,科目・教員!$A$2:$B$349,2,0),"")</f>
        <v/>
      </c>
      <c r="H424" s="735"/>
      <c r="I424" s="739" t="str">
        <f>IFERROR(VLOOKUP(I423,科目・教員!$A$2:$B$349,2,0),"")</f>
        <v/>
      </c>
      <c r="J424" s="735"/>
      <c r="K424" s="740" t="str">
        <f>IFERROR(VLOOKUP(K423,科目・教員!$A$2:$B$349,2,0),"")</f>
        <v>池田　真弓</v>
      </c>
      <c r="L424" s="740"/>
      <c r="M424" s="751" t="str">
        <f>IFERROR(VLOOKUP(M423,科目・教員!$A$2:$B$349,2,0),"")</f>
        <v/>
      </c>
      <c r="N424" s="735"/>
      <c r="O424" s="740" t="str">
        <f>IFERROR(VLOOKUP(O423,科目・教員!$A$2:$B$349,2,0),"")</f>
        <v/>
      </c>
      <c r="P424" s="735"/>
      <c r="Q424" s="740" t="str">
        <f>IFERROR(VLOOKUP(Q423,科目・教員!$A$2:$B$349,2,0),"")</f>
        <v/>
      </c>
      <c r="R424" s="735"/>
      <c r="S424" s="740" t="str">
        <f>IFERROR(VLOOKUP(S423,科目・教員!$A$2:$B$349,2,0),"")</f>
        <v/>
      </c>
      <c r="T424" s="735"/>
      <c r="U424" s="21"/>
      <c r="Z424" s="733"/>
      <c r="AA424" s="695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784"/>
      <c r="BL424" s="784"/>
      <c r="BM424" s="784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33"/>
      <c r="B425" s="15" t="s">
        <v>60</v>
      </c>
      <c r="C425" s="751" t="str">
        <f>VLOOKUP($C402,'2025年度(1年後期)'!$B$5:$N$207,COLUMN('2025年度(1年後期)'!$K$5)+1,0)&amp;""</f>
        <v/>
      </c>
      <c r="D425" s="735"/>
      <c r="E425" s="739" t="str">
        <f>VLOOKUP($C402,'2025年度(2年後期)'!$B$5:$N$207,COLUMN('2025年度(2年後期)'!$K$5)+1,0)&amp;""</f>
        <v/>
      </c>
      <c r="F425" s="735"/>
      <c r="G425" s="739" t="str">
        <f>VLOOKUP($C402,'2025年度(3年後期)'!$B$5:$N$207,COLUMN('2025年度(3年後期)'!$K$5)+1,0)&amp;""</f>
        <v/>
      </c>
      <c r="H425" s="735"/>
      <c r="I425" s="739" t="str">
        <f>VLOOKUP($C402,'2025年度(4年後期)'!$B$5:$N$206,COLUMN('2025年度(4年後期)'!$K$5)+1,0)&amp;""</f>
        <v/>
      </c>
      <c r="J425" s="735"/>
      <c r="K425" s="740" t="str">
        <f>VLOOKUP($C402,'2025年度(助産後期)'!$B$5:$N$207,COLUMN('2025年度(助産後期)'!$K$5)+1,0)&amp;""</f>
        <v/>
      </c>
      <c r="L425" s="740"/>
      <c r="M425" s="751" t="str">
        <f>VLOOKUP($C402,'2025年度(M1後期)'!$B$5:$N$207,COLUMN('2025年度(M1後期)'!$K$5)+1,0)&amp;""</f>
        <v/>
      </c>
      <c r="N425" s="735"/>
      <c r="O425" s="740" t="str">
        <f>VLOOKUP($C402,'2025年度(M1後期)'!$B$5:$N$207,COLUMN('2025年度(M1後期)'!$K$5)+1,0)&amp;""</f>
        <v/>
      </c>
      <c r="P425" s="735"/>
      <c r="Q425" s="740" t="str">
        <f>VLOOKUP($C402,'2025年度(D1後期)'!$B$5:$N$207,COLUMN('2025年度(D1後期)'!$K$5)+1,0)&amp;""</f>
        <v/>
      </c>
      <c r="R425" s="735"/>
      <c r="S425" s="740" t="str">
        <f>VLOOKUP($C402,'2025年度(D23後期)'!$B$5:$N$207,COLUMN('2025年度(D23後期)'!$K$5)+1,0)&amp;""</f>
        <v/>
      </c>
      <c r="T425" s="735"/>
      <c r="U425" s="21"/>
      <c r="Z425" s="733"/>
      <c r="AA425" s="695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784"/>
      <c r="BL425" s="784"/>
      <c r="BM425" s="784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34"/>
      <c r="B426" s="16" t="s">
        <v>62</v>
      </c>
      <c r="C426" s="738"/>
      <c r="D426" s="736"/>
      <c r="E426" s="710"/>
      <c r="F426" s="736"/>
      <c r="G426" s="710"/>
      <c r="H426" s="736"/>
      <c r="I426" s="710"/>
      <c r="J426" s="736"/>
      <c r="K426" s="712"/>
      <c r="L426" s="712"/>
      <c r="M426" s="738"/>
      <c r="N426" s="736"/>
      <c r="O426" s="712"/>
      <c r="P426" s="736"/>
      <c r="Q426" s="712"/>
      <c r="R426" s="736"/>
      <c r="S426" s="712"/>
      <c r="T426" s="736"/>
      <c r="U426" s="22"/>
      <c r="V426" s="19"/>
      <c r="W426" s="19"/>
      <c r="X426" s="19"/>
      <c r="Y426" s="19"/>
      <c r="Z426" s="734"/>
      <c r="AA426" s="696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785"/>
      <c r="BL426" s="785"/>
      <c r="BM426" s="785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5"/>
      <c r="B427" s="6"/>
      <c r="C427" s="717">
        <f>C402+1</f>
        <v>45979</v>
      </c>
      <c r="D427" s="717"/>
      <c r="E427" s="717"/>
      <c r="F427" s="717"/>
      <c r="G427" s="717"/>
      <c r="H427" s="717"/>
      <c r="I427" s="717"/>
      <c r="J427" s="717"/>
      <c r="K427" s="717"/>
      <c r="L427" s="717"/>
      <c r="M427" s="717"/>
      <c r="N427" s="717"/>
      <c r="O427" s="717"/>
      <c r="P427" s="717"/>
      <c r="Q427" s="717"/>
      <c r="R427" s="717"/>
      <c r="S427" s="717"/>
      <c r="T427" s="717"/>
      <c r="U427" s="697">
        <f>C427</f>
        <v>45979</v>
      </c>
      <c r="V427" s="698"/>
      <c r="W427" s="698"/>
      <c r="X427" s="698"/>
      <c r="Y427" s="698"/>
      <c r="Z427" s="69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3" t="s">
        <v>54</v>
      </c>
      <c r="B428" s="12" t="s">
        <v>55</v>
      </c>
      <c r="C428" s="789" t="str">
        <f>VLOOKUP($C427,'2025年度(1年後期)'!$B$5:$N$207,COLUMN('2025年度(1年後期)'!$C$5),0)&amp;""</f>
        <v>日本人論</v>
      </c>
      <c r="D428" s="757"/>
      <c r="E428" s="721" t="str">
        <f>VLOOKUP($C427,'2025年度(2年後期)'!$B$5:$N$207,COLUMN('2025年度(2年後期)'!$C$5),0)&amp;""</f>
        <v>基礎看護学実習Ⅱ</v>
      </c>
      <c r="F428" s="722"/>
      <c r="G428" s="721" t="str">
        <f>VLOOKUP($C427,'2025年度(3年後期)'!$B$5:$N$207,COLUMN('2025年度(3年後期)'!$C$5),0)&amp;""</f>
        <v>領域別実習</v>
      </c>
      <c r="H428" s="722"/>
      <c r="I428" s="721" t="str">
        <f>VLOOKUP($C427,'2025年度(4年後期)'!$B$5:$N$206,COLUMN('2025年度(4年後期)'!$C$5),0)&amp;""</f>
        <v/>
      </c>
      <c r="J428" s="722"/>
      <c r="K428" s="732" t="str">
        <f>VLOOKUP($C427,'2025年度(助産後期)'!$B$5:$N$207,COLUMN('2025年度(助産後期)'!$C$5),0)&amp;""</f>
        <v>助産学実習Ⅱ</v>
      </c>
      <c r="L428" s="720"/>
      <c r="M428" s="719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20"/>
      <c r="O428" s="721" t="str">
        <f>VLOOKUP($C427,'2025年度(M2後期)'!$B$5:$N$207,COLUMN('2025年度(M2後期)'!$C$5),0)&amp;""</f>
        <v>特別研究</v>
      </c>
      <c r="P428" s="722"/>
      <c r="Q428" s="721" t="str">
        <f>VLOOKUP($C427,'2025年度(D1後期)'!$B$5:$N$207,COLUMN('2025年度(D1後期)'!$C$5),0)&amp;""</f>
        <v>成育看護学演習Ｂ
感染管理看護学演習Ｂ
成人看護学演習Ｂ</v>
      </c>
      <c r="R428" s="722"/>
      <c r="S428" s="732" t="str">
        <f>VLOOKUP($C427,'2025年度(D23後期)'!$B$5:$N$207,COLUMN('2025年度(D23後期)'!$C$5),0)&amp;""</f>
        <v>特別研究</v>
      </c>
      <c r="T428" s="722"/>
      <c r="U428" s="25"/>
      <c r="V428" s="635" t="s">
        <v>99</v>
      </c>
      <c r="W428" s="597" t="s">
        <v>207</v>
      </c>
      <c r="Z428" s="744" t="str">
        <f>A428</f>
        <v xml:space="preserve">１時限（09：20～10：50） </v>
      </c>
      <c r="AA428" s="694" t="s">
        <v>294</v>
      </c>
      <c r="AB428" s="694"/>
      <c r="AC428" s="694"/>
      <c r="AD428" s="694"/>
      <c r="AE428" s="694"/>
      <c r="AF428" s="694"/>
      <c r="AG428" s="694" t="s">
        <v>169</v>
      </c>
      <c r="AH428" s="694"/>
      <c r="AI428" s="694"/>
      <c r="AJ428" s="694"/>
      <c r="AK428" s="694"/>
      <c r="AL428" s="694"/>
      <c r="AM428" s="694" t="s">
        <v>169</v>
      </c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 t="s">
        <v>266</v>
      </c>
      <c r="BB428" s="694"/>
      <c r="BC428" s="694"/>
      <c r="BD428" s="694"/>
      <c r="BE428" s="694"/>
      <c r="BF428" s="694"/>
      <c r="BG428" s="694"/>
      <c r="BH428" s="694"/>
      <c r="BI428" s="694"/>
      <c r="BJ428" s="694" t="s">
        <v>186</v>
      </c>
      <c r="BK428" s="783"/>
      <c r="BL428" s="783" t="s">
        <v>225</v>
      </c>
      <c r="BM428" s="783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33"/>
      <c r="B429" s="15" t="s">
        <v>58</v>
      </c>
      <c r="C429" s="790" t="str">
        <f>IFERROR(VLOOKUP(C428,科目・教員!$A$2:$B$349,2,0),"")</f>
        <v>川出　龍一</v>
      </c>
      <c r="D429" s="759"/>
      <c r="E429" s="716" t="str">
        <f>IFERROR(VLOOKUP(E428,科目・教員!$A$2:$B$349,2,0),"")</f>
        <v>森下　純子</v>
      </c>
      <c r="F429" s="715"/>
      <c r="G429" s="716" t="str">
        <f>IFERROR(VLOOKUP(G428,科目・教員!$A$2:$B$349,2,0),"")</f>
        <v/>
      </c>
      <c r="H429" s="715"/>
      <c r="I429" s="716" t="str">
        <f>IFERROR(VLOOKUP(I428,科目・教員!$A$2:$B$349,2,0),"")</f>
        <v/>
      </c>
      <c r="J429" s="715"/>
      <c r="K429" s="735" t="str">
        <f>IFERROR(VLOOKUP(K428,科目・教員!$A$2:$B$349,2,0),"")</f>
        <v>池田　真弓</v>
      </c>
      <c r="L429" s="737"/>
      <c r="M429" s="746" t="str">
        <f>IFERROR(VLOOKUP(M428,科目・教員!$A$2:$B$349,2,0),"")</f>
        <v/>
      </c>
      <c r="N429" s="715"/>
      <c r="O429" s="716" t="str">
        <f>IFERROR(VLOOKUP(O428,科目・教員!$A$2:$B$349,2,0),"")</f>
        <v/>
      </c>
      <c r="P429" s="715"/>
      <c r="Q429" s="716" t="str">
        <f>IFERROR(VLOOKUP(Q428,科目・教員!$A$2:$B$349,2,0),"")</f>
        <v/>
      </c>
      <c r="R429" s="715"/>
      <c r="S429" s="735" t="str">
        <f>IFERROR(VLOOKUP(S428,科目・教員!$A$2:$B$349,2,0),"")</f>
        <v/>
      </c>
      <c r="T429" s="715"/>
      <c r="U429" s="25"/>
      <c r="V429" s="635" t="s">
        <v>187</v>
      </c>
      <c r="W429" s="597" t="s">
        <v>225</v>
      </c>
      <c r="Z429" s="73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784"/>
      <c r="BL429" s="784"/>
      <c r="BM429" s="784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33"/>
      <c r="B430" s="15" t="s">
        <v>60</v>
      </c>
      <c r="C430" s="790" t="str">
        <f>VLOOKUP($C427,'2025年度(1年後期)'!$B$5:$N$207,COLUMN('2025年度(1年後期)'!$C$5)+1,0)&amp;""</f>
        <v>101</v>
      </c>
      <c r="D430" s="759"/>
      <c r="E430" s="716" t="str">
        <f>VLOOKUP($C427,'2025年度(2年後期)'!$B$5:$N$207,COLUMN('2025年度(2年後期)'!$C$5)+1,0)&amp;""</f>
        <v/>
      </c>
      <c r="F430" s="715"/>
      <c r="G430" s="716" t="str">
        <f>VLOOKUP($C427,'2025年度(3年後期)'!$B$5:$N$207,COLUMN('2025年度(3年後期)'!$C$5)+1,0)&amp;""</f>
        <v>母性:201･母小実</v>
      </c>
      <c r="H430" s="715"/>
      <c r="I430" s="716" t="str">
        <f>VLOOKUP($C427,'2025年度(4年後期)'!$B$5:$N$206,COLUMN('2025年度(4年後期)'!$C$5)+1,0)&amp;""</f>
        <v/>
      </c>
      <c r="J430" s="715"/>
      <c r="K430" s="735" t="str">
        <f>VLOOKUP($C427,'2025年度(助産後期)'!$B$5:$N$207,COLUMN('2025年度(助産後期)'!$C$5)+1,0)&amp;""</f>
        <v/>
      </c>
      <c r="L430" s="737"/>
      <c r="M430" s="746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15"/>
      <c r="O430" s="716" t="str">
        <f>VLOOKUP($C427,'2025年度(M2後期)'!$B$5:$N$207,COLUMN('2025年度(M2後期)'!$C$5)+1,0)&amp;""</f>
        <v/>
      </c>
      <c r="P430" s="715"/>
      <c r="Q430" s="716" t="str">
        <f>VLOOKUP($C427,'2025年度(D1後期)'!$B$5:$N$207,COLUMN('2025年度(D1後期)'!$C$5)+1,0)&amp;""</f>
        <v>成育:別途指定
感染:別途指定
成人:別途指定</v>
      </c>
      <c r="R430" s="715"/>
      <c r="S430" s="735" t="str">
        <f>VLOOKUP($C427,'2025年度(D23後期)'!$B$5:$N$207,COLUMN('2025年度(D23後期)'!$C$5)+1,0)&amp;""</f>
        <v/>
      </c>
      <c r="T430" s="715"/>
      <c r="U430" s="25"/>
      <c r="V430" s="635" t="s">
        <v>186</v>
      </c>
      <c r="W430" s="597" t="s">
        <v>239</v>
      </c>
      <c r="Z430" s="73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784"/>
      <c r="BL430" s="784"/>
      <c r="BM430" s="784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34"/>
      <c r="B431" s="16" t="s">
        <v>62</v>
      </c>
      <c r="C431" s="760" t="s">
        <v>116</v>
      </c>
      <c r="D431" s="787"/>
      <c r="E431" s="710"/>
      <c r="F431" s="711"/>
      <c r="G431" s="710"/>
      <c r="H431" s="711"/>
      <c r="I431" s="710"/>
      <c r="J431" s="711"/>
      <c r="K431" s="712"/>
      <c r="L431" s="713"/>
      <c r="M431" s="745"/>
      <c r="N431" s="711"/>
      <c r="O431" s="710"/>
      <c r="P431" s="711"/>
      <c r="Q431" s="710"/>
      <c r="R431" s="711"/>
      <c r="S431" s="712"/>
      <c r="T431" s="711"/>
      <c r="U431" s="25"/>
      <c r="V431" s="635" t="s">
        <v>69</v>
      </c>
      <c r="W431" s="597" t="s">
        <v>42</v>
      </c>
      <c r="Z431" s="73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785"/>
      <c r="BL431" s="785"/>
      <c r="BM431" s="785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33" t="s">
        <v>64</v>
      </c>
      <c r="B432" s="15" t="s">
        <v>55</v>
      </c>
      <c r="C432" s="731" t="str">
        <f>VLOOKUP($C427,'2025年度(1年後期)'!$B$5:$N$207,COLUMN('2025年度(1年後期)'!$E$5),0)&amp;""</f>
        <v>人間関係論</v>
      </c>
      <c r="D432" s="722"/>
      <c r="E432" s="721" t="str">
        <f>VLOOKUP($C427,'2025年度(2年後期)'!$B$5:$N$207,COLUMN('2025年度(2年後期)'!$E$5),0)&amp;""</f>
        <v>基礎看護学実習Ⅱ</v>
      </c>
      <c r="F432" s="722"/>
      <c r="G432" s="721" t="str">
        <f>VLOOKUP($C427,'2025年度(3年後期)'!$B$5:$N$207,COLUMN('2025年度(3年後期)'!$E$5),0)&amp;""</f>
        <v>領域別実習</v>
      </c>
      <c r="H432" s="722"/>
      <c r="I432" s="721" t="str">
        <f>VLOOKUP($C427,'2025年度(4年後期)'!$B$5:$N$206,COLUMN('2025年度(4年後期)'!$E$5),0)&amp;""</f>
        <v/>
      </c>
      <c r="J432" s="722"/>
      <c r="K432" s="732" t="str">
        <f>VLOOKUP($C427,'2025年度(助産後期)'!$B$5:$N$207,COLUMN('2025年度(助産後期)'!$E$5),0)&amp;""</f>
        <v>助産学実習Ⅱ</v>
      </c>
      <c r="L432" s="720"/>
      <c r="M432" s="731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22"/>
      <c r="O432" s="732" t="str">
        <f>VLOOKUP($C427,'2025年度(M2後期)'!$B$5:$N$207,COLUMN('2025年度(M2後期)'!$E$5),0)&amp;""</f>
        <v>特別研究</v>
      </c>
      <c r="P432" s="722"/>
      <c r="Q432" s="732" t="str">
        <f>VLOOKUP($C427,'2025年度(D1後期)'!$B$5:$N$207,COLUMN('2025年度(D1後期)'!$E$5),0)&amp;""</f>
        <v>成育看護学演習Ｂ
感染管理看護学演習Ｂ
成人看護学演習Ｂ</v>
      </c>
      <c r="R432" s="722"/>
      <c r="S432" s="732" t="str">
        <f>VLOOKUP($C427,'2025年度(D23後期)'!$B$5:$N$207,COLUMN('2025年度(D23後期)'!$E$5),0)&amp;""</f>
        <v>特別研究</v>
      </c>
      <c r="T432" s="722"/>
      <c r="U432" s="21"/>
      <c r="Z432" s="733" t="str">
        <f>A432</f>
        <v>２時限（11：00～12：30）</v>
      </c>
      <c r="AA432" s="694"/>
      <c r="AB432" s="694"/>
      <c r="AC432" s="694"/>
      <c r="AD432" s="694"/>
      <c r="AE432" s="694"/>
      <c r="AF432" s="694"/>
      <c r="AG432" s="694" t="s">
        <v>169</v>
      </c>
      <c r="AH432" s="694"/>
      <c r="AI432" s="694"/>
      <c r="AJ432" s="694"/>
      <c r="AK432" s="694"/>
      <c r="AL432" s="694"/>
      <c r="AM432" s="694" t="s">
        <v>169</v>
      </c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/>
      <c r="AX432" s="694"/>
      <c r="AY432" s="694"/>
      <c r="AZ432" s="694"/>
      <c r="BA432" s="694" t="s">
        <v>266</v>
      </c>
      <c r="BB432" s="694"/>
      <c r="BC432" s="694"/>
      <c r="BD432" s="694"/>
      <c r="BE432" s="694"/>
      <c r="BF432" s="694"/>
      <c r="BG432" s="694"/>
      <c r="BH432" s="694"/>
      <c r="BI432" s="694"/>
      <c r="BJ432" s="694" t="s">
        <v>186</v>
      </c>
      <c r="BK432" s="783"/>
      <c r="BL432" s="783" t="s">
        <v>225</v>
      </c>
      <c r="BM432" s="783"/>
      <c r="BN432" s="694" t="s">
        <v>196</v>
      </c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33"/>
      <c r="B433" s="15" t="s">
        <v>58</v>
      </c>
      <c r="C433" s="714" t="str">
        <f>IFERROR(VLOOKUP(C432,科目・教員!$A$2:$B$349,2,0),"")</f>
        <v>小島　優子</v>
      </c>
      <c r="D433" s="715"/>
      <c r="E433" s="716" t="str">
        <f>IFERROR(VLOOKUP(E432,科目・教員!$A$2:$B$349,2,0),"")</f>
        <v>森下　純子</v>
      </c>
      <c r="F433" s="715"/>
      <c r="G433" s="716" t="str">
        <f>IFERROR(VLOOKUP(G432,科目・教員!$A$2:$B$349,2,0),"")</f>
        <v/>
      </c>
      <c r="H433" s="715"/>
      <c r="I433" s="716" t="str">
        <f>IFERROR(VLOOKUP(I432,科目・教員!$A$2:$B$349,2,0),"")</f>
        <v/>
      </c>
      <c r="J433" s="715"/>
      <c r="K433" s="735" t="str">
        <f>IFERROR(VLOOKUP(K432,科目・教員!$A$2:$B$349,2,0),"")</f>
        <v>池田　真弓</v>
      </c>
      <c r="L433" s="737"/>
      <c r="M433" s="714" t="str">
        <f>IFERROR(VLOOKUP(M432,科目・教員!$A$2:$B$349,2,0),"")</f>
        <v/>
      </c>
      <c r="N433" s="715"/>
      <c r="O433" s="735" t="str">
        <f>IFERROR(VLOOKUP(O432,科目・教員!$A$2:$B$349,2,0),"")</f>
        <v/>
      </c>
      <c r="P433" s="715"/>
      <c r="Q433" s="735" t="str">
        <f>IFERROR(VLOOKUP(Q432,科目・教員!$A$2:$B$349,2,0),"")</f>
        <v/>
      </c>
      <c r="R433" s="715"/>
      <c r="S433" s="735" t="str">
        <f>IFERROR(VLOOKUP(S432,科目・教員!$A$2:$B$349,2,0),"")</f>
        <v/>
      </c>
      <c r="T433" s="715"/>
      <c r="U433" s="21"/>
      <c r="Z433" s="73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784"/>
      <c r="BL433" s="784"/>
      <c r="BM433" s="784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33"/>
      <c r="B434" s="15" t="s">
        <v>60</v>
      </c>
      <c r="C434" s="714" t="str">
        <f>VLOOKUP($C427,'2025年度(1年後期)'!$B$5:$N$207,COLUMN('2025年度(1年後期)'!$E$5)+1,0)&amp;""</f>
        <v>大講義室</v>
      </c>
      <c r="D434" s="715"/>
      <c r="E434" s="716" t="str">
        <f>VLOOKUP($C427,'2025年度(2年後期)'!$B$5:$N$207,COLUMN('2025年度(2年後期)'!$E$5)+1,0)&amp;""</f>
        <v/>
      </c>
      <c r="F434" s="715"/>
      <c r="G434" s="716" t="str">
        <f>VLOOKUP($C427,'2025年度(3年後期)'!$B$5:$N$207,COLUMN('2025年度(3年後期)'!$E$5)+1,0)&amp;""</f>
        <v>母性:201･母小実</v>
      </c>
      <c r="H434" s="715"/>
      <c r="I434" s="716" t="str">
        <f>VLOOKUP($C427,'2025年度(4年後期)'!$B$5:$N$206,COLUMN('2025年度(4年後期)'!$E$5)+1,0)&amp;""</f>
        <v/>
      </c>
      <c r="J434" s="715"/>
      <c r="K434" s="735" t="str">
        <f>VLOOKUP($C427,'2025年度(助産後期)'!$B$5:$N$207,COLUMN('2025年度(助産後期)'!$E$5)+1,0)&amp;""</f>
        <v/>
      </c>
      <c r="L434" s="737"/>
      <c r="M434" s="714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15"/>
      <c r="O434" s="735" t="str">
        <f>VLOOKUP($C427,'2025年度(M2後期)'!$B$5:$N$207,COLUMN('2025年度(M2後期)'!$E$5)+1,0)&amp;""</f>
        <v/>
      </c>
      <c r="P434" s="715"/>
      <c r="Q434" s="735" t="str">
        <f>VLOOKUP($C427,'2025年度(D1後期)'!$B$5:$N$207,COLUMN('2025年度(D1後期)'!$E$5)+1,0)&amp;""</f>
        <v>成育:別途指定
感染:別途指定
成人:別途指定</v>
      </c>
      <c r="R434" s="715"/>
      <c r="S434" s="735" t="str">
        <f>VLOOKUP($C427,'2025年度(D23後期)'!$B$5:$N$207,COLUMN('2025年度(D23後期)'!$E$5)+1,0)&amp;""</f>
        <v/>
      </c>
      <c r="T434" s="715"/>
      <c r="U434" s="21"/>
      <c r="Z434" s="73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784"/>
      <c r="BL434" s="784"/>
      <c r="BM434" s="784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47"/>
      <c r="B435" s="16" t="s">
        <v>62</v>
      </c>
      <c r="C435" s="738"/>
      <c r="D435" s="736"/>
      <c r="E435" s="710"/>
      <c r="F435" s="736"/>
      <c r="G435" s="710"/>
      <c r="H435" s="736"/>
      <c r="I435" s="710"/>
      <c r="J435" s="736"/>
      <c r="K435" s="712"/>
      <c r="L435" s="712"/>
      <c r="M435" s="738"/>
      <c r="N435" s="736"/>
      <c r="O435" s="712"/>
      <c r="P435" s="736"/>
      <c r="Q435" s="712"/>
      <c r="R435" s="736"/>
      <c r="S435" s="712"/>
      <c r="T435" s="736"/>
      <c r="U435" s="21"/>
      <c r="Z435" s="73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785"/>
      <c r="BL435" s="785"/>
      <c r="BM435" s="785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44" t="s">
        <v>70</v>
      </c>
      <c r="B436" s="17" t="s">
        <v>71</v>
      </c>
      <c r="C436" s="731"/>
      <c r="D436" s="722"/>
      <c r="E436" s="721"/>
      <c r="F436" s="722"/>
      <c r="G436" s="721"/>
      <c r="H436" s="722"/>
      <c r="I436" s="721"/>
      <c r="J436" s="722"/>
      <c r="K436" s="732"/>
      <c r="L436" s="720"/>
      <c r="M436" s="731"/>
      <c r="N436" s="722"/>
      <c r="O436" s="732"/>
      <c r="P436" s="722"/>
      <c r="Q436" s="732"/>
      <c r="R436" s="722"/>
      <c r="S436" s="732"/>
      <c r="T436" s="722"/>
      <c r="U436" s="21"/>
      <c r="Z436" s="73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783"/>
      <c r="BL436" s="783"/>
      <c r="BM436" s="783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33"/>
      <c r="B437" s="17" t="s">
        <v>73</v>
      </c>
      <c r="C437" s="714"/>
      <c r="D437" s="715"/>
      <c r="E437" s="716"/>
      <c r="F437" s="715"/>
      <c r="G437" s="716"/>
      <c r="H437" s="715"/>
      <c r="I437" s="716"/>
      <c r="J437" s="715"/>
      <c r="K437" s="735"/>
      <c r="L437" s="737"/>
      <c r="M437" s="714"/>
      <c r="N437" s="715"/>
      <c r="O437" s="735"/>
      <c r="P437" s="715"/>
      <c r="Q437" s="735"/>
      <c r="R437" s="715"/>
      <c r="S437" s="735"/>
      <c r="T437" s="715"/>
      <c r="U437" s="21"/>
      <c r="Z437" s="73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784"/>
      <c r="BL437" s="784"/>
      <c r="BM437" s="784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33"/>
      <c r="B438" s="17" t="s">
        <v>60</v>
      </c>
      <c r="C438" s="714"/>
      <c r="D438" s="715"/>
      <c r="E438" s="716"/>
      <c r="F438" s="715"/>
      <c r="G438" s="716"/>
      <c r="H438" s="715"/>
      <c r="I438" s="716"/>
      <c r="J438" s="715"/>
      <c r="K438" s="735"/>
      <c r="L438" s="737"/>
      <c r="M438" s="714"/>
      <c r="N438" s="715"/>
      <c r="O438" s="735"/>
      <c r="P438" s="715"/>
      <c r="Q438" s="735"/>
      <c r="R438" s="715"/>
      <c r="S438" s="735"/>
      <c r="T438" s="715"/>
      <c r="U438" s="21"/>
      <c r="Z438" s="73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784"/>
      <c r="BL438" s="784"/>
      <c r="BM438" s="784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34"/>
      <c r="B439" s="18" t="s">
        <v>62</v>
      </c>
      <c r="C439" s="752"/>
      <c r="D439" s="753"/>
      <c r="E439" s="754"/>
      <c r="F439" s="753"/>
      <c r="G439" s="754"/>
      <c r="H439" s="753"/>
      <c r="I439" s="754"/>
      <c r="J439" s="753"/>
      <c r="K439" s="755"/>
      <c r="L439" s="755"/>
      <c r="M439" s="752"/>
      <c r="N439" s="753"/>
      <c r="O439" s="755"/>
      <c r="P439" s="753"/>
      <c r="Q439" s="755"/>
      <c r="R439" s="753"/>
      <c r="S439" s="755"/>
      <c r="T439" s="753"/>
      <c r="U439" s="21"/>
      <c r="Z439" s="73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785"/>
      <c r="BL439" s="785"/>
      <c r="BM439" s="785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33" t="s">
        <v>74</v>
      </c>
      <c r="B440" s="15" t="s">
        <v>55</v>
      </c>
      <c r="C440" s="748" t="str">
        <f>VLOOKUP($C427,'2025年度(1年後期)'!$B$5:$N$207,COLUMN('2025年度(1年後期)'!$G$5),0)&amp;""</f>
        <v>生命倫理</v>
      </c>
      <c r="D440" s="732"/>
      <c r="E440" s="749" t="str">
        <f>VLOOKUP($C427,'2025年度(2年後期)'!$B$5:$N$207,COLUMN('2025年度(2年後期)'!$G$5),0)&amp;""</f>
        <v>基礎看護学実習Ⅱ</v>
      </c>
      <c r="F440" s="732"/>
      <c r="G440" s="749" t="str">
        <f>VLOOKUP($C427,'2025年度(3年後期)'!$B$5:$N$207,COLUMN('2025年度(3年後期)'!$G$5),0)&amp;""</f>
        <v>領域別実習</v>
      </c>
      <c r="H440" s="732"/>
      <c r="I440" s="749" t="str">
        <f>VLOOKUP($C427,'2025年度(4年後期)'!$B$5:$N$206,COLUMN('2025年度(4年後期)'!$G$5),0)&amp;""</f>
        <v/>
      </c>
      <c r="J440" s="732"/>
      <c r="K440" s="750" t="str">
        <f>VLOOKUP($C427,'2025年度(助産後期)'!$B$5:$N$207,COLUMN('2025年度(助産後期)'!$G$5),0)&amp;""</f>
        <v>助産学実習Ⅱ</v>
      </c>
      <c r="L440" s="750"/>
      <c r="M440" s="748" t="str">
        <f>VLOOKUP($C427,'2025年度(M1後期)'!$B$5:$N$207,COLUMN('2025年度(M1後期)'!$G$5),0)&amp;""</f>
        <v>がん看護学演習Ａ－Ⅱ
成育看護学演習Ａ－Ⅰ
感染症学特論
感染症学演習</v>
      </c>
      <c r="N440" s="732"/>
      <c r="O440" s="750" t="str">
        <f>VLOOKUP($C427,'2025年度(M2後期)'!$B$5:$N$207,COLUMN('2025年度(M2後期)'!$G$5),0)&amp;""</f>
        <v>特別研究</v>
      </c>
      <c r="P440" s="732"/>
      <c r="Q440" s="750" t="str">
        <f>VLOOKUP($C427,'2025年度(D1後期)'!$B$5:$N$207,COLUMN('2025年度(D1後期)'!$G$5),0)&amp;""</f>
        <v>量的看護学研究法</v>
      </c>
      <c r="R440" s="732"/>
      <c r="S440" s="750" t="str">
        <f>VLOOKUP($C427,'2025年度(D23後期)'!$B$5:$N$207,COLUMN('2025年度(D23後期)'!$G$5),0)&amp;""</f>
        <v>特別研究</v>
      </c>
      <c r="T440" s="732"/>
      <c r="U440" s="21"/>
      <c r="Z440" s="733" t="str">
        <f>A440</f>
        <v>３時限（13：30～15：00）</v>
      </c>
      <c r="AA440" s="694"/>
      <c r="AB440" s="694"/>
      <c r="AC440" s="694"/>
      <c r="AD440" s="694"/>
      <c r="AE440" s="694"/>
      <c r="AF440" s="694"/>
      <c r="AG440" s="694" t="s">
        <v>169</v>
      </c>
      <c r="AH440" s="694"/>
      <c r="AI440" s="694"/>
      <c r="AJ440" s="694"/>
      <c r="AK440" s="694"/>
      <c r="AL440" s="694"/>
      <c r="AM440" s="694" t="s">
        <v>169</v>
      </c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/>
      <c r="AX440" s="694"/>
      <c r="AY440" s="694"/>
      <c r="AZ440" s="694"/>
      <c r="BA440" s="694" t="s">
        <v>197</v>
      </c>
      <c r="BB440" s="694"/>
      <c r="BC440" s="694"/>
      <c r="BD440" s="694"/>
      <c r="BE440" s="694"/>
      <c r="BF440" s="694"/>
      <c r="BG440" s="694"/>
      <c r="BH440" s="694"/>
      <c r="BI440" s="694"/>
      <c r="BJ440" s="694"/>
      <c r="BK440" s="783"/>
      <c r="BL440" s="783" t="s">
        <v>225</v>
      </c>
      <c r="BM440" s="783"/>
      <c r="BN440" s="694" t="s">
        <v>267</v>
      </c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33"/>
      <c r="B441" s="15" t="s">
        <v>58</v>
      </c>
      <c r="C441" s="751" t="str">
        <f>IFERROR(VLOOKUP(C440,科目・教員!$A$2:$B$349,2,0),"")</f>
        <v>小島　優子</v>
      </c>
      <c r="D441" s="735"/>
      <c r="E441" s="739" t="str">
        <f>IFERROR(VLOOKUP(E440,科目・教員!$A$2:$B$349,2,0),"")</f>
        <v>森下　純子</v>
      </c>
      <c r="F441" s="735"/>
      <c r="G441" s="739" t="str">
        <f>IFERROR(VLOOKUP(G440,科目・教員!$A$2:$B$349,2,0),"")</f>
        <v/>
      </c>
      <c r="H441" s="735"/>
      <c r="I441" s="739" t="str">
        <f>IFERROR(VLOOKUP(I440,科目・教員!$A$2:$B$349,2,0),"")</f>
        <v/>
      </c>
      <c r="J441" s="735"/>
      <c r="K441" s="740" t="str">
        <f>IFERROR(VLOOKUP(K440,科目・教員!$A$2:$B$349,2,0),"")</f>
        <v>池田　真弓</v>
      </c>
      <c r="L441" s="740"/>
      <c r="M441" s="751" t="str">
        <f>IFERROR(VLOOKUP(M440,科目・教員!$A$2:$B$349,2,0),"")</f>
        <v/>
      </c>
      <c r="N441" s="735"/>
      <c r="O441" s="740" t="str">
        <f>IFERROR(VLOOKUP(O440,科目・教員!$A$2:$B$349,2,0),"")</f>
        <v/>
      </c>
      <c r="P441" s="735"/>
      <c r="Q441" s="740" t="str">
        <f>IFERROR(VLOOKUP(Q440,科目・教員!$A$2:$B$349,2,0),"")</f>
        <v>柏木　公一</v>
      </c>
      <c r="R441" s="735"/>
      <c r="S441" s="740" t="str">
        <f>IFERROR(VLOOKUP(S440,科目・教員!$A$2:$B$349,2,0),"")</f>
        <v/>
      </c>
      <c r="T441" s="735"/>
      <c r="U441" s="21"/>
      <c r="Z441" s="73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784"/>
      <c r="BL441" s="784"/>
      <c r="BM441" s="784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33"/>
      <c r="B442" s="15" t="s">
        <v>60</v>
      </c>
      <c r="C442" s="751" t="str">
        <f>VLOOKUP($C427,'2025年度(1年後期)'!$B$5:$N$207,COLUMN('2025年度(1年後期)'!$G$5)+1,0)&amp;""</f>
        <v>大講義室</v>
      </c>
      <c r="D442" s="735"/>
      <c r="E442" s="739" t="str">
        <f>VLOOKUP($C427,'2025年度(2年後期)'!$B$5:$N$207,COLUMN('2025年度(2年後期)'!$G$5)+1,0)&amp;""</f>
        <v/>
      </c>
      <c r="F442" s="735"/>
      <c r="G442" s="739" t="str">
        <f>VLOOKUP($C427,'2025年度(3年後期)'!$B$5:$N$207,COLUMN('2025年度(3年後期)'!$G$5)+1,0)&amp;""</f>
        <v>母性:201･母小実</v>
      </c>
      <c r="H442" s="735"/>
      <c r="I442" s="739" t="str">
        <f>VLOOKUP($C427,'2025年度(4年後期)'!$B$5:$N$206,COLUMN('2025年度(4年後期)'!$G$5)+1,0)&amp;""</f>
        <v/>
      </c>
      <c r="J442" s="735"/>
      <c r="K442" s="740" t="str">
        <f>VLOOKUP($C427,'2025年度(助産後期)'!$B$5:$N$207,COLUMN('2025年度(助産後期)'!$G$5)+1,0)&amp;""</f>
        <v/>
      </c>
      <c r="L442" s="740"/>
      <c r="M442" s="751" t="str">
        <f>VLOOKUP($C427,'2025年度(M1後期)'!$B$5:$N$207,COLUMN('2025年度(M1後期)'!$G$5)+1,0)&amp;""</f>
        <v>がん:別途指定
成育:別途指定
感染特論:別途指定
感染演習:別途指定</v>
      </c>
      <c r="N442" s="735"/>
      <c r="O442" s="740" t="str">
        <f>VLOOKUP($C427,'2025年度(M2後期)'!$B$5:$N$207,COLUMN('2025年度(M2後期)'!$G$5)+1,0)&amp;""</f>
        <v/>
      </c>
      <c r="P442" s="735"/>
      <c r="Q442" s="740" t="str">
        <f>VLOOKUP($C427,'2025年度(D1後期)'!$B$5:$N$207,COLUMN('2025年度(D1後期)'!$G$5)+1,0)&amp;""</f>
        <v>臨床講義室1</v>
      </c>
      <c r="R442" s="735"/>
      <c r="S442" s="740" t="str">
        <f>VLOOKUP($C427,'2025年度(D23後期)'!$B$5:$N$207,COLUMN('2025年度(D23後期)'!$G$5)+1,0)&amp;""</f>
        <v/>
      </c>
      <c r="T442" s="735"/>
      <c r="U442" s="21"/>
      <c r="Z442" s="73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784"/>
      <c r="BL442" s="784"/>
      <c r="BM442" s="784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47"/>
      <c r="B443" s="16" t="s">
        <v>62</v>
      </c>
      <c r="C443" s="738"/>
      <c r="D443" s="736"/>
      <c r="E443" s="710"/>
      <c r="F443" s="736"/>
      <c r="G443" s="710"/>
      <c r="H443" s="736"/>
      <c r="I443" s="710"/>
      <c r="J443" s="736"/>
      <c r="K443" s="712"/>
      <c r="L443" s="712"/>
      <c r="M443" s="738"/>
      <c r="N443" s="736"/>
      <c r="O443" s="712"/>
      <c r="P443" s="736"/>
      <c r="Q443" s="712"/>
      <c r="R443" s="736"/>
      <c r="S443" s="712"/>
      <c r="T443" s="736"/>
      <c r="U443" s="21"/>
      <c r="Z443" s="73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785"/>
      <c r="BL443" s="785"/>
      <c r="BM443" s="785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33" t="s">
        <v>80</v>
      </c>
      <c r="B444" s="15" t="s">
        <v>55</v>
      </c>
      <c r="C444" s="748" t="str">
        <f>VLOOKUP($C427,'2025年度(1年後期)'!$B$5:$N$207,COLUMN('2025年度(1年後期)'!$I$5),0)&amp;""</f>
        <v>疾病･病態論Ⅰ</v>
      </c>
      <c r="D444" s="732"/>
      <c r="E444" s="749" t="str">
        <f>VLOOKUP($C427,'2025年度(2年後期)'!$B$5:$N$207,COLUMN('2025年度(2年後期)'!$I$5),0)&amp;""</f>
        <v>基礎看護学実習Ⅱ</v>
      </c>
      <c r="F444" s="732"/>
      <c r="G444" s="749" t="str">
        <f>VLOOKUP($C427,'2025年度(3年後期)'!$B$5:$N$207,COLUMN('2025年度(3年後期)'!$I$5),0)&amp;""</f>
        <v>領域別実習</v>
      </c>
      <c r="H444" s="732"/>
      <c r="I444" s="749" t="str">
        <f>VLOOKUP($C427,'2025年度(4年後期)'!$B$5:$N$206,COLUMN('2025年度(4年後期)'!$I$5),0)&amp;""</f>
        <v/>
      </c>
      <c r="J444" s="732"/>
      <c r="K444" s="750" t="str">
        <f>VLOOKUP($C427,'2025年度(助産後期)'!$B$5:$N$207,COLUMN('2025年度(助産後期)'!$I$5),0)&amp;""</f>
        <v>助産学実習Ⅱ</v>
      </c>
      <c r="L444" s="750"/>
      <c r="M444" s="748" t="str">
        <f>VLOOKUP($C427,'2025年度(M1後期)'!$B$5:$N$207,COLUMN('2025年度(M1後期)'!$I$5),0)&amp;""</f>
        <v>がん看護学演習Ａ－Ⅱ
成育看護学演習Ａ－Ⅰ
感染症学特論
感染症学演習</v>
      </c>
      <c r="N444" s="732"/>
      <c r="O444" s="750" t="str">
        <f>VLOOKUP($C427,'2025年度(M2後期)'!$B$5:$N$207,COLUMN('2025年度(M2後期)'!$I$5),0)&amp;""</f>
        <v>特別研究</v>
      </c>
      <c r="P444" s="732"/>
      <c r="Q444" s="750" t="str">
        <f>VLOOKUP($C427,'2025年度(D1後期)'!$B$5:$N$207,COLUMN('2025年度(D1後期)'!$I$5),0)&amp;""</f>
        <v>量的看護学研究法</v>
      </c>
      <c r="R444" s="732"/>
      <c r="S444" s="750" t="str">
        <f>VLOOKUP($C427,'2025年度(D23後期)'!$B$5:$N$207,COLUMN('2025年度(D23後期)'!$I$5),0)&amp;""</f>
        <v>特別研究</v>
      </c>
      <c r="T444" s="732"/>
      <c r="U444" s="21"/>
      <c r="Z444" s="733" t="str">
        <f>A444</f>
        <v>４時限（15：10～16：40）</v>
      </c>
      <c r="AA444" s="694"/>
      <c r="AB444" s="694"/>
      <c r="AC444" s="694"/>
      <c r="AD444" s="694"/>
      <c r="AE444" s="694"/>
      <c r="AF444" s="694"/>
      <c r="AG444" s="694" t="s">
        <v>169</v>
      </c>
      <c r="AH444" s="694"/>
      <c r="AI444" s="694"/>
      <c r="AJ444" s="694"/>
      <c r="AK444" s="694"/>
      <c r="AL444" s="694"/>
      <c r="AM444" s="694" t="s">
        <v>169</v>
      </c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/>
      <c r="AX444" s="694"/>
      <c r="AY444" s="694"/>
      <c r="AZ444" s="694"/>
      <c r="BA444" s="694" t="s">
        <v>197</v>
      </c>
      <c r="BB444" s="694"/>
      <c r="BC444" s="694"/>
      <c r="BD444" s="694"/>
      <c r="BE444" s="694"/>
      <c r="BF444" s="694"/>
      <c r="BG444" s="694"/>
      <c r="BH444" s="694"/>
      <c r="BI444" s="694"/>
      <c r="BJ444" s="694" t="s">
        <v>314</v>
      </c>
      <c r="BK444" s="783"/>
      <c r="BL444" s="783" t="s">
        <v>225</v>
      </c>
      <c r="BM444" s="783"/>
      <c r="BN444" s="694" t="s">
        <v>185</v>
      </c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33"/>
      <c r="B445" s="15" t="s">
        <v>58</v>
      </c>
      <c r="C445" s="751" t="str">
        <f>IFERROR(VLOOKUP(C444,科目・教員!$A$2:$B$349,2,0),"")</f>
        <v>水野　正之</v>
      </c>
      <c r="D445" s="735"/>
      <c r="E445" s="739" t="str">
        <f>IFERROR(VLOOKUP(E444,科目・教員!$A$2:$B$349,2,0),"")</f>
        <v>森下　純子</v>
      </c>
      <c r="F445" s="735"/>
      <c r="G445" s="739" t="str">
        <f>IFERROR(VLOOKUP(G444,科目・教員!$A$2:$B$349,2,0),"")</f>
        <v/>
      </c>
      <c r="H445" s="735"/>
      <c r="I445" s="739" t="str">
        <f>IFERROR(VLOOKUP(I444,科目・教員!$A$2:$B$349,2,0),"")</f>
        <v/>
      </c>
      <c r="J445" s="735"/>
      <c r="K445" s="740" t="str">
        <f>IFERROR(VLOOKUP(K444,科目・教員!$A$2:$B$349,2,0),"")</f>
        <v>池田　真弓</v>
      </c>
      <c r="L445" s="740"/>
      <c r="M445" s="751" t="str">
        <f>IFERROR(VLOOKUP(M444,科目・教員!$A$2:$B$349,2,0),"")</f>
        <v/>
      </c>
      <c r="N445" s="735"/>
      <c r="O445" s="740" t="str">
        <f>IFERROR(VLOOKUP(O444,科目・教員!$A$2:$B$349,2,0),"")</f>
        <v/>
      </c>
      <c r="P445" s="735"/>
      <c r="Q445" s="740" t="str">
        <f>IFERROR(VLOOKUP(Q444,科目・教員!$A$2:$B$349,2,0),"")</f>
        <v>柏木　公一</v>
      </c>
      <c r="R445" s="735"/>
      <c r="S445" s="740" t="str">
        <f>IFERROR(VLOOKUP(S444,科目・教員!$A$2:$B$349,2,0),"")</f>
        <v/>
      </c>
      <c r="T445" s="735"/>
      <c r="U445" s="21"/>
      <c r="V445" s="635" t="s">
        <v>315</v>
      </c>
      <c r="Z445" s="73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784"/>
      <c r="BL445" s="784"/>
      <c r="BM445" s="784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33"/>
      <c r="B446" s="15" t="s">
        <v>60</v>
      </c>
      <c r="C446" s="751" t="str">
        <f>VLOOKUP($C427,'2025年度(1年後期)'!$B$5:$N$207,COLUMN('2025年度(1年後期)'!$I$5)+1,0)&amp;""</f>
        <v>大講義室</v>
      </c>
      <c r="D446" s="735"/>
      <c r="E446" s="739" t="str">
        <f>VLOOKUP($C427,'2025年度(2年後期)'!$B$5:$N$207,COLUMN('2025年度(2年後期)'!$I$5)+1,0)&amp;""</f>
        <v/>
      </c>
      <c r="F446" s="735"/>
      <c r="G446" s="739" t="str">
        <f>VLOOKUP($C427,'2025年度(3年後期)'!$B$5:$N$207,COLUMN('2025年度(3年後期)'!$I$5)+1,0)&amp;""</f>
        <v>母性:201･母小実</v>
      </c>
      <c r="H446" s="735"/>
      <c r="I446" s="739" t="str">
        <f>VLOOKUP($C427,'2025年度(4年後期)'!$B$5:$N$206,COLUMN('2025年度(4年後期)'!$I$5)+1,0)&amp;""</f>
        <v/>
      </c>
      <c r="J446" s="735"/>
      <c r="K446" s="740" t="str">
        <f>VLOOKUP($C427,'2025年度(助産後期)'!$B$5:$N$207,COLUMN('2025年度(助産後期)'!$I$5)+1,0)&amp;""</f>
        <v/>
      </c>
      <c r="L446" s="740"/>
      <c r="M446" s="751" t="str">
        <f>VLOOKUP($C427,'2025年度(M1後期)'!$B$5:$N$207,COLUMN('2025年度(M1後期)'!$I$5)+1,0)&amp;""</f>
        <v>がん:別途指定
成育:別途指定
感染特論:別途指定
感染演習:別途指定</v>
      </c>
      <c r="N446" s="735"/>
      <c r="O446" s="740" t="str">
        <f>VLOOKUP($C427,'2025年度(M2後期)'!$B$5:$N$207,COLUMN('2025年度(M2後期)'!$I$5)+1,0)&amp;""</f>
        <v/>
      </c>
      <c r="P446" s="735"/>
      <c r="Q446" s="740" t="str">
        <f>VLOOKUP($C427,'2025年度(D1後期)'!$B$5:$N$207,COLUMN('2025年度(D1後期)'!$I$5)+1,0)&amp;""</f>
        <v>臨床講義室1</v>
      </c>
      <c r="R446" s="735"/>
      <c r="S446" s="740" t="str">
        <f>VLOOKUP($C427,'2025年度(D23後期)'!$B$5:$N$207,COLUMN('2025年度(D23後期)'!$I$5)+1,0)&amp;""</f>
        <v/>
      </c>
      <c r="T446" s="735"/>
      <c r="U446" s="21"/>
      <c r="V446" s="635" t="s">
        <v>68</v>
      </c>
      <c r="Z446" s="73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784"/>
      <c r="BL446" s="784"/>
      <c r="BM446" s="784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34"/>
      <c r="B447" s="16" t="s">
        <v>62</v>
      </c>
      <c r="C447" s="791"/>
      <c r="D447" s="793"/>
      <c r="E447" s="710"/>
      <c r="F447" s="736"/>
      <c r="G447" s="710"/>
      <c r="H447" s="736"/>
      <c r="I447" s="710"/>
      <c r="J447" s="736"/>
      <c r="K447" s="712"/>
      <c r="L447" s="712"/>
      <c r="M447" s="738"/>
      <c r="N447" s="736"/>
      <c r="O447" s="712"/>
      <c r="P447" s="736"/>
      <c r="Q447" s="712"/>
      <c r="R447" s="736"/>
      <c r="S447" s="712"/>
      <c r="T447" s="736"/>
      <c r="U447" s="21"/>
      <c r="V447" s="635" t="s">
        <v>186</v>
      </c>
      <c r="Z447" s="73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785"/>
      <c r="BL447" s="785"/>
      <c r="BM447" s="785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33" t="s">
        <v>87</v>
      </c>
      <c r="B448" s="15" t="s">
        <v>55</v>
      </c>
      <c r="C448" s="779" t="str">
        <f>VLOOKUP($C427,'2025年度(1年後期)'!$B$5:$N$207,COLUMN('2025年度(1年後期)'!$K$5),0)&amp;""</f>
        <v>国語表現法</v>
      </c>
      <c r="D448" s="780"/>
      <c r="E448" s="749" t="str">
        <f>VLOOKUP($C427,'2025年度(2年後期)'!$B$5:$N$207,COLUMN('2025年度(2年後期)'!$K$5),0)&amp;""</f>
        <v/>
      </c>
      <c r="F448" s="732"/>
      <c r="G448" s="749" t="str">
        <f>VLOOKUP($C427,'2025年度(3年後期)'!$B$5:$N$207,COLUMN('2025年度(3年後期)'!$K$5),0)&amp;""</f>
        <v/>
      </c>
      <c r="H448" s="732"/>
      <c r="I448" s="749" t="str">
        <f>VLOOKUP($C427,'2025年度(4年後期)'!$B$5:$N$206,COLUMN('2025年度(4年後期)'!$K$5),0)&amp;""</f>
        <v/>
      </c>
      <c r="J448" s="732"/>
      <c r="K448" s="750" t="str">
        <f>VLOOKUP($C427,'2025年度(助産後期)'!$B$5:$N$207,COLUMN('2025年度(助産後期)'!$K$5),0)&amp;""</f>
        <v>助産学実習Ⅱ</v>
      </c>
      <c r="L448" s="750"/>
      <c r="M448" s="748" t="str">
        <f>VLOOKUP($C427,'2025年度(M1後期)'!$B$5:$N$207,COLUMN('2025年度(M1後期)'!$K$5),0)&amp;""</f>
        <v>感染症学特論
感染症学演習</v>
      </c>
      <c r="N448" s="732"/>
      <c r="O448" s="750" t="str">
        <f>VLOOKUP($C427,'2025年度(M2後期)'!$B$5:$N$207,COLUMN('2025年度(M2後期)'!$K$5),0)&amp;""</f>
        <v/>
      </c>
      <c r="P448" s="732"/>
      <c r="Q448" s="750" t="str">
        <f>VLOOKUP($C427,'2025年度(D1後期)'!$B$5:$N$207,COLUMN('2025年度(D1後期)'!$K$5),0)&amp;""</f>
        <v/>
      </c>
      <c r="R448" s="732"/>
      <c r="S448" s="750" t="str">
        <f>VLOOKUP($C427,'2025年度(D23後期)'!$B$5:$N$207,COLUMN('2025年度(D23後期)'!$K$5),0)&amp;""</f>
        <v/>
      </c>
      <c r="T448" s="732"/>
      <c r="U448" s="21"/>
      <c r="V448" s="635" t="s">
        <v>69</v>
      </c>
      <c r="Z448" s="733" t="str">
        <f>A448</f>
        <v>５時限（16：50～18：20）</v>
      </c>
      <c r="AA448" s="694" t="s">
        <v>324</v>
      </c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 t="s">
        <v>314</v>
      </c>
      <c r="BK448" s="783"/>
      <c r="BL448" s="783" t="s">
        <v>225</v>
      </c>
      <c r="BM448" s="783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33"/>
      <c r="B449" s="15" t="s">
        <v>58</v>
      </c>
      <c r="C449" s="762" t="str">
        <f>IFERROR(VLOOKUP(C448,科目・教員!$A$2:$B$349,2,0),"")</f>
        <v>末田　美香子</v>
      </c>
      <c r="D449" s="763"/>
      <c r="E449" s="739" t="str">
        <f>IFERROR(VLOOKUP(E448,科目・教員!$A$2:$B$349,2,0),"")</f>
        <v/>
      </c>
      <c r="F449" s="735"/>
      <c r="G449" s="739" t="str">
        <f>IFERROR(VLOOKUP(G448,科目・教員!$A$2:$B$349,2,0),"")</f>
        <v/>
      </c>
      <c r="H449" s="735"/>
      <c r="I449" s="739" t="str">
        <f>IFERROR(VLOOKUP(I448,科目・教員!$A$2:$B$349,2,0),"")</f>
        <v/>
      </c>
      <c r="J449" s="735"/>
      <c r="K449" s="740" t="str">
        <f>IFERROR(VLOOKUP(K448,科目・教員!$A$2:$B$349,2,0),"")</f>
        <v>池田　真弓</v>
      </c>
      <c r="L449" s="740"/>
      <c r="M449" s="751" t="str">
        <f>IFERROR(VLOOKUP(M448,科目・教員!$A$2:$B$349,2,0),"")</f>
        <v/>
      </c>
      <c r="N449" s="735"/>
      <c r="O449" s="740" t="str">
        <f>IFERROR(VLOOKUP(O448,科目・教員!$A$2:$B$349,2,0),"")</f>
        <v/>
      </c>
      <c r="P449" s="735"/>
      <c r="Q449" s="740" t="str">
        <f>IFERROR(VLOOKUP(Q448,科目・教員!$A$2:$B$349,2,0),"")</f>
        <v/>
      </c>
      <c r="R449" s="735"/>
      <c r="S449" s="740" t="str">
        <f>IFERROR(VLOOKUP(S448,科目・教員!$A$2:$B$349,2,0),"")</f>
        <v/>
      </c>
      <c r="T449" s="735"/>
      <c r="U449" s="21"/>
      <c r="Z449" s="73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784"/>
      <c r="BL449" s="784"/>
      <c r="BM449" s="784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33"/>
      <c r="B450" s="15" t="s">
        <v>60</v>
      </c>
      <c r="C450" s="762" t="str">
        <f>VLOOKUP($C427,'2025年度(1年後期)'!$B$5:$N$207,COLUMN('2025年度(1年後期)'!$K$5)+1,0)&amp;""</f>
        <v>101</v>
      </c>
      <c r="D450" s="763"/>
      <c r="E450" s="739" t="str">
        <f>VLOOKUP($C427,'2025年度(2年後期)'!$B$5:$N$207,COLUMN('2025年度(2年後期)'!$K$5)+1,0)&amp;""</f>
        <v/>
      </c>
      <c r="F450" s="735"/>
      <c r="G450" s="739" t="str">
        <f>VLOOKUP($C427,'2025年度(3年後期)'!$B$5:$N$207,COLUMN('2025年度(3年後期)'!$K$5)+1,0)&amp;""</f>
        <v/>
      </c>
      <c r="H450" s="735"/>
      <c r="I450" s="739" t="str">
        <f>VLOOKUP($C427,'2025年度(4年後期)'!$B$5:$N$206,COLUMN('2025年度(4年後期)'!$K$5)+1,0)&amp;""</f>
        <v/>
      </c>
      <c r="J450" s="735"/>
      <c r="K450" s="740" t="str">
        <f>VLOOKUP($C427,'2025年度(助産後期)'!$B$5:$N$207,COLUMN('2025年度(助産後期)'!$K$5)+1,0)&amp;""</f>
        <v/>
      </c>
      <c r="L450" s="740"/>
      <c r="M450" s="751" t="str">
        <f>VLOOKUP($C427,'2025年度(M1後期)'!$B$5:$N$207,COLUMN('2025年度(M1後期)'!$K$5)+1,0)&amp;""</f>
        <v>感染特論:別途指定
感染演習:別途指定</v>
      </c>
      <c r="N450" s="735"/>
      <c r="O450" s="740" t="str">
        <f>VLOOKUP($C427,'2025年度(M1後期)'!$B$5:$N$207,COLUMN('2025年度(M1後期)'!$K$5)+1,0)&amp;""</f>
        <v>感染特論:別途指定
感染演習:別途指定</v>
      </c>
      <c r="P450" s="735"/>
      <c r="Q450" s="740" t="str">
        <f>VLOOKUP($C427,'2025年度(D1後期)'!$B$5:$N$207,COLUMN('2025年度(D1後期)'!$K$5)+1,0)&amp;""</f>
        <v/>
      </c>
      <c r="R450" s="735"/>
      <c r="S450" s="740" t="str">
        <f>VLOOKUP($C427,'2025年度(D23後期)'!$B$5:$N$207,COLUMN('2025年度(D23後期)'!$K$5)+1,0)&amp;""</f>
        <v/>
      </c>
      <c r="T450" s="735"/>
      <c r="U450" s="21"/>
      <c r="Z450" s="73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784"/>
      <c r="BL450" s="784"/>
      <c r="BM450" s="784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34"/>
      <c r="B451" s="16" t="s">
        <v>62</v>
      </c>
      <c r="C451" s="760" t="s">
        <v>323</v>
      </c>
      <c r="D451" s="761"/>
      <c r="E451" s="710"/>
      <c r="F451" s="736"/>
      <c r="G451" s="710"/>
      <c r="H451" s="736"/>
      <c r="I451" s="710"/>
      <c r="J451" s="736"/>
      <c r="K451" s="712"/>
      <c r="L451" s="712"/>
      <c r="M451" s="738"/>
      <c r="N451" s="736"/>
      <c r="O451" s="712"/>
      <c r="P451" s="736"/>
      <c r="Q451" s="712"/>
      <c r="R451" s="736"/>
      <c r="S451" s="712"/>
      <c r="T451" s="736"/>
      <c r="U451" s="22"/>
      <c r="V451" s="19"/>
      <c r="W451" s="19"/>
      <c r="X451" s="19"/>
      <c r="Y451" s="19"/>
      <c r="Z451" s="73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785"/>
      <c r="BL451" s="785"/>
      <c r="BM451" s="785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5"/>
      <c r="B452" s="6"/>
      <c r="C452" s="717">
        <f>C427+1</f>
        <v>45980</v>
      </c>
      <c r="D452" s="717"/>
      <c r="E452" s="717"/>
      <c r="F452" s="717"/>
      <c r="G452" s="717"/>
      <c r="H452" s="717"/>
      <c r="I452" s="717"/>
      <c r="J452" s="717"/>
      <c r="K452" s="717"/>
      <c r="L452" s="717"/>
      <c r="M452" s="717"/>
      <c r="N452" s="717"/>
      <c r="O452" s="717"/>
      <c r="P452" s="717"/>
      <c r="Q452" s="717"/>
      <c r="R452" s="717"/>
      <c r="S452" s="717"/>
      <c r="T452" s="717"/>
      <c r="U452" s="697">
        <f>C452</f>
        <v>45980</v>
      </c>
      <c r="V452" s="698"/>
      <c r="W452" s="698"/>
      <c r="X452" s="698"/>
      <c r="Y452" s="698"/>
      <c r="Z452" s="69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3" t="s">
        <v>54</v>
      </c>
      <c r="B453" s="12" t="s">
        <v>55</v>
      </c>
      <c r="C453" s="731" t="str">
        <f>VLOOKUP($C452,'2025年度(1年後期)'!$B$5:$N$207,COLUMN('2025年度(1年後期)'!$C$5),0)&amp;""</f>
        <v>ジェンダー論</v>
      </c>
      <c r="D453" s="722"/>
      <c r="E453" s="721" t="str">
        <f>VLOOKUP($C452,'2025年度(2年後期)'!$B$5:$N$207,COLUMN('2025年度(2年後期)'!$C$5),0)&amp;""</f>
        <v>基礎看護学実習Ⅱ</v>
      </c>
      <c r="F453" s="722"/>
      <c r="G453" s="721" t="str">
        <f>VLOOKUP($C452,'2025年度(3年後期)'!$B$5:$N$207,COLUMN('2025年度(3年後期)'!$C$5),0)&amp;""</f>
        <v>領域別実習</v>
      </c>
      <c r="H453" s="722"/>
      <c r="I453" s="721" t="str">
        <f>VLOOKUP($C452,'2025年度(4年後期)'!$B$5:$N$206,COLUMN('2025年度(4年後期)'!$C$5),0)&amp;""</f>
        <v/>
      </c>
      <c r="J453" s="722"/>
      <c r="K453" s="732" t="str">
        <f>VLOOKUP($C452,'2025年度(助産後期)'!$B$5:$N$207,COLUMN('2025年度(助産後期)'!$C$5),0)&amp;""</f>
        <v>助産学実習Ⅱ</v>
      </c>
      <c r="L453" s="720"/>
      <c r="M453" s="719" t="str">
        <f>VLOOKUP($C452,'2025年度(M1後期)'!$B$5:$N$207,COLUMN('2025年度(M1後期)'!$C$5),0)&amp;""</f>
        <v>看護情報・管理学演習Ａ－Ⅰ
成育看護学演習Ａ－Ⅳ(母性)</v>
      </c>
      <c r="N453" s="720"/>
      <c r="O453" s="721" t="str">
        <f>VLOOKUP($C452,'2025年度(M2後期)'!$B$5:$N$207,COLUMN('2025年度(M2後期)'!$C$5),0)&amp;""</f>
        <v>特別研究</v>
      </c>
      <c r="P453" s="722"/>
      <c r="Q453" s="721" t="str">
        <f>VLOOKUP($C452,'2025年度(D1後期)'!$B$5:$N$207,COLUMN('2025年度(D1後期)'!$C$5),0)&amp;""</f>
        <v>看護教育学演習Ｂ</v>
      </c>
      <c r="R453" s="722"/>
      <c r="S453" s="732" t="str">
        <f>VLOOKUP($C452,'2025年度(D23後期)'!$B$5:$N$207,COLUMN('2025年度(D23後期)'!$C$5),0)&amp;""</f>
        <v>特別研究</v>
      </c>
      <c r="T453" s="722"/>
      <c r="U453" s="648" t="s">
        <v>161</v>
      </c>
      <c r="Z453" s="744" t="str">
        <f>A453</f>
        <v xml:space="preserve">１時限（09：20～10：50） </v>
      </c>
      <c r="AA453" s="694"/>
      <c r="AB453" s="694"/>
      <c r="AC453" s="694"/>
      <c r="AD453" s="694"/>
      <c r="AE453" s="694"/>
      <c r="AF453" s="694"/>
      <c r="AG453" s="694" t="s">
        <v>295</v>
      </c>
      <c r="AH453" s="694"/>
      <c r="AI453" s="694"/>
      <c r="AJ453" s="694"/>
      <c r="AK453" s="694"/>
      <c r="AL453" s="694"/>
      <c r="AM453" s="694" t="s">
        <v>164</v>
      </c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4"/>
      <c r="AX453" s="694"/>
      <c r="AY453" s="694"/>
      <c r="AZ453" s="694"/>
      <c r="BA453" s="694"/>
      <c r="BB453" s="694"/>
      <c r="BC453" s="694"/>
      <c r="BD453" s="694"/>
      <c r="BE453" s="694"/>
      <c r="BF453" s="694"/>
      <c r="BG453" s="694"/>
      <c r="BH453" s="694"/>
      <c r="BI453" s="694"/>
      <c r="BJ453" s="694"/>
      <c r="BK453" s="783"/>
      <c r="BL453" s="783"/>
      <c r="BM453" s="783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33"/>
      <c r="B454" s="15" t="s">
        <v>58</v>
      </c>
      <c r="C454" s="714" t="str">
        <f>IFERROR(VLOOKUP(C453,科目・教員!$A$2:$B$349,2,0),"")</f>
        <v>小島　優子</v>
      </c>
      <c r="D454" s="715"/>
      <c r="E454" s="716" t="str">
        <f>IFERROR(VLOOKUP(E453,科目・教員!$A$2:$B$349,2,0),"")</f>
        <v>森下　純子</v>
      </c>
      <c r="F454" s="715"/>
      <c r="G454" s="716" t="str">
        <f>IFERROR(VLOOKUP(G453,科目・教員!$A$2:$B$349,2,0),"")</f>
        <v/>
      </c>
      <c r="H454" s="715"/>
      <c r="I454" s="716" t="str">
        <f>IFERROR(VLOOKUP(I453,科目・教員!$A$2:$B$349,2,0),"")</f>
        <v/>
      </c>
      <c r="J454" s="715"/>
      <c r="K454" s="735" t="str">
        <f>IFERROR(VLOOKUP(K453,科目・教員!$A$2:$B$349,2,0),"")</f>
        <v>池田　真弓</v>
      </c>
      <c r="L454" s="737"/>
      <c r="M454" s="746" t="str">
        <f>IFERROR(VLOOKUP(M453,科目・教員!$A$2:$B$349,2,0),"")</f>
        <v/>
      </c>
      <c r="N454" s="715"/>
      <c r="O454" s="716" t="str">
        <f>IFERROR(VLOOKUP(O453,科目・教員!$A$2:$B$349,2,0),"")</f>
        <v/>
      </c>
      <c r="P454" s="715"/>
      <c r="Q454" s="716" t="str">
        <f>IFERROR(VLOOKUP(Q453,科目・教員!$A$2:$B$349,2,0),"")</f>
        <v/>
      </c>
      <c r="R454" s="715"/>
      <c r="S454" s="735" t="str">
        <f>IFERROR(VLOOKUP(S453,科目・教員!$A$2:$B$349,2,0),"")</f>
        <v/>
      </c>
      <c r="T454" s="715"/>
      <c r="U454" s="649" t="s">
        <v>169</v>
      </c>
      <c r="Z454" s="73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784"/>
      <c r="BL454" s="784"/>
      <c r="BM454" s="784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33"/>
      <c r="B455" s="15" t="s">
        <v>60</v>
      </c>
      <c r="C455" s="714" t="str">
        <f>VLOOKUP($C452,'2025年度(1年後期)'!$B$5:$N$207,COLUMN('2025年度(1年後期)'!$C$5)+1,0)&amp;""</f>
        <v>201</v>
      </c>
      <c r="D455" s="715"/>
      <c r="E455" s="716" t="str">
        <f>VLOOKUP($C452,'2025年度(2年後期)'!$B$5:$N$207,COLUMN('2025年度(2年後期)'!$C$5)+1,0)&amp;""</f>
        <v/>
      </c>
      <c r="F455" s="715"/>
      <c r="G455" s="716" t="str">
        <f>VLOOKUP($C452,'2025年度(3年後期)'!$B$5:$N$207,COLUMN('2025年度(3年後期)'!$C$5)+1,0)&amp;""</f>
        <v/>
      </c>
      <c r="H455" s="715"/>
      <c r="I455" s="716" t="str">
        <f>VLOOKUP($C452,'2025年度(4年後期)'!$B$5:$N$206,COLUMN('2025年度(4年後期)'!$C$5)+1,0)&amp;""</f>
        <v/>
      </c>
      <c r="J455" s="715"/>
      <c r="K455" s="735" t="str">
        <f>VLOOKUP($C452,'2025年度(助産後期)'!$B$5:$N$207,COLUMN('2025年度(助産後期)'!$C$5)+1,0)&amp;""</f>
        <v/>
      </c>
      <c r="L455" s="737"/>
      <c r="M455" s="746" t="str">
        <f>VLOOKUP($C452,'2025年度(M1後期)'!$B$5:$N$207,COLUMN('2025年度(M1後期)'!$C$5)+1,0)&amp;""</f>
        <v>情報:別途指定
成育:別途指定</v>
      </c>
      <c r="N455" s="715"/>
      <c r="O455" s="716" t="str">
        <f>VLOOKUP($C452,'2025年度(M2後期)'!$B$5:$N$207,COLUMN('2025年度(M2後期)'!$C$5)+1,0)&amp;""</f>
        <v/>
      </c>
      <c r="P455" s="715"/>
      <c r="Q455" s="716" t="str">
        <f>VLOOKUP($C452,'2025年度(D1後期)'!$B$5:$N$207,COLUMN('2025年度(D1後期)'!$C$5)+1,0)&amp;""</f>
        <v>別途指定</v>
      </c>
      <c r="R455" s="715"/>
      <c r="S455" s="735" t="str">
        <f>VLOOKUP($C452,'2025年度(D23後期)'!$B$5:$N$207,COLUMN('2025年度(D23後期)'!$C$5)+1,0)&amp;""</f>
        <v/>
      </c>
      <c r="T455" s="715"/>
      <c r="U455" s="649" t="s">
        <v>171</v>
      </c>
      <c r="Z455" s="73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784"/>
      <c r="BL455" s="784"/>
      <c r="BM455" s="784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34"/>
      <c r="B456" s="16" t="s">
        <v>62</v>
      </c>
      <c r="C456" s="738"/>
      <c r="D456" s="711"/>
      <c r="E456" s="710"/>
      <c r="F456" s="711"/>
      <c r="G456" s="710"/>
      <c r="H456" s="711"/>
      <c r="I456" s="710"/>
      <c r="J456" s="711"/>
      <c r="K456" s="712"/>
      <c r="L456" s="713"/>
      <c r="M456" s="745"/>
      <c r="N456" s="711"/>
      <c r="O456" s="710"/>
      <c r="P456" s="711"/>
      <c r="Q456" s="710"/>
      <c r="R456" s="711"/>
      <c r="S456" s="712"/>
      <c r="T456" s="711"/>
      <c r="U456" s="649" t="s">
        <v>172</v>
      </c>
      <c r="Z456" s="73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785"/>
      <c r="BL456" s="785"/>
      <c r="BM456" s="785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33" t="s">
        <v>64</v>
      </c>
      <c r="B457" s="15" t="s">
        <v>55</v>
      </c>
      <c r="C457" s="731" t="str">
        <f>VLOOKUP($C452,'2025年度(1年後期)'!$B$5:$N$207,COLUMN('2025年度(1年後期)'!$E$5),0)&amp;""</f>
        <v>疫学・保健統計学Ⅱ</v>
      </c>
      <c r="D457" s="722"/>
      <c r="E457" s="721" t="str">
        <f>VLOOKUP($C452,'2025年度(2年後期)'!$B$5:$N$207,COLUMN('2025年度(2年後期)'!$E$5),0)&amp;""</f>
        <v>基礎看護学実習Ⅱ</v>
      </c>
      <c r="F457" s="722"/>
      <c r="G457" s="721" t="str">
        <f>VLOOKUP($C452,'2025年度(3年後期)'!$B$5:$N$207,COLUMN('2025年度(3年後期)'!$E$5),0)&amp;""</f>
        <v>領域別実習</v>
      </c>
      <c r="H457" s="722"/>
      <c r="I457" s="721" t="str">
        <f>VLOOKUP($C452,'2025年度(4年後期)'!$B$5:$N$206,COLUMN('2025年度(4年後期)'!$E$5),0)&amp;""</f>
        <v/>
      </c>
      <c r="J457" s="722"/>
      <c r="K457" s="732" t="str">
        <f>VLOOKUP($C452,'2025年度(助産後期)'!$B$5:$N$207,COLUMN('2025年度(助産後期)'!$E$5),0)&amp;""</f>
        <v>助産学実習Ⅱ</v>
      </c>
      <c r="L457" s="720"/>
      <c r="M457" s="731" t="str">
        <f>VLOOKUP($C452,'2025年度(M1後期)'!$B$5:$N$207,COLUMN('2025年度(M1後期)'!$E$5),0)&amp;""</f>
        <v>看護情報・管理学演習Ａ－Ⅰ
成育看護学演習Ａ－Ⅳ(母性)</v>
      </c>
      <c r="N457" s="722"/>
      <c r="O457" s="732" t="str">
        <f>VLOOKUP($C452,'2025年度(M2後期)'!$B$5:$N$207,COLUMN('2025年度(M2後期)'!$E$5),0)&amp;""</f>
        <v>特別研究</v>
      </c>
      <c r="P457" s="722"/>
      <c r="Q457" s="732" t="str">
        <f>VLOOKUP($C452,'2025年度(D1後期)'!$B$5:$N$207,COLUMN('2025年度(D1後期)'!$E$5),0)&amp;""</f>
        <v>看護教育学演習Ｂ</v>
      </c>
      <c r="R457" s="722"/>
      <c r="S457" s="732" t="str">
        <f>VLOOKUP($C452,'2025年度(D23後期)'!$B$5:$N$207,COLUMN('2025年度(D23後期)'!$E$5),0)&amp;""</f>
        <v>特別研究</v>
      </c>
      <c r="T457" s="722"/>
      <c r="U457" s="21"/>
      <c r="Z457" s="733" t="str">
        <f>A457</f>
        <v>２時限（11：00～12：30）</v>
      </c>
      <c r="AA457" s="694"/>
      <c r="AB457" s="694"/>
      <c r="AC457" s="694"/>
      <c r="AD457" s="694"/>
      <c r="AE457" s="694"/>
      <c r="AF457" s="694"/>
      <c r="AG457" s="694" t="s">
        <v>218</v>
      </c>
      <c r="AH457" s="694"/>
      <c r="AI457" s="694"/>
      <c r="AJ457" s="694"/>
      <c r="AK457" s="694"/>
      <c r="AL457" s="694"/>
      <c r="AM457" s="694" t="s">
        <v>164</v>
      </c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4"/>
      <c r="AX457" s="694"/>
      <c r="AY457" s="694"/>
      <c r="AZ457" s="694"/>
      <c r="BA457" s="694"/>
      <c r="BB457" s="694"/>
      <c r="BC457" s="694"/>
      <c r="BD457" s="694"/>
      <c r="BE457" s="694"/>
      <c r="BF457" s="694"/>
      <c r="BG457" s="694"/>
      <c r="BH457" s="694"/>
      <c r="BI457" s="694"/>
      <c r="BJ457" s="694"/>
      <c r="BK457" s="783"/>
      <c r="BL457" s="783"/>
      <c r="BM457" s="783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33"/>
      <c r="B458" s="15" t="s">
        <v>58</v>
      </c>
      <c r="C458" s="714" t="str">
        <f>IFERROR(VLOOKUP(C457,科目・教員!$A$2:$B$349,2,0),"")</f>
        <v>柏木　公一</v>
      </c>
      <c r="D458" s="715"/>
      <c r="E458" s="716" t="str">
        <f>IFERROR(VLOOKUP(E457,科目・教員!$A$2:$B$349,2,0),"")</f>
        <v>森下　純子</v>
      </c>
      <c r="F458" s="715"/>
      <c r="G458" s="716" t="str">
        <f>IFERROR(VLOOKUP(G457,科目・教員!$A$2:$B$349,2,0),"")</f>
        <v/>
      </c>
      <c r="H458" s="715"/>
      <c r="I458" s="716" t="str">
        <f>IFERROR(VLOOKUP(I457,科目・教員!$A$2:$B$349,2,0),"")</f>
        <v/>
      </c>
      <c r="J458" s="715"/>
      <c r="K458" s="735" t="str">
        <f>IFERROR(VLOOKUP(K457,科目・教員!$A$2:$B$349,2,0),"")</f>
        <v>池田　真弓</v>
      </c>
      <c r="L458" s="737"/>
      <c r="M458" s="714" t="str">
        <f>IFERROR(VLOOKUP(M457,科目・教員!$A$2:$B$349,2,0),"")</f>
        <v/>
      </c>
      <c r="N458" s="715"/>
      <c r="O458" s="735" t="str">
        <f>IFERROR(VLOOKUP(O457,科目・教員!$A$2:$B$349,2,0),"")</f>
        <v/>
      </c>
      <c r="P458" s="715"/>
      <c r="Q458" s="735" t="str">
        <f>IFERROR(VLOOKUP(Q457,科目・教員!$A$2:$B$349,2,0),"")</f>
        <v/>
      </c>
      <c r="R458" s="715"/>
      <c r="S458" s="735" t="str">
        <f>IFERROR(VLOOKUP(S457,科目・教員!$A$2:$B$349,2,0),"")</f>
        <v/>
      </c>
      <c r="T458" s="715"/>
      <c r="U458" s="21"/>
      <c r="Z458" s="73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784"/>
      <c r="BL458" s="784"/>
      <c r="BM458" s="784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33"/>
      <c r="B459" s="15" t="s">
        <v>60</v>
      </c>
      <c r="C459" s="714" t="str">
        <f>VLOOKUP($C452,'2025年度(1年後期)'!$B$5:$N$207,COLUMN('2025年度(1年後期)'!$E$5)+1,0)&amp;""</f>
        <v>201</v>
      </c>
      <c r="D459" s="715"/>
      <c r="E459" s="716" t="str">
        <f>VLOOKUP($C452,'2025年度(2年後期)'!$B$5:$N$207,COLUMN('2025年度(2年後期)'!$E$5)+1,0)&amp;""</f>
        <v/>
      </c>
      <c r="F459" s="715"/>
      <c r="G459" s="716" t="str">
        <f>VLOOKUP($C452,'2025年度(3年後期)'!$B$5:$N$207,COLUMN('2025年度(3年後期)'!$E$5)+1,0)&amp;""</f>
        <v/>
      </c>
      <c r="H459" s="715"/>
      <c r="I459" s="716" t="str">
        <f>VLOOKUP($C452,'2025年度(4年後期)'!$B$5:$N$206,COLUMN('2025年度(4年後期)'!$E$5)+1,0)&amp;""</f>
        <v/>
      </c>
      <c r="J459" s="715"/>
      <c r="K459" s="735" t="str">
        <f>VLOOKUP($C452,'2025年度(助産後期)'!$B$5:$N$207,COLUMN('2025年度(助産後期)'!$E$5)+1,0)&amp;""</f>
        <v/>
      </c>
      <c r="L459" s="737"/>
      <c r="M459" s="714" t="str">
        <f>VLOOKUP($C452,'2025年度(M1後期)'!$B$5:$N$207,COLUMN('2025年度(M1後期)'!$E$5)+1,0)&amp;""</f>
        <v>情報:別途指定
成育:別途指定</v>
      </c>
      <c r="N459" s="715"/>
      <c r="O459" s="735" t="str">
        <f>VLOOKUP($C452,'2025年度(M2後期)'!$B$5:$N$207,COLUMN('2025年度(M2後期)'!$E$5)+1,0)&amp;""</f>
        <v/>
      </c>
      <c r="P459" s="715"/>
      <c r="Q459" s="735" t="str">
        <f>VLOOKUP($C452,'2025年度(D1後期)'!$B$5:$N$207,COLUMN('2025年度(D1後期)'!$E$5)+1,0)&amp;""</f>
        <v>別途指定</v>
      </c>
      <c r="R459" s="715"/>
      <c r="S459" s="735" t="str">
        <f>VLOOKUP($C452,'2025年度(D23後期)'!$B$5:$N$207,COLUMN('2025年度(D23後期)'!$E$5)+1,0)&amp;""</f>
        <v/>
      </c>
      <c r="T459" s="715"/>
      <c r="U459" s="21"/>
      <c r="Z459" s="73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784"/>
      <c r="BL459" s="784"/>
      <c r="BM459" s="784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47"/>
      <c r="B460" s="16" t="s">
        <v>62</v>
      </c>
      <c r="C460" s="738"/>
      <c r="D460" s="736"/>
      <c r="E460" s="710"/>
      <c r="F460" s="736"/>
      <c r="G460" s="710"/>
      <c r="H460" s="736"/>
      <c r="I460" s="710"/>
      <c r="J460" s="736"/>
      <c r="K460" s="712"/>
      <c r="L460" s="712"/>
      <c r="M460" s="738"/>
      <c r="N460" s="736"/>
      <c r="O460" s="712"/>
      <c r="P460" s="736"/>
      <c r="Q460" s="712"/>
      <c r="R460" s="736"/>
      <c r="S460" s="712"/>
      <c r="T460" s="736"/>
      <c r="U460" s="21"/>
      <c r="Z460" s="73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785"/>
      <c r="BL460" s="785"/>
      <c r="BM460" s="785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44" t="s">
        <v>70</v>
      </c>
      <c r="B461" s="17" t="s">
        <v>71</v>
      </c>
      <c r="C461" s="731"/>
      <c r="D461" s="722"/>
      <c r="E461" s="721"/>
      <c r="F461" s="722"/>
      <c r="G461" s="721"/>
      <c r="H461" s="722"/>
      <c r="I461" s="721"/>
      <c r="J461" s="722"/>
      <c r="K461" s="732"/>
      <c r="L461" s="720"/>
      <c r="M461" s="731"/>
      <c r="N461" s="722"/>
      <c r="O461" s="732"/>
      <c r="P461" s="722"/>
      <c r="Q461" s="732"/>
      <c r="R461" s="722"/>
      <c r="S461" s="732"/>
      <c r="T461" s="722"/>
      <c r="U461" s="21"/>
      <c r="Z461" s="73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783"/>
      <c r="BL461" s="783"/>
      <c r="BM461" s="783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33"/>
      <c r="B462" s="17" t="s">
        <v>73</v>
      </c>
      <c r="C462" s="714"/>
      <c r="D462" s="715"/>
      <c r="E462" s="716"/>
      <c r="F462" s="715"/>
      <c r="G462" s="716"/>
      <c r="H462" s="715"/>
      <c r="I462" s="716"/>
      <c r="J462" s="715"/>
      <c r="K462" s="735"/>
      <c r="L462" s="737"/>
      <c r="M462" s="714"/>
      <c r="N462" s="715"/>
      <c r="O462" s="735"/>
      <c r="P462" s="715"/>
      <c r="Q462" s="735"/>
      <c r="R462" s="715"/>
      <c r="S462" s="735"/>
      <c r="T462" s="715"/>
      <c r="U462" s="21"/>
      <c r="Z462" s="73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784"/>
      <c r="BL462" s="784"/>
      <c r="BM462" s="784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33"/>
      <c r="B463" s="17" t="s">
        <v>60</v>
      </c>
      <c r="C463" s="714"/>
      <c r="D463" s="715"/>
      <c r="E463" s="716"/>
      <c r="F463" s="715"/>
      <c r="G463" s="716"/>
      <c r="H463" s="715"/>
      <c r="I463" s="716"/>
      <c r="J463" s="715"/>
      <c r="K463" s="735"/>
      <c r="L463" s="737"/>
      <c r="M463" s="714"/>
      <c r="N463" s="715"/>
      <c r="O463" s="735"/>
      <c r="P463" s="715"/>
      <c r="Q463" s="735"/>
      <c r="R463" s="715"/>
      <c r="S463" s="735"/>
      <c r="T463" s="715"/>
      <c r="U463" s="21"/>
      <c r="Z463" s="73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784"/>
      <c r="BL463" s="784"/>
      <c r="BM463" s="784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34"/>
      <c r="B464" s="18" t="s">
        <v>62</v>
      </c>
      <c r="C464" s="752"/>
      <c r="D464" s="753"/>
      <c r="E464" s="754"/>
      <c r="F464" s="753"/>
      <c r="G464" s="754"/>
      <c r="H464" s="753"/>
      <c r="I464" s="754"/>
      <c r="J464" s="753"/>
      <c r="K464" s="755"/>
      <c r="L464" s="755"/>
      <c r="M464" s="752"/>
      <c r="N464" s="753"/>
      <c r="O464" s="755"/>
      <c r="P464" s="753"/>
      <c r="Q464" s="755"/>
      <c r="R464" s="753"/>
      <c r="S464" s="755"/>
      <c r="T464" s="753"/>
      <c r="U464" s="21"/>
      <c r="Z464" s="73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785"/>
      <c r="BL464" s="785"/>
      <c r="BM464" s="785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33" t="s">
        <v>74</v>
      </c>
      <c r="B465" s="15" t="s">
        <v>55</v>
      </c>
      <c r="C465" s="779" t="str">
        <f>VLOOKUP($C452,'2025年度(1年後期)'!$B$5:$N$207,COLUMN('2025年度(1年後期)'!$G$5),0)&amp;""</f>
        <v>人間と教育</v>
      </c>
      <c r="D465" s="780"/>
      <c r="E465" s="749" t="str">
        <f>VLOOKUP($C452,'2025年度(2年後期)'!$B$5:$N$207,COLUMN('2025年度(2年後期)'!$G$5),0)&amp;""</f>
        <v>基礎看護学実習Ⅱ</v>
      </c>
      <c r="F465" s="732"/>
      <c r="G465" s="749" t="str">
        <f>VLOOKUP($C452,'2025年度(3年後期)'!$B$5:$N$207,COLUMN('2025年度(3年後期)'!$G$5),0)&amp;""</f>
        <v>領域別実習</v>
      </c>
      <c r="H465" s="732"/>
      <c r="I465" s="749" t="str">
        <f>VLOOKUP($C452,'2025年度(4年後期)'!$B$5:$N$206,COLUMN('2025年度(4年後期)'!$G$5),0)&amp;""</f>
        <v/>
      </c>
      <c r="J465" s="732"/>
      <c r="K465" s="750" t="str">
        <f>VLOOKUP($C452,'2025年度(助産後期)'!$B$5:$N$207,COLUMN('2025年度(助産後期)'!$G$5),0)&amp;""</f>
        <v>助産学実習Ⅱ</v>
      </c>
      <c r="L465" s="750"/>
      <c r="M465" s="748" t="str">
        <f>VLOOKUP($C452,'2025年度(M1後期)'!$B$5:$N$207,COLUMN('2025年度(M1後期)'!$G$5),0)&amp;""</f>
        <v>成人看護学演習Ａ－Ⅰ</v>
      </c>
      <c r="N465" s="732"/>
      <c r="O465" s="750" t="str">
        <f>VLOOKUP($C452,'2025年度(M2後期)'!$B$5:$N$207,COLUMN('2025年度(M2後期)'!$G$5),0)&amp;""</f>
        <v>特別研究</v>
      </c>
      <c r="P465" s="732"/>
      <c r="Q465" s="750" t="str">
        <f>VLOOKUP($C452,'2025年度(D1後期)'!$B$5:$N$207,COLUMN('2025年度(D1後期)'!$G$5),0)&amp;""</f>
        <v/>
      </c>
      <c r="R465" s="732"/>
      <c r="S465" s="750" t="str">
        <f>VLOOKUP($C452,'2025年度(D23後期)'!$B$5:$N$207,COLUMN('2025年度(D23後期)'!$G$5),0)&amp;""</f>
        <v>特別研究</v>
      </c>
      <c r="T465" s="732"/>
      <c r="U465" s="21"/>
      <c r="Z465" s="733" t="str">
        <f>A465</f>
        <v>３時限（13：30～15：00）</v>
      </c>
      <c r="AA465" s="694"/>
      <c r="AB465" s="694"/>
      <c r="AC465" s="694"/>
      <c r="AD465" s="694"/>
      <c r="AE465" s="694"/>
      <c r="AF465" s="694"/>
      <c r="AG465" s="694"/>
      <c r="AH465" s="694" t="s">
        <v>328</v>
      </c>
      <c r="AI465" s="694"/>
      <c r="AJ465" s="694"/>
      <c r="AK465" s="694"/>
      <c r="AL465" s="694"/>
      <c r="AM465" s="694" t="s">
        <v>164</v>
      </c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4"/>
      <c r="AX465" s="694"/>
      <c r="AY465" s="694"/>
      <c r="AZ465" s="694"/>
      <c r="BA465" s="694"/>
      <c r="BB465" s="694"/>
      <c r="BC465" s="694"/>
      <c r="BD465" s="694"/>
      <c r="BE465" s="694"/>
      <c r="BF465" s="694"/>
      <c r="BG465" s="694"/>
      <c r="BH465" s="694"/>
      <c r="BI465" s="694"/>
      <c r="BJ465" s="694"/>
      <c r="BK465" s="783"/>
      <c r="BL465" s="783"/>
      <c r="BM465" s="783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33"/>
      <c r="B466" s="15" t="s">
        <v>58</v>
      </c>
      <c r="C466" s="762" t="str">
        <f>IFERROR(VLOOKUP(C465,科目・教員!$A$2:$B$349,2,0),"")</f>
        <v>神原　裕子</v>
      </c>
      <c r="D466" s="763"/>
      <c r="E466" s="739" t="str">
        <f>IFERROR(VLOOKUP(E465,科目・教員!$A$2:$B$349,2,0),"")</f>
        <v>森下　純子</v>
      </c>
      <c r="F466" s="735"/>
      <c r="G466" s="739" t="str">
        <f>IFERROR(VLOOKUP(G465,科目・教員!$A$2:$B$349,2,0),"")</f>
        <v/>
      </c>
      <c r="H466" s="735"/>
      <c r="I466" s="739" t="str">
        <f>IFERROR(VLOOKUP(I465,科目・教員!$A$2:$B$349,2,0),"")</f>
        <v/>
      </c>
      <c r="J466" s="735"/>
      <c r="K466" s="740" t="str">
        <f>IFERROR(VLOOKUP(K465,科目・教員!$A$2:$B$349,2,0),"")</f>
        <v>池田　真弓</v>
      </c>
      <c r="L466" s="740"/>
      <c r="M466" s="751" t="str">
        <f>IFERROR(VLOOKUP(M465,科目・教員!$A$2:$B$349,2,0),"")</f>
        <v/>
      </c>
      <c r="N466" s="735"/>
      <c r="O466" s="740" t="str">
        <f>IFERROR(VLOOKUP(O465,科目・教員!$A$2:$B$349,2,0),"")</f>
        <v/>
      </c>
      <c r="P466" s="735"/>
      <c r="Q466" s="740" t="str">
        <f>IFERROR(VLOOKUP(Q465,科目・教員!$A$2:$B$349,2,0),"")</f>
        <v/>
      </c>
      <c r="R466" s="735"/>
      <c r="S466" s="740" t="str">
        <f>IFERROR(VLOOKUP(S465,科目・教員!$A$2:$B$349,2,0),"")</f>
        <v/>
      </c>
      <c r="T466" s="735"/>
      <c r="U466" s="21"/>
      <c r="Z466" s="73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784"/>
      <c r="BL466" s="784"/>
      <c r="BM466" s="784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33"/>
      <c r="B467" s="15" t="s">
        <v>60</v>
      </c>
      <c r="C467" s="762" t="str">
        <f>VLOOKUP($C452,'2025年度(1年後期)'!$B$5:$N$207,COLUMN('2025年度(1年後期)'!$G$5)+1,0)&amp;""</f>
        <v>202</v>
      </c>
      <c r="D467" s="763"/>
      <c r="E467" s="739" t="str">
        <f>VLOOKUP($C452,'2025年度(2年後期)'!$B$5:$N$207,COLUMN('2025年度(2年後期)'!$G$5)+1,0)&amp;""</f>
        <v/>
      </c>
      <c r="F467" s="735"/>
      <c r="G467" s="739" t="str">
        <f>VLOOKUP($C452,'2025年度(3年後期)'!$B$5:$N$207,COLUMN('2025年度(3年後期)'!$G$5)+1,0)&amp;""</f>
        <v/>
      </c>
      <c r="H467" s="735"/>
      <c r="I467" s="739" t="str">
        <f>VLOOKUP($C452,'2025年度(4年後期)'!$B$5:$N$206,COLUMN('2025年度(4年後期)'!$G$5)+1,0)&amp;""</f>
        <v/>
      </c>
      <c r="J467" s="735"/>
      <c r="K467" s="740" t="str">
        <f>VLOOKUP($C452,'2025年度(助産後期)'!$B$5:$N$207,COLUMN('2025年度(助産後期)'!$G$5)+1,0)&amp;""</f>
        <v/>
      </c>
      <c r="L467" s="740"/>
      <c r="M467" s="751" t="str">
        <f>VLOOKUP($C452,'2025年度(M1後期)'!$B$5:$N$207,COLUMN('2025年度(M1後期)'!$G$5)+1,0)&amp;""</f>
        <v>別途指定</v>
      </c>
      <c r="N467" s="735"/>
      <c r="O467" s="740" t="str">
        <f>VLOOKUP($C452,'2025年度(M2後期)'!$B$5:$N$207,COLUMN('2025年度(M2後期)'!$G$5)+1,0)&amp;""</f>
        <v/>
      </c>
      <c r="P467" s="735"/>
      <c r="Q467" s="740" t="str">
        <f>VLOOKUP($C452,'2025年度(D1後期)'!$B$5:$N$207,COLUMN('2025年度(D1後期)'!$G$5)+1,0)&amp;""</f>
        <v/>
      </c>
      <c r="R467" s="735"/>
      <c r="S467" s="740" t="str">
        <f>VLOOKUP($C452,'2025年度(D23後期)'!$B$5:$N$207,COLUMN('2025年度(D23後期)'!$G$5)+1,0)&amp;""</f>
        <v/>
      </c>
      <c r="T467" s="735"/>
      <c r="U467" s="21"/>
      <c r="Z467" s="73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784"/>
      <c r="BL467" s="784"/>
      <c r="BM467" s="784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47"/>
      <c r="B468" s="16" t="s">
        <v>62</v>
      </c>
      <c r="C468" s="760" t="s">
        <v>116</v>
      </c>
      <c r="D468" s="761"/>
      <c r="E468" s="710"/>
      <c r="F468" s="736"/>
      <c r="G468" s="710"/>
      <c r="H468" s="736"/>
      <c r="I468" s="710"/>
      <c r="J468" s="736"/>
      <c r="K468" s="712"/>
      <c r="L468" s="712"/>
      <c r="M468" s="738"/>
      <c r="N468" s="736"/>
      <c r="O468" s="712"/>
      <c r="P468" s="736"/>
      <c r="Q468" s="712"/>
      <c r="R468" s="736"/>
      <c r="S468" s="712"/>
      <c r="T468" s="736"/>
      <c r="U468" s="21"/>
      <c r="Z468" s="73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785"/>
      <c r="BL468" s="785"/>
      <c r="BM468" s="785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33" t="s">
        <v>80</v>
      </c>
      <c r="B469" s="15" t="s">
        <v>55</v>
      </c>
      <c r="C469" s="779" t="str">
        <f>VLOOKUP($C452,'2025年度(1年後期)'!$B$5:$N$207,COLUMN('2025年度(1年後期)'!$I$5),0)&amp;""</f>
        <v>人間と教育</v>
      </c>
      <c r="D469" s="780"/>
      <c r="E469" s="749" t="str">
        <f>VLOOKUP($C452,'2025年度(2年後期)'!$B$5:$N$207,COLUMN('2025年度(2年後期)'!$I$5),0)&amp;""</f>
        <v>基礎看護学実習Ⅱ</v>
      </c>
      <c r="F469" s="732"/>
      <c r="G469" s="749" t="str">
        <f>VLOOKUP($C452,'2025年度(3年後期)'!$B$5:$N$207,COLUMN('2025年度(3年後期)'!$I$5),0)&amp;""</f>
        <v>領域別実習</v>
      </c>
      <c r="H469" s="732"/>
      <c r="I469" s="749" t="str">
        <f>VLOOKUP($C452,'2025年度(4年後期)'!$B$5:$N$206,COLUMN('2025年度(4年後期)'!$I$5),0)&amp;""</f>
        <v/>
      </c>
      <c r="J469" s="732"/>
      <c r="K469" s="750" t="str">
        <f>VLOOKUP($C452,'2025年度(助産後期)'!$B$5:$N$207,COLUMN('2025年度(助産後期)'!$I$5),0)&amp;""</f>
        <v>助産学実習Ⅱ</v>
      </c>
      <c r="L469" s="750"/>
      <c r="M469" s="748" t="str">
        <f>VLOOKUP($C452,'2025年度(M1後期)'!$B$5:$N$207,COLUMN('2025年度(M1後期)'!$I$5),0)&amp;""</f>
        <v>成人看護学演習Ａ－Ⅰ</v>
      </c>
      <c r="N469" s="732"/>
      <c r="O469" s="750" t="str">
        <f>VLOOKUP($C452,'2025年度(M2後期)'!$B$5:$N$207,COLUMN('2025年度(M2後期)'!$I$5),0)&amp;""</f>
        <v>特別研究</v>
      </c>
      <c r="P469" s="732"/>
      <c r="Q469" s="750" t="str">
        <f>VLOOKUP($C452,'2025年度(D1後期)'!$B$5:$N$207,COLUMN('2025年度(D1後期)'!$I$5),0)&amp;""</f>
        <v/>
      </c>
      <c r="R469" s="732"/>
      <c r="S469" s="750" t="str">
        <f>VLOOKUP($C452,'2025年度(D23後期)'!$B$5:$N$207,COLUMN('2025年度(D23後期)'!$I$5),0)&amp;""</f>
        <v>特別研究</v>
      </c>
      <c r="T469" s="732"/>
      <c r="U469" s="21"/>
      <c r="Z469" s="733" t="str">
        <f>A469</f>
        <v>４時限（15：10～16：40）</v>
      </c>
      <c r="AA469" s="694"/>
      <c r="AB469" s="694"/>
      <c r="AC469" s="694"/>
      <c r="AD469" s="694"/>
      <c r="AE469" s="694"/>
      <c r="AF469" s="694"/>
      <c r="AG469" s="694"/>
      <c r="AH469" s="694" t="s">
        <v>328</v>
      </c>
      <c r="AI469" s="694"/>
      <c r="AJ469" s="694"/>
      <c r="AK469" s="694"/>
      <c r="AL469" s="694"/>
      <c r="AM469" s="694" t="s">
        <v>164</v>
      </c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4"/>
      <c r="AX469" s="694"/>
      <c r="AY469" s="694"/>
      <c r="AZ469" s="694"/>
      <c r="BA469" s="694"/>
      <c r="BB469" s="694"/>
      <c r="BC469" s="694"/>
      <c r="BD469" s="694"/>
      <c r="BE469" s="694"/>
      <c r="BF469" s="694"/>
      <c r="BG469" s="694"/>
      <c r="BH469" s="694"/>
      <c r="BI469" s="694"/>
      <c r="BJ469" s="694"/>
      <c r="BK469" s="783"/>
      <c r="BL469" s="783"/>
      <c r="BM469" s="783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33"/>
      <c r="B470" s="15" t="s">
        <v>58</v>
      </c>
      <c r="C470" s="762" t="str">
        <f>IFERROR(VLOOKUP(C469,科目・教員!$A$2:$B$349,2,0),"")</f>
        <v>神原　裕子</v>
      </c>
      <c r="D470" s="763"/>
      <c r="E470" s="739" t="str">
        <f>IFERROR(VLOOKUP(E469,科目・教員!$A$2:$B$349,2,0),"")</f>
        <v>森下　純子</v>
      </c>
      <c r="F470" s="735"/>
      <c r="G470" s="739" t="str">
        <f>IFERROR(VLOOKUP(G469,科目・教員!$A$2:$B$349,2,0),"")</f>
        <v/>
      </c>
      <c r="H470" s="735"/>
      <c r="I470" s="739" t="str">
        <f>IFERROR(VLOOKUP(I469,科目・教員!$A$2:$B$349,2,0),"")</f>
        <v/>
      </c>
      <c r="J470" s="735"/>
      <c r="K470" s="740" t="str">
        <f>IFERROR(VLOOKUP(K469,科目・教員!$A$2:$B$349,2,0),"")</f>
        <v>池田　真弓</v>
      </c>
      <c r="L470" s="740"/>
      <c r="M470" s="751" t="str">
        <f>IFERROR(VLOOKUP(M469,科目・教員!$A$2:$B$349,2,0),"")</f>
        <v/>
      </c>
      <c r="N470" s="735"/>
      <c r="O470" s="740" t="str">
        <f>IFERROR(VLOOKUP(O469,科目・教員!$A$2:$B$349,2,0),"")</f>
        <v/>
      </c>
      <c r="P470" s="735"/>
      <c r="Q470" s="740" t="str">
        <f>IFERROR(VLOOKUP(Q469,科目・教員!$A$2:$B$349,2,0),"")</f>
        <v/>
      </c>
      <c r="R470" s="735"/>
      <c r="S470" s="740" t="str">
        <f>IFERROR(VLOOKUP(S469,科目・教員!$A$2:$B$349,2,0),"")</f>
        <v/>
      </c>
      <c r="T470" s="735"/>
      <c r="U470" s="21"/>
      <c r="Z470" s="73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784"/>
      <c r="BL470" s="784"/>
      <c r="BM470" s="784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33"/>
      <c r="B471" s="15" t="s">
        <v>60</v>
      </c>
      <c r="C471" s="762" t="str">
        <f>VLOOKUP($C452,'2025年度(1年後期)'!$B$5:$N$207,COLUMN('2025年度(1年後期)'!$I$5)+1,0)&amp;""</f>
        <v>202</v>
      </c>
      <c r="D471" s="763"/>
      <c r="E471" s="739" t="str">
        <f>VLOOKUP($C452,'2025年度(2年後期)'!$B$5:$N$207,COLUMN('2025年度(2年後期)'!$I$5)+1,0)&amp;""</f>
        <v/>
      </c>
      <c r="F471" s="735"/>
      <c r="G471" s="739" t="str">
        <f>VLOOKUP($C452,'2025年度(3年後期)'!$B$5:$N$207,COLUMN('2025年度(3年後期)'!$I$5)+1,0)&amp;""</f>
        <v/>
      </c>
      <c r="H471" s="735"/>
      <c r="I471" s="739" t="str">
        <f>VLOOKUP($C452,'2025年度(4年後期)'!$B$5:$N$206,COLUMN('2025年度(4年後期)'!$I$5)+1,0)&amp;""</f>
        <v/>
      </c>
      <c r="J471" s="735"/>
      <c r="K471" s="740" t="str">
        <f>VLOOKUP($C452,'2025年度(助産後期)'!$B$5:$N$207,COLUMN('2025年度(助産後期)'!$I$5)+1,0)&amp;""</f>
        <v/>
      </c>
      <c r="L471" s="740"/>
      <c r="M471" s="751" t="str">
        <f>VLOOKUP($C452,'2025年度(M1後期)'!$B$5:$N$207,COLUMN('2025年度(M1後期)'!$I$5)+1,0)&amp;""</f>
        <v>別途指定</v>
      </c>
      <c r="N471" s="735"/>
      <c r="O471" s="740" t="str">
        <f>VLOOKUP($C452,'2025年度(M2後期)'!$B$5:$N$207,COLUMN('2025年度(M2後期)'!$I$5)+1,0)&amp;""</f>
        <v/>
      </c>
      <c r="P471" s="735"/>
      <c r="Q471" s="740" t="str">
        <f>VLOOKUP($C452,'2025年度(D1後期)'!$B$5:$N$207,COLUMN('2025年度(D1後期)'!$I$5)+1,0)&amp;""</f>
        <v/>
      </c>
      <c r="R471" s="735"/>
      <c r="S471" s="740" t="str">
        <f>VLOOKUP($C452,'2025年度(D23後期)'!$B$5:$N$207,COLUMN('2025年度(D23後期)'!$I$5)+1,0)&amp;""</f>
        <v/>
      </c>
      <c r="T471" s="735"/>
      <c r="U471" s="21"/>
      <c r="Z471" s="73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784"/>
      <c r="BL471" s="784"/>
      <c r="BM471" s="784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34"/>
      <c r="B472" s="16" t="s">
        <v>62</v>
      </c>
      <c r="C472" s="760" t="s">
        <v>116</v>
      </c>
      <c r="D472" s="761"/>
      <c r="E472" s="710"/>
      <c r="F472" s="736"/>
      <c r="G472" s="710"/>
      <c r="H472" s="736"/>
      <c r="I472" s="710"/>
      <c r="J472" s="736"/>
      <c r="K472" s="712"/>
      <c r="L472" s="712"/>
      <c r="M472" s="738"/>
      <c r="N472" s="736"/>
      <c r="O472" s="712"/>
      <c r="P472" s="736"/>
      <c r="Q472" s="712"/>
      <c r="R472" s="736"/>
      <c r="S472" s="712"/>
      <c r="T472" s="736"/>
      <c r="U472" s="21"/>
      <c r="Z472" s="73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785"/>
      <c r="BL472" s="785"/>
      <c r="BM472" s="785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33" t="s">
        <v>87</v>
      </c>
      <c r="B473" s="15" t="s">
        <v>55</v>
      </c>
      <c r="C473" s="748" t="str">
        <f>VLOOKUP($C452,'2025年度(1年後期)'!$B$5:$N$207,COLUMN('2025年度(1年後期)'!$K$5),0)&amp;""</f>
        <v/>
      </c>
      <c r="D473" s="732"/>
      <c r="E473" s="749" t="str">
        <f>VLOOKUP($C452,'2025年度(2年後期)'!$B$5:$N$207,COLUMN('2025年度(2年後期)'!$K$5),0)&amp;""</f>
        <v/>
      </c>
      <c r="F473" s="732"/>
      <c r="G473" s="749" t="str">
        <f>VLOOKUP($C452,'2025年度(3年後期)'!$B$5:$N$207,COLUMN('2025年度(3年後期)'!$K$5),0)&amp;""</f>
        <v/>
      </c>
      <c r="H473" s="732"/>
      <c r="I473" s="749" t="str">
        <f>VLOOKUP($C452,'2025年度(4年後期)'!$B$5:$N$206,COLUMN('2025年度(4年後期)'!$K$5),0)&amp;""</f>
        <v/>
      </c>
      <c r="J473" s="732"/>
      <c r="K473" s="750" t="str">
        <f>VLOOKUP($C452,'2025年度(助産後期)'!$B$5:$N$207,COLUMN('2025年度(助産後期)'!$K$5),0)&amp;""</f>
        <v>助産学実習Ⅱ</v>
      </c>
      <c r="L473" s="750"/>
      <c r="M473" s="748" t="str">
        <f>VLOOKUP($C452,'2025年度(M1後期)'!$B$5:$N$207,COLUMN('2025年度(M1後期)'!$K$5),0)&amp;""</f>
        <v/>
      </c>
      <c r="N473" s="732"/>
      <c r="O473" s="750" t="str">
        <f>VLOOKUP($C452,'2025年度(M2後期)'!$B$5:$N$207,COLUMN('2025年度(M2後期)'!$K$5),0)&amp;""</f>
        <v/>
      </c>
      <c r="P473" s="732"/>
      <c r="Q473" s="750" t="str">
        <f>VLOOKUP($C452,'2025年度(D1後期)'!$B$5:$N$207,COLUMN('2025年度(D1後期)'!$K$5),0)&amp;""</f>
        <v/>
      </c>
      <c r="R473" s="732"/>
      <c r="S473" s="750" t="str">
        <f>VLOOKUP($C452,'2025年度(D23後期)'!$B$5:$N$207,COLUMN('2025年度(D23後期)'!$K$5),0)&amp;""</f>
        <v/>
      </c>
      <c r="T473" s="732"/>
      <c r="U473" s="21"/>
      <c r="Z473" s="73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 t="s">
        <v>164</v>
      </c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783"/>
      <c r="BL473" s="783"/>
      <c r="BM473" s="783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33"/>
      <c r="B474" s="15" t="s">
        <v>58</v>
      </c>
      <c r="C474" s="751" t="str">
        <f>IFERROR(VLOOKUP(C473,科目・教員!$A$2:$B$349,2,0),"")</f>
        <v/>
      </c>
      <c r="D474" s="735"/>
      <c r="E474" s="739" t="str">
        <f>IFERROR(VLOOKUP(E473,科目・教員!$A$2:$B$349,2,0),"")</f>
        <v/>
      </c>
      <c r="F474" s="735"/>
      <c r="G474" s="739" t="str">
        <f>IFERROR(VLOOKUP(G473,科目・教員!$A$2:$B$349,2,0),"")</f>
        <v/>
      </c>
      <c r="H474" s="735"/>
      <c r="I474" s="739" t="str">
        <f>IFERROR(VLOOKUP(I473,科目・教員!$A$2:$B$349,2,0),"")</f>
        <v/>
      </c>
      <c r="J474" s="735"/>
      <c r="K474" s="740" t="str">
        <f>IFERROR(VLOOKUP(K473,科目・教員!$A$2:$B$349,2,0),"")</f>
        <v>池田　真弓</v>
      </c>
      <c r="L474" s="740"/>
      <c r="M474" s="751" t="str">
        <f>IFERROR(VLOOKUP(M473,科目・教員!$A$2:$B$349,2,0),"")</f>
        <v/>
      </c>
      <c r="N474" s="735"/>
      <c r="O474" s="740" t="str">
        <f>IFERROR(VLOOKUP(O473,科目・教員!$A$2:$B$349,2,0),"")</f>
        <v/>
      </c>
      <c r="P474" s="735"/>
      <c r="Q474" s="740" t="str">
        <f>IFERROR(VLOOKUP(Q473,科目・教員!$A$2:$B$349,2,0),"")</f>
        <v/>
      </c>
      <c r="R474" s="735"/>
      <c r="S474" s="740" t="str">
        <f>IFERROR(VLOOKUP(S473,科目・教員!$A$2:$B$349,2,0),"")</f>
        <v/>
      </c>
      <c r="T474" s="735"/>
      <c r="U474" s="21"/>
      <c r="Z474" s="73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784"/>
      <c r="BL474" s="784"/>
      <c r="BM474" s="784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33"/>
      <c r="B475" s="15" t="s">
        <v>60</v>
      </c>
      <c r="C475" s="751" t="str">
        <f>VLOOKUP($C452,'2025年度(1年後期)'!$B$5:$N$207,COLUMN('2025年度(1年後期)'!$K$5)+1,0)&amp;""</f>
        <v/>
      </c>
      <c r="D475" s="735"/>
      <c r="E475" s="739" t="str">
        <f>VLOOKUP($C452,'2025年度(2年後期)'!$B$5:$N$207,COLUMN('2025年度(2年後期)'!$K$5)+1,0)&amp;""</f>
        <v/>
      </c>
      <c r="F475" s="735"/>
      <c r="G475" s="739" t="str">
        <f>VLOOKUP($C452,'2025年度(3年後期)'!$B$5:$N$207,COLUMN('2025年度(3年後期)'!$K$5)+1,0)&amp;""</f>
        <v/>
      </c>
      <c r="H475" s="735"/>
      <c r="I475" s="739" t="str">
        <f>VLOOKUP($C452,'2025年度(4年後期)'!$B$5:$N$206,COLUMN('2025年度(4年後期)'!$K$5)+1,0)&amp;""</f>
        <v/>
      </c>
      <c r="J475" s="735"/>
      <c r="K475" s="740" t="str">
        <f>VLOOKUP($C452,'2025年度(助産後期)'!$B$5:$N$207,COLUMN('2025年度(助産後期)'!$K$5)+1,0)&amp;""</f>
        <v/>
      </c>
      <c r="L475" s="740"/>
      <c r="M475" s="751" t="str">
        <f>VLOOKUP($C452,'2025年度(M1後期)'!$B$5:$N$207,COLUMN('2025年度(M1後期)'!$K$5)+1,0)&amp;""</f>
        <v/>
      </c>
      <c r="N475" s="735"/>
      <c r="O475" s="740" t="str">
        <f>VLOOKUP($C452,'2025年度(M1後期)'!$B$5:$N$207,COLUMN('2025年度(M1後期)'!$K$5)+1,0)&amp;""</f>
        <v/>
      </c>
      <c r="P475" s="735"/>
      <c r="Q475" s="740" t="str">
        <f>VLOOKUP($C452,'2025年度(D1後期)'!$B$5:$N$207,COLUMN('2025年度(D1後期)'!$K$5)+1,0)&amp;""</f>
        <v/>
      </c>
      <c r="R475" s="735"/>
      <c r="S475" s="740" t="str">
        <f>VLOOKUP($C452,'2025年度(D23後期)'!$B$5:$N$207,COLUMN('2025年度(D23後期)'!$K$5)+1,0)&amp;""</f>
        <v/>
      </c>
      <c r="T475" s="735"/>
      <c r="U475" s="21"/>
      <c r="Z475" s="73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784"/>
      <c r="BL475" s="784"/>
      <c r="BM475" s="784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34"/>
      <c r="B476" s="16" t="s">
        <v>62</v>
      </c>
      <c r="C476" s="738"/>
      <c r="D476" s="736"/>
      <c r="E476" s="710"/>
      <c r="F476" s="736"/>
      <c r="G476" s="710"/>
      <c r="H476" s="736"/>
      <c r="I476" s="710"/>
      <c r="J476" s="736"/>
      <c r="K476" s="712"/>
      <c r="L476" s="712"/>
      <c r="M476" s="738"/>
      <c r="N476" s="736"/>
      <c r="O476" s="712"/>
      <c r="P476" s="736"/>
      <c r="Q476" s="712"/>
      <c r="R476" s="736"/>
      <c r="S476" s="712"/>
      <c r="T476" s="736"/>
      <c r="U476" s="22"/>
      <c r="V476" s="19"/>
      <c r="W476" s="19"/>
      <c r="X476" s="19"/>
      <c r="Y476" s="19"/>
      <c r="Z476" s="73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785"/>
      <c r="BL476" s="785"/>
      <c r="BM476" s="785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5"/>
      <c r="B477" s="6"/>
      <c r="C477" s="717">
        <f>C452+1</f>
        <v>45981</v>
      </c>
      <c r="D477" s="717"/>
      <c r="E477" s="717"/>
      <c r="F477" s="717"/>
      <c r="G477" s="717"/>
      <c r="H477" s="717"/>
      <c r="I477" s="717"/>
      <c r="J477" s="717"/>
      <c r="K477" s="717"/>
      <c r="L477" s="717"/>
      <c r="M477" s="717"/>
      <c r="N477" s="717"/>
      <c r="O477" s="717"/>
      <c r="P477" s="717"/>
      <c r="Q477" s="717"/>
      <c r="R477" s="717"/>
      <c r="S477" s="717"/>
      <c r="T477" s="717"/>
      <c r="U477" s="697">
        <f>C477</f>
        <v>45981</v>
      </c>
      <c r="V477" s="698"/>
      <c r="W477" s="698"/>
      <c r="X477" s="698"/>
      <c r="Y477" s="698"/>
      <c r="Z477" s="69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3" t="s">
        <v>54</v>
      </c>
      <c r="B478" s="12" t="s">
        <v>55</v>
      </c>
      <c r="C478" s="789" t="str">
        <f>VLOOKUP($C477,'2025年度(1年後期)'!$B$5:$N$207,COLUMN('2025年度(1年後期)'!$C$5),0)&amp;""</f>
        <v>英語Ⅰ(AC)</v>
      </c>
      <c r="D478" s="757"/>
      <c r="E478" s="721" t="str">
        <f>VLOOKUP($C477,'2025年度(2年後期)'!$B$5:$N$207,COLUMN('2025年度(2年後期)'!$C$5),0)&amp;""</f>
        <v>薬物療法と看護</v>
      </c>
      <c r="F478" s="722"/>
      <c r="G478" s="721" t="str">
        <f>VLOOKUP($C477,'2025年度(3年後期)'!$B$5:$N$207,COLUMN('2025年度(3年後期)'!$C$5),0)&amp;""</f>
        <v>領域別実習</v>
      </c>
      <c r="H478" s="722"/>
      <c r="I478" s="721" t="str">
        <f>VLOOKUP($C477,'2025年度(4年後期)'!$B$5:$N$206,COLUMN('2025年度(4年後期)'!$C$5),0)&amp;""</f>
        <v/>
      </c>
      <c r="J478" s="722"/>
      <c r="K478" s="732" t="str">
        <f>VLOOKUP($C477,'2025年度(助産後期)'!$B$5:$N$207,COLUMN('2025年度(助産後期)'!$C$5),0)&amp;""</f>
        <v>助産学実習Ⅱ</v>
      </c>
      <c r="L478" s="720"/>
      <c r="M478" s="719" t="str">
        <f>VLOOKUP($C477,'2025年度(M1後期)'!$B$5:$N$207,COLUMN('2025年度(M1後期)'!$C$5),0)&amp;""</f>
        <v>がん看護学演習Ａ－Ⅰ
感染症学特論
感染症学演習</v>
      </c>
      <c r="N478" s="720"/>
      <c r="O478" s="721" t="str">
        <f>VLOOKUP($C477,'2025年度(M2後期)'!$B$5:$N$207,COLUMN('2025年度(M2後期)'!$C$5),0)&amp;""</f>
        <v>特別研究</v>
      </c>
      <c r="P478" s="722"/>
      <c r="Q478" s="721" t="str">
        <f>VLOOKUP($C477,'2025年度(D1後期)'!$B$5:$N$207,COLUMN('2025年度(D1後期)'!$C$5),0)&amp;""</f>
        <v>看護情報・管理学演習Ｂ
長寿看護学演習Ｂ</v>
      </c>
      <c r="R478" s="722"/>
      <c r="S478" s="732" t="str">
        <f>VLOOKUP($C477,'2025年度(D23後期)'!$B$5:$N$207,COLUMN('2025年度(D23後期)'!$C$5),0)&amp;""</f>
        <v>特別研究</v>
      </c>
      <c r="T478" s="722"/>
      <c r="U478" s="648" t="s">
        <v>161</v>
      </c>
      <c r="V478" s="597" t="s">
        <v>342</v>
      </c>
      <c r="Z478" s="744" t="str">
        <f>A478</f>
        <v xml:space="preserve">１時限（09：20～10：50） </v>
      </c>
      <c r="AA478" s="694" t="s">
        <v>131</v>
      </c>
      <c r="AB478" s="694"/>
      <c r="AC478" s="694"/>
      <c r="AD478" s="694" t="s">
        <v>104</v>
      </c>
      <c r="AE478" s="694"/>
      <c r="AF478" s="694"/>
      <c r="AG478" s="694" t="s">
        <v>244</v>
      </c>
      <c r="AH478" s="694"/>
      <c r="AI478" s="694"/>
      <c r="AJ478" s="694"/>
      <c r="AK478" s="694"/>
      <c r="AL478" s="694"/>
      <c r="AM478" s="694" t="s">
        <v>164</v>
      </c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4"/>
      <c r="AX478" s="694"/>
      <c r="AY478" s="694"/>
      <c r="AZ478" s="694"/>
      <c r="BA478" s="694"/>
      <c r="BB478" s="694"/>
      <c r="BC478" s="694"/>
      <c r="BD478" s="694"/>
      <c r="BE478" s="694"/>
      <c r="BF478" s="694"/>
      <c r="BG478" s="694"/>
      <c r="BH478" s="694"/>
      <c r="BI478" s="694"/>
      <c r="BJ478" s="694"/>
      <c r="BK478" s="783"/>
      <c r="BL478" s="783" t="s">
        <v>225</v>
      </c>
      <c r="BM478" s="783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3.5" customHeight="1">
      <c r="A479" s="733"/>
      <c r="B479" s="15" t="s">
        <v>58</v>
      </c>
      <c r="C479" s="790" t="str">
        <f>IFERROR(VLOOKUP(C478,科目・教員!$A$2:$B$349,2,0),"")</f>
        <v>ﾊﾟｳﾗ･ﾍﾞﾙｳﾞｧﾝｹﾞﾙ</v>
      </c>
      <c r="D479" s="759"/>
      <c r="E479" s="716" t="str">
        <f>IFERROR(VLOOKUP(E478,科目・教員!$A$2:$B$349,2,0),"")</f>
        <v>本間　典子</v>
      </c>
      <c r="F479" s="715"/>
      <c r="G479" s="716" t="str">
        <f>IFERROR(VLOOKUP(G478,科目・教員!$A$2:$B$349,2,0),"")</f>
        <v/>
      </c>
      <c r="H479" s="715"/>
      <c r="I479" s="716" t="str">
        <f>IFERROR(VLOOKUP(I478,科目・教員!$A$2:$B$349,2,0),"")</f>
        <v/>
      </c>
      <c r="J479" s="715"/>
      <c r="K479" s="735" t="str">
        <f>IFERROR(VLOOKUP(K478,科目・教員!$A$2:$B$349,2,0),"")</f>
        <v>池田　真弓</v>
      </c>
      <c r="L479" s="737"/>
      <c r="M479" s="746" t="str">
        <f>IFERROR(VLOOKUP(M478,科目・教員!$A$2:$B$349,2,0),"")</f>
        <v/>
      </c>
      <c r="N479" s="715"/>
      <c r="O479" s="716" t="str">
        <f>IFERROR(VLOOKUP(O478,科目・教員!$A$2:$B$349,2,0),"")</f>
        <v/>
      </c>
      <c r="P479" s="715"/>
      <c r="Q479" s="716" t="str">
        <f>IFERROR(VLOOKUP(Q478,科目・教員!$A$2:$B$349,2,0),"")</f>
        <v/>
      </c>
      <c r="R479" s="715"/>
      <c r="S479" s="735" t="str">
        <f>IFERROR(VLOOKUP(S478,科目・教員!$A$2:$B$349,2,0),"")</f>
        <v/>
      </c>
      <c r="T479" s="715"/>
      <c r="U479" s="649" t="s">
        <v>169</v>
      </c>
      <c r="V479" s="597" t="s">
        <v>225</v>
      </c>
      <c r="Z479" s="73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784"/>
      <c r="BL479" s="784"/>
      <c r="BM479" s="784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13.5" customHeight="1">
      <c r="A480" s="733"/>
      <c r="B480" s="15" t="s">
        <v>60</v>
      </c>
      <c r="C480" s="790" t="str">
        <f>VLOOKUP($C477,'2025年度(1年後期)'!$B$5:$N$207,COLUMN('2025年度(1年後期)'!$C$5)+1,0)&amp;""</f>
        <v>101</v>
      </c>
      <c r="D480" s="759"/>
      <c r="E480" s="716" t="str">
        <f>VLOOKUP($C477,'2025年度(2年後期)'!$B$5:$N$207,COLUMN('2025年度(2年後期)'!$C$5)+1,0)&amp;""</f>
        <v>201</v>
      </c>
      <c r="F480" s="715"/>
      <c r="G480" s="716" t="str">
        <f>VLOOKUP($C477,'2025年度(3年後期)'!$B$5:$N$207,COLUMN('2025年度(3年後期)'!$C$5)+1,0)&amp;""</f>
        <v>在宅:在宅実</v>
      </c>
      <c r="H480" s="715"/>
      <c r="I480" s="716" t="str">
        <f>VLOOKUP($C477,'2025年度(4年後期)'!$B$5:$N$206,COLUMN('2025年度(4年後期)'!$C$5)+1,0)&amp;""</f>
        <v/>
      </c>
      <c r="J480" s="715"/>
      <c r="K480" s="735" t="str">
        <f>VLOOKUP($C477,'2025年度(助産後期)'!$B$5:$N$207,COLUMN('2025年度(助産後期)'!$C$5)+1,0)&amp;""</f>
        <v/>
      </c>
      <c r="L480" s="737"/>
      <c r="M480" s="746" t="str">
        <f>VLOOKUP($C477,'2025年度(M1後期)'!$B$5:$N$207,COLUMN('2025年度(M1後期)'!$C$5)+1,0)&amp;""</f>
        <v>がん:別途指定
感染特論:別途指定
感染演習:別途指定</v>
      </c>
      <c r="N480" s="715"/>
      <c r="O480" s="716" t="str">
        <f>VLOOKUP($C477,'2025年度(M2後期)'!$B$5:$N$207,COLUMN('2025年度(M2後期)'!$C$5)+1,0)&amp;""</f>
        <v/>
      </c>
      <c r="P480" s="715"/>
      <c r="Q480" s="716" t="str">
        <f>VLOOKUP($C477,'2025年度(D1後期)'!$B$5:$N$207,COLUMN('2025年度(D1後期)'!$C$5)+1,0)&amp;""</f>
        <v>情報:別途指定
長寿:別途指定</v>
      </c>
      <c r="R480" s="715"/>
      <c r="S480" s="735" t="str">
        <f>VLOOKUP($C477,'2025年度(D23後期)'!$B$5:$N$207,COLUMN('2025年度(D23後期)'!$C$5)+1,0)&amp;""</f>
        <v/>
      </c>
      <c r="T480" s="715"/>
      <c r="U480" s="649" t="s">
        <v>171</v>
      </c>
      <c r="V480" s="597" t="s">
        <v>239</v>
      </c>
      <c r="Z480" s="73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784"/>
      <c r="BL480" s="784"/>
      <c r="BM480" s="784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3.5" customHeight="1">
      <c r="A481" s="734"/>
      <c r="B481" s="16" t="s">
        <v>62</v>
      </c>
      <c r="C481" s="760" t="s">
        <v>116</v>
      </c>
      <c r="D481" s="761"/>
      <c r="E481" s="710"/>
      <c r="F481" s="711"/>
      <c r="G481" s="710"/>
      <c r="H481" s="711"/>
      <c r="I481" s="710"/>
      <c r="J481" s="711"/>
      <c r="K481" s="712"/>
      <c r="L481" s="713"/>
      <c r="M481" s="745"/>
      <c r="N481" s="711"/>
      <c r="O481" s="710"/>
      <c r="P481" s="711"/>
      <c r="Q481" s="710"/>
      <c r="R481" s="711"/>
      <c r="S481" s="712"/>
      <c r="T481" s="711"/>
      <c r="U481" s="649" t="s">
        <v>172</v>
      </c>
      <c r="V481" s="597" t="s">
        <v>42</v>
      </c>
      <c r="Z481" s="73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785"/>
      <c r="BL481" s="785"/>
      <c r="BM481" s="785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33" t="s">
        <v>64</v>
      </c>
      <c r="B482" s="15" t="s">
        <v>55</v>
      </c>
      <c r="C482" s="789" t="str">
        <f>VLOOKUP($C477,'2025年度(1年後期)'!$B$5:$N$207,COLUMN('2025年度(1年後期)'!$E$5),0)&amp;""</f>
        <v>英語Ⅰ(AC)</v>
      </c>
      <c r="D482" s="757"/>
      <c r="E482" s="721" t="str">
        <f>VLOOKUP($C477,'2025年度(2年後期)'!$B$5:$N$207,COLUMN('2025年度(2年後期)'!$E$5),0)&amp;""</f>
        <v>成人看護援助論Ⅱ</v>
      </c>
      <c r="F482" s="722"/>
      <c r="G482" s="721" t="str">
        <f>VLOOKUP($C477,'2025年度(3年後期)'!$B$5:$N$207,COLUMN('2025年度(3年後期)'!$E$5),0)&amp;""</f>
        <v>領域別実習</v>
      </c>
      <c r="H482" s="722"/>
      <c r="I482" s="721" t="str">
        <f>VLOOKUP($C477,'2025年度(4年後期)'!$B$5:$N$206,COLUMN('2025年度(4年後期)'!$E$5),0)&amp;""</f>
        <v>政策医療看護論Ⅱ</v>
      </c>
      <c r="J482" s="722"/>
      <c r="K482" s="732" t="str">
        <f>VLOOKUP($C477,'2025年度(助産後期)'!$B$5:$N$207,COLUMN('2025年度(助産後期)'!$E$5),0)&amp;""</f>
        <v>助産学実習Ⅱ</v>
      </c>
      <c r="L482" s="720"/>
      <c r="M482" s="731" t="str">
        <f>VLOOKUP($C477,'2025年度(M1後期)'!$B$5:$N$207,COLUMN('2025年度(M1後期)'!$E$5),0)&amp;""</f>
        <v>がん看護学演習Ａ－Ⅰ
感染症学特論
感染症学演習</v>
      </c>
      <c r="N482" s="722"/>
      <c r="O482" s="732" t="str">
        <f>VLOOKUP($C477,'2025年度(M2後期)'!$B$5:$N$207,COLUMN('2025年度(M2後期)'!$E$5),0)&amp;""</f>
        <v>特別研究</v>
      </c>
      <c r="P482" s="722"/>
      <c r="Q482" s="732" t="str">
        <f>VLOOKUP($C477,'2025年度(D1後期)'!$B$5:$N$207,COLUMN('2025年度(D1後期)'!$E$5),0)&amp;""</f>
        <v>看護情報・管理学演習Ｂ
長寿看護学演習Ｂ</v>
      </c>
      <c r="R482" s="722"/>
      <c r="S482" s="732" t="str">
        <f>VLOOKUP($C477,'2025年度(D23後期)'!$B$5:$N$207,COLUMN('2025年度(D23後期)'!$E$5),0)&amp;""</f>
        <v>特別研究</v>
      </c>
      <c r="T482" s="722"/>
      <c r="U482" s="21"/>
      <c r="V482" s="41"/>
      <c r="Z482" s="733" t="str">
        <f>A482</f>
        <v>２時限（11：00～12：30）</v>
      </c>
      <c r="AA482" s="694" t="s">
        <v>131</v>
      </c>
      <c r="AB482" s="694"/>
      <c r="AC482" s="694"/>
      <c r="AD482" s="694" t="s">
        <v>104</v>
      </c>
      <c r="AE482" s="694"/>
      <c r="AF482" s="694"/>
      <c r="AG482" s="694" t="s">
        <v>76</v>
      </c>
      <c r="AH482" s="694"/>
      <c r="AI482" s="694"/>
      <c r="AJ482" s="694"/>
      <c r="AK482" s="694"/>
      <c r="AL482" s="694"/>
      <c r="AM482" s="694" t="s">
        <v>164</v>
      </c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4" t="s">
        <v>131</v>
      </c>
      <c r="AX482" s="694"/>
      <c r="AY482" s="694"/>
      <c r="AZ482" s="694"/>
      <c r="BA482" s="694"/>
      <c r="BB482" s="694"/>
      <c r="BC482" s="694"/>
      <c r="BD482" s="694"/>
      <c r="BE482" s="694"/>
      <c r="BF482" s="694"/>
      <c r="BG482" s="694"/>
      <c r="BH482" s="694"/>
      <c r="BI482" s="694"/>
      <c r="BJ482" s="694"/>
      <c r="BK482" s="783"/>
      <c r="BL482" s="783" t="s">
        <v>225</v>
      </c>
      <c r="BM482" s="783"/>
      <c r="BN482" s="694" t="s">
        <v>332</v>
      </c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3.5" customHeight="1">
      <c r="A483" s="733"/>
      <c r="B483" s="15" t="s">
        <v>58</v>
      </c>
      <c r="C483" s="790" t="str">
        <f>IFERROR(VLOOKUP(C482,科目・教員!$A$2:$B$349,2,0),"")</f>
        <v>ﾊﾟｳﾗ･ﾍﾞﾙｳﾞｧﾝｹﾞﾙ</v>
      </c>
      <c r="D483" s="759"/>
      <c r="E483" s="716" t="str">
        <f>IFERROR(VLOOKUP(E482,科目・教員!$A$2:$B$349,2,0),"")</f>
        <v>藤澤　雄太</v>
      </c>
      <c r="F483" s="715"/>
      <c r="G483" s="716" t="str">
        <f>IFERROR(VLOOKUP(G482,科目・教員!$A$2:$B$349,2,0),"")</f>
        <v/>
      </c>
      <c r="H483" s="715"/>
      <c r="I483" s="716" t="str">
        <f>IFERROR(VLOOKUP(I482,科目・教員!$A$2:$B$349,2,0),"")</f>
        <v>飯野　京子</v>
      </c>
      <c r="J483" s="715"/>
      <c r="K483" s="735" t="str">
        <f>IFERROR(VLOOKUP(K482,科目・教員!$A$2:$B$349,2,0),"")</f>
        <v>池田　真弓</v>
      </c>
      <c r="L483" s="737"/>
      <c r="M483" s="714" t="str">
        <f>IFERROR(VLOOKUP(M482,科目・教員!$A$2:$B$349,2,0),"")</f>
        <v/>
      </c>
      <c r="N483" s="715"/>
      <c r="O483" s="735" t="str">
        <f>IFERROR(VLOOKUP(O482,科目・教員!$A$2:$B$349,2,0),"")</f>
        <v/>
      </c>
      <c r="P483" s="715"/>
      <c r="Q483" s="735" t="str">
        <f>IFERROR(VLOOKUP(Q482,科目・教員!$A$2:$B$349,2,0),"")</f>
        <v/>
      </c>
      <c r="R483" s="715"/>
      <c r="S483" s="735" t="str">
        <f>IFERROR(VLOOKUP(S482,科目・教員!$A$2:$B$349,2,0),"")</f>
        <v/>
      </c>
      <c r="T483" s="715"/>
      <c r="U483" s="21"/>
      <c r="V483" s="41"/>
      <c r="Z483" s="73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784"/>
      <c r="BL483" s="784"/>
      <c r="BM483" s="784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13.5" customHeight="1">
      <c r="A484" s="733"/>
      <c r="B484" s="15" t="s">
        <v>60</v>
      </c>
      <c r="C484" s="790" t="str">
        <f>VLOOKUP($C477,'2025年度(1年後期)'!$B$5:$N$207,COLUMN('2025年度(1年後期)'!$E$5)+1,0)&amp;""</f>
        <v>101</v>
      </c>
      <c r="D484" s="759"/>
      <c r="E484" s="716" t="str">
        <f>VLOOKUP($C477,'2025年度(2年後期)'!$B$5:$N$207,COLUMN('2025年度(2年後期)'!$E$5)+1,0)&amp;""</f>
        <v>201</v>
      </c>
      <c r="F484" s="715"/>
      <c r="G484" s="716" t="str">
        <f>VLOOKUP($C477,'2025年度(3年後期)'!$B$5:$N$207,COLUMN('2025年度(3年後期)'!$E$5)+1,0)&amp;""</f>
        <v>在宅:在宅実</v>
      </c>
      <c r="H484" s="715"/>
      <c r="I484" s="716" t="str">
        <f>VLOOKUP($C477,'2025年度(4年後期)'!$B$5:$N$206,COLUMN('2025年度(4年後期)'!$E$5)+1,0)&amp;""</f>
        <v>大講義室</v>
      </c>
      <c r="J484" s="715"/>
      <c r="K484" s="735" t="str">
        <f>VLOOKUP($C477,'2025年度(助産後期)'!$B$5:$N$207,COLUMN('2025年度(助産後期)'!$E$5)+1,0)&amp;""</f>
        <v/>
      </c>
      <c r="L484" s="737"/>
      <c r="M484" s="714" t="str">
        <f>VLOOKUP($C477,'2025年度(M1後期)'!$B$5:$N$207,COLUMN('2025年度(M1後期)'!$E$5)+1,0)&amp;""</f>
        <v>がん:別途指定
感染特論:別途指定
感染演習:別途指定</v>
      </c>
      <c r="N484" s="715"/>
      <c r="O484" s="735" t="str">
        <f>VLOOKUP($C477,'2025年度(M2後期)'!$B$5:$N$207,COLUMN('2025年度(M2後期)'!$E$5)+1,0)&amp;""</f>
        <v/>
      </c>
      <c r="P484" s="715"/>
      <c r="Q484" s="735" t="str">
        <f>VLOOKUP($C477,'2025年度(D1後期)'!$B$5:$N$207,COLUMN('2025年度(D1後期)'!$E$5)+1,0)&amp;""</f>
        <v>情報:別途指定
長寿:別途指定</v>
      </c>
      <c r="R484" s="715"/>
      <c r="S484" s="735" t="str">
        <f>VLOOKUP($C477,'2025年度(D23後期)'!$B$5:$N$207,COLUMN('2025年度(D23後期)'!$E$5)+1,0)&amp;""</f>
        <v/>
      </c>
      <c r="T484" s="715"/>
      <c r="U484" s="21"/>
      <c r="V484" s="41"/>
      <c r="Z484" s="73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784"/>
      <c r="BL484" s="784"/>
      <c r="BM484" s="784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3.5" customHeight="1">
      <c r="A485" s="747"/>
      <c r="B485" s="16" t="s">
        <v>62</v>
      </c>
      <c r="C485" s="760" t="s">
        <v>116</v>
      </c>
      <c r="D485" s="761"/>
      <c r="E485" s="710"/>
      <c r="F485" s="736"/>
      <c r="G485" s="710"/>
      <c r="H485" s="736"/>
      <c r="I485" s="710"/>
      <c r="J485" s="736"/>
      <c r="K485" s="712"/>
      <c r="L485" s="712"/>
      <c r="M485" s="738"/>
      <c r="N485" s="736"/>
      <c r="O485" s="712"/>
      <c r="P485" s="736"/>
      <c r="Q485" s="712"/>
      <c r="R485" s="736"/>
      <c r="S485" s="712"/>
      <c r="T485" s="736"/>
      <c r="U485" s="21"/>
      <c r="V485" s="41"/>
      <c r="Z485" s="73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785"/>
      <c r="BL485" s="785"/>
      <c r="BM485" s="785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3.5" customHeight="1">
      <c r="A486" s="744" t="s">
        <v>70</v>
      </c>
      <c r="B486" s="17" t="s">
        <v>71</v>
      </c>
      <c r="C486" s="731"/>
      <c r="D486" s="722"/>
      <c r="E486" s="721"/>
      <c r="F486" s="722"/>
      <c r="G486" s="721"/>
      <c r="H486" s="722"/>
      <c r="I486" s="721"/>
      <c r="J486" s="722"/>
      <c r="K486" s="732"/>
      <c r="L486" s="720"/>
      <c r="M486" s="731"/>
      <c r="N486" s="722"/>
      <c r="O486" s="732"/>
      <c r="P486" s="722"/>
      <c r="Q486" s="732"/>
      <c r="R486" s="722"/>
      <c r="S486" s="732"/>
      <c r="T486" s="722"/>
      <c r="U486" s="21"/>
      <c r="V486" s="41"/>
      <c r="Z486" s="73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783"/>
      <c r="BL486" s="783"/>
      <c r="BM486" s="783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3.5" customHeight="1">
      <c r="A487" s="733"/>
      <c r="B487" s="17" t="s">
        <v>73</v>
      </c>
      <c r="C487" s="714"/>
      <c r="D487" s="715"/>
      <c r="E487" s="716"/>
      <c r="F487" s="715"/>
      <c r="G487" s="716"/>
      <c r="H487" s="715"/>
      <c r="I487" s="716"/>
      <c r="J487" s="715"/>
      <c r="K487" s="735"/>
      <c r="L487" s="737"/>
      <c r="M487" s="714"/>
      <c r="N487" s="715"/>
      <c r="O487" s="735"/>
      <c r="P487" s="715"/>
      <c r="Q487" s="735"/>
      <c r="R487" s="715"/>
      <c r="S487" s="735"/>
      <c r="T487" s="715"/>
      <c r="U487" s="21"/>
      <c r="V487" s="41"/>
      <c r="Z487" s="73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784"/>
      <c r="BL487" s="784"/>
      <c r="BM487" s="784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13.5" customHeight="1">
      <c r="A488" s="733"/>
      <c r="B488" s="17" t="s">
        <v>60</v>
      </c>
      <c r="C488" s="714"/>
      <c r="D488" s="715"/>
      <c r="E488" s="716"/>
      <c r="F488" s="715"/>
      <c r="G488" s="716"/>
      <c r="H488" s="715"/>
      <c r="I488" s="716"/>
      <c r="J488" s="715"/>
      <c r="K488" s="735"/>
      <c r="L488" s="737"/>
      <c r="M488" s="714"/>
      <c r="N488" s="715"/>
      <c r="O488" s="735"/>
      <c r="P488" s="715"/>
      <c r="Q488" s="735"/>
      <c r="R488" s="715"/>
      <c r="S488" s="735"/>
      <c r="T488" s="715"/>
      <c r="U488" s="21"/>
      <c r="V488" s="41"/>
      <c r="Z488" s="73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784"/>
      <c r="BL488" s="784"/>
      <c r="BM488" s="784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3.5" customHeight="1">
      <c r="A489" s="734"/>
      <c r="B489" s="18" t="s">
        <v>62</v>
      </c>
      <c r="C489" s="752"/>
      <c r="D489" s="753"/>
      <c r="E489" s="754"/>
      <c r="F489" s="753"/>
      <c r="G489" s="754"/>
      <c r="H489" s="753"/>
      <c r="I489" s="754"/>
      <c r="J489" s="753"/>
      <c r="K489" s="755"/>
      <c r="L489" s="755"/>
      <c r="M489" s="752"/>
      <c r="N489" s="753"/>
      <c r="O489" s="755"/>
      <c r="P489" s="753"/>
      <c r="Q489" s="755"/>
      <c r="R489" s="753"/>
      <c r="S489" s="755"/>
      <c r="T489" s="753"/>
      <c r="U489" s="21"/>
      <c r="V489" s="41"/>
      <c r="Z489" s="73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785"/>
      <c r="BL489" s="785"/>
      <c r="BM489" s="785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33" t="s">
        <v>74</v>
      </c>
      <c r="B490" s="15" t="s">
        <v>55</v>
      </c>
      <c r="C490" s="748" t="str">
        <f>VLOOKUP($C477,'2025年度(1年後期)'!$B$5:$N$207,COLUMN('2025年度(1年後期)'!$G$5),0)&amp;""</f>
        <v>法と社会</v>
      </c>
      <c r="D490" s="732"/>
      <c r="E490" s="749" t="str">
        <f>VLOOKUP($C477,'2025年度(2年後期)'!$B$5:$N$207,COLUMN('2025年度(2年後期)'!$G$5),0)&amp;""</f>
        <v/>
      </c>
      <c r="F490" s="732"/>
      <c r="G490" s="749" t="str">
        <f>VLOOKUP($C477,'2025年度(3年後期)'!$B$5:$N$207,COLUMN('2025年度(3年後期)'!$G$5),0)&amp;""</f>
        <v>領域別実習</v>
      </c>
      <c r="H490" s="732"/>
      <c r="I490" s="749" t="str">
        <f>VLOOKUP($C477,'2025年度(4年後期)'!$B$5:$N$206,COLUMN('2025年度(4年後期)'!$G$5),0)&amp;""</f>
        <v>看護情報学</v>
      </c>
      <c r="J490" s="732"/>
      <c r="K490" s="750" t="str">
        <f>VLOOKUP($C477,'2025年度(助産後期)'!$B$5:$N$207,COLUMN('2025年度(助産後期)'!$G$5),0)&amp;""</f>
        <v>助産学実習Ⅱ</v>
      </c>
      <c r="L490" s="750"/>
      <c r="M490" s="748" t="str">
        <f>VLOOKUP($C477,'2025年度(M1後期)'!$B$5:$N$207,COLUMN('2025年度(M1後期)'!$G$5),0)&amp;""</f>
        <v>感染症学特論
感染症学演習
成育看護学特論Ａ－Ⅲ</v>
      </c>
      <c r="N490" s="732"/>
      <c r="O490" s="750" t="str">
        <f>VLOOKUP($C477,'2025年度(M2後期)'!$B$5:$N$207,COLUMN('2025年度(M2後期)'!$G$5),0)&amp;""</f>
        <v>特別研究</v>
      </c>
      <c r="P490" s="732"/>
      <c r="Q490" s="750" t="str">
        <f>VLOOKUP($C477,'2025年度(D1後期)'!$B$5:$N$207,COLUMN('2025年度(D1後期)'!$G$5),0)&amp;""</f>
        <v/>
      </c>
      <c r="R490" s="732"/>
      <c r="S490" s="750" t="str">
        <f>VLOOKUP($C477,'2025年度(D23後期)'!$B$5:$N$207,COLUMN('2025年度(D23後期)'!$G$5),0)&amp;""</f>
        <v>特別研究</v>
      </c>
      <c r="T490" s="732"/>
      <c r="U490" s="608" t="s">
        <v>129</v>
      </c>
      <c r="V490" s="41"/>
      <c r="Z490" s="733" t="str">
        <f>A490</f>
        <v>３時限（13：30～15：00）</v>
      </c>
      <c r="AA490" s="694" t="s">
        <v>137</v>
      </c>
      <c r="AB490" s="694"/>
      <c r="AC490" s="694"/>
      <c r="AD490" s="694" t="s">
        <v>104</v>
      </c>
      <c r="AE490" s="694" t="s">
        <v>343</v>
      </c>
      <c r="AF490" s="694"/>
      <c r="AG490" s="694"/>
      <c r="AH490" s="694"/>
      <c r="AI490" s="694"/>
      <c r="AJ490" s="694"/>
      <c r="AK490" s="694"/>
      <c r="AL490" s="694"/>
      <c r="AM490" s="694" t="s">
        <v>164</v>
      </c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4"/>
      <c r="AX490" s="694"/>
      <c r="AY490" s="694"/>
      <c r="AZ490" s="694"/>
      <c r="BA490" s="694"/>
      <c r="BB490" s="694"/>
      <c r="BC490" s="694"/>
      <c r="BD490" s="694"/>
      <c r="BE490" s="694"/>
      <c r="BF490" s="694"/>
      <c r="BG490" s="694"/>
      <c r="BH490" s="694"/>
      <c r="BI490" s="694"/>
      <c r="BJ490" s="694"/>
      <c r="BK490" s="783"/>
      <c r="BL490" s="783" t="s">
        <v>225</v>
      </c>
      <c r="BM490" s="783"/>
      <c r="BN490" s="694" t="s">
        <v>333</v>
      </c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3.5" customHeight="1">
      <c r="A491" s="733"/>
      <c r="B491" s="15" t="s">
        <v>58</v>
      </c>
      <c r="C491" s="751" t="str">
        <f>IFERROR(VLOOKUP(C490,科目・教員!$A$2:$B$349,2,0),"")</f>
        <v>渡辺　幹司</v>
      </c>
      <c r="D491" s="735"/>
      <c r="E491" s="739" t="str">
        <f>IFERROR(VLOOKUP(E490,科目・教員!$A$2:$B$349,2,0),"")</f>
        <v/>
      </c>
      <c r="F491" s="735"/>
      <c r="G491" s="739" t="str">
        <f>IFERROR(VLOOKUP(G490,科目・教員!$A$2:$B$349,2,0),"")</f>
        <v/>
      </c>
      <c r="H491" s="735"/>
      <c r="I491" s="739" t="str">
        <f>IFERROR(VLOOKUP(I490,科目・教員!$A$2:$B$349,2,0),"")</f>
        <v>柏木　公一</v>
      </c>
      <c r="J491" s="735"/>
      <c r="K491" s="740" t="str">
        <f>IFERROR(VLOOKUP(K490,科目・教員!$A$2:$B$349,2,0),"")</f>
        <v>池田　真弓</v>
      </c>
      <c r="L491" s="740"/>
      <c r="M491" s="751" t="str">
        <f>IFERROR(VLOOKUP(M490,科目・教員!$A$2:$B$349,2,0),"")</f>
        <v/>
      </c>
      <c r="N491" s="735"/>
      <c r="O491" s="740" t="str">
        <f>IFERROR(VLOOKUP(O490,科目・教員!$A$2:$B$349,2,0),"")</f>
        <v/>
      </c>
      <c r="P491" s="735"/>
      <c r="Q491" s="740" t="str">
        <f>IFERROR(VLOOKUP(Q490,科目・教員!$A$2:$B$349,2,0),"")</f>
        <v/>
      </c>
      <c r="R491" s="735"/>
      <c r="S491" s="740" t="str">
        <f>IFERROR(VLOOKUP(S490,科目・教員!$A$2:$B$349,2,0),"")</f>
        <v/>
      </c>
      <c r="T491" s="735"/>
      <c r="U491" s="608" t="s">
        <v>343</v>
      </c>
      <c r="V491" s="41"/>
      <c r="Z491" s="73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784"/>
      <c r="BL491" s="784"/>
      <c r="BM491" s="784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13.5" customHeight="1">
      <c r="A492" s="733"/>
      <c r="B492" s="15" t="s">
        <v>60</v>
      </c>
      <c r="C492" s="751" t="str">
        <f>VLOOKUP($C477,'2025年度(1年後期)'!$B$5:$N$207,COLUMN('2025年度(1年後期)'!$G$5)+1,0)&amp;""</f>
        <v>101</v>
      </c>
      <c r="D492" s="735"/>
      <c r="E492" s="739" t="str">
        <f>VLOOKUP($C477,'2025年度(2年後期)'!$B$5:$N$207,COLUMN('2025年度(2年後期)'!$G$5)+1,0)&amp;""</f>
        <v/>
      </c>
      <c r="F492" s="735"/>
      <c r="G492" s="739" t="str">
        <f>VLOOKUP($C477,'2025年度(3年後期)'!$B$5:$N$207,COLUMN('2025年度(3年後期)'!$G$5)+1,0)&amp;""</f>
        <v>在宅:在宅実</v>
      </c>
      <c r="H492" s="735"/>
      <c r="I492" s="739" t="str">
        <f>VLOOKUP($C477,'2025年度(4年後期)'!$B$5:$N$206,COLUMN('2025年度(4年後期)'!$G$5)+1,0)&amp;""</f>
        <v>大講義室</v>
      </c>
      <c r="J492" s="735"/>
      <c r="K492" s="740" t="str">
        <f>VLOOKUP($C477,'2025年度(助産後期)'!$B$5:$N$207,COLUMN('2025年度(助産後期)'!$G$5)+1,0)&amp;""</f>
        <v/>
      </c>
      <c r="L492" s="740"/>
      <c r="M492" s="751" t="str">
        <f>VLOOKUP($C477,'2025年度(M1後期)'!$B$5:$N$207,COLUMN('2025年度(M1後期)'!$G$5)+1,0)&amp;""</f>
        <v>感染特論:別途指定
感染演習:別途指定
成育:別途指定</v>
      </c>
      <c r="N492" s="735"/>
      <c r="O492" s="740" t="str">
        <f>VLOOKUP($C477,'2025年度(M2後期)'!$B$5:$N$207,COLUMN('2025年度(M2後期)'!$G$5)+1,0)&amp;""</f>
        <v/>
      </c>
      <c r="P492" s="735"/>
      <c r="Q492" s="740" t="str">
        <f>VLOOKUP($C477,'2025年度(D1後期)'!$B$5:$N$207,COLUMN('2025年度(D1後期)'!$G$5)+1,0)&amp;""</f>
        <v/>
      </c>
      <c r="R492" s="735"/>
      <c r="S492" s="740" t="str">
        <f>VLOOKUP($C477,'2025年度(D23後期)'!$B$5:$N$207,COLUMN('2025年度(D23後期)'!$G$5)+1,0)&amp;""</f>
        <v/>
      </c>
      <c r="T492" s="735"/>
      <c r="U492" s="608" t="s">
        <v>326</v>
      </c>
      <c r="V492" s="41"/>
      <c r="Z492" s="73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784"/>
      <c r="BL492" s="784"/>
      <c r="BM492" s="784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3.5" customHeight="1">
      <c r="A493" s="747"/>
      <c r="B493" s="16" t="s">
        <v>62</v>
      </c>
      <c r="C493" s="791"/>
      <c r="D493" s="793"/>
      <c r="E493" s="710"/>
      <c r="F493" s="736"/>
      <c r="G493" s="710"/>
      <c r="H493" s="736"/>
      <c r="I493" s="710"/>
      <c r="J493" s="736"/>
      <c r="K493" s="712"/>
      <c r="L493" s="712"/>
      <c r="M493" s="738"/>
      <c r="N493" s="736"/>
      <c r="O493" s="712"/>
      <c r="P493" s="736"/>
      <c r="Q493" s="712"/>
      <c r="R493" s="736"/>
      <c r="S493" s="712"/>
      <c r="T493" s="736"/>
      <c r="U493" s="608" t="s">
        <v>344</v>
      </c>
      <c r="V493" s="41"/>
      <c r="Z493" s="73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785"/>
      <c r="BL493" s="785"/>
      <c r="BM493" s="785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33" t="s">
        <v>80</v>
      </c>
      <c r="B494" s="15" t="s">
        <v>55</v>
      </c>
      <c r="C494" s="779" t="str">
        <f>VLOOKUP($C477,'2025年度(1年後期)'!$B$5:$N$207,COLUMN('2025年度(1年後期)'!$I$5),0)&amp;""</f>
        <v>中国語</v>
      </c>
      <c r="D494" s="780"/>
      <c r="E494" s="749" t="str">
        <f>VLOOKUP($C477,'2025年度(2年後期)'!$B$5:$N$207,COLUMN('2025年度(2年後期)'!$I$5),0)&amp;""</f>
        <v/>
      </c>
      <c r="F494" s="732"/>
      <c r="G494" s="749" t="str">
        <f>VLOOKUP($C477,'2025年度(3年後期)'!$B$5:$N$207,COLUMN('2025年度(3年後期)'!$I$5),0)&amp;""</f>
        <v>領域別実習</v>
      </c>
      <c r="H494" s="732"/>
      <c r="I494" s="749" t="str">
        <f>VLOOKUP($C477,'2025年度(4年後期)'!$B$5:$N$206,COLUMN('2025年度(4年後期)'!$I$5),0)&amp;""</f>
        <v/>
      </c>
      <c r="J494" s="732"/>
      <c r="K494" s="750" t="str">
        <f>VLOOKUP($C477,'2025年度(助産後期)'!$B$5:$N$207,COLUMN('2025年度(助産後期)'!$I$5),0)&amp;""</f>
        <v>助産学実習Ⅱ</v>
      </c>
      <c r="L494" s="750"/>
      <c r="M494" s="748" t="str">
        <f>VLOOKUP($C477,'2025年度(M1後期)'!$B$5:$N$207,COLUMN('2025年度(M1後期)'!$I$5),0)&amp;""</f>
        <v>感染症学特論
感染症学演習
成育看護学特論Ａ－Ⅲ</v>
      </c>
      <c r="N494" s="732"/>
      <c r="O494" s="750" t="str">
        <f>VLOOKUP($C477,'2025年度(M2後期)'!$B$5:$N$207,COLUMN('2025年度(M2後期)'!$I$5),0)&amp;""</f>
        <v>特別研究</v>
      </c>
      <c r="P494" s="732"/>
      <c r="Q494" s="750" t="str">
        <f>VLOOKUP($C477,'2025年度(D1後期)'!$B$5:$N$207,COLUMN('2025年度(D1後期)'!$I$5),0)&amp;""</f>
        <v/>
      </c>
      <c r="R494" s="732"/>
      <c r="S494" s="750" t="str">
        <f>VLOOKUP($C477,'2025年度(D23後期)'!$B$5:$N$207,COLUMN('2025年度(D23後期)'!$I$5),0)&amp;""</f>
        <v>特別研究</v>
      </c>
      <c r="T494" s="732"/>
      <c r="U494" s="21"/>
      <c r="V494" s="41"/>
      <c r="Z494" s="733" t="str">
        <f>A494</f>
        <v>４時限（15：10～16：40）</v>
      </c>
      <c r="AA494" s="694" t="s">
        <v>339</v>
      </c>
      <c r="AB494" s="694"/>
      <c r="AC494" s="694"/>
      <c r="AD494" s="694" t="s">
        <v>104</v>
      </c>
      <c r="AE494" s="694"/>
      <c r="AF494" s="694"/>
      <c r="AG494" s="694"/>
      <c r="AH494" s="694"/>
      <c r="AI494" s="694"/>
      <c r="AJ494" s="694"/>
      <c r="AK494" s="694"/>
      <c r="AL494" s="694"/>
      <c r="AM494" s="694" t="s">
        <v>164</v>
      </c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4"/>
      <c r="AX494" s="694"/>
      <c r="AY494" s="694"/>
      <c r="AZ494" s="694"/>
      <c r="BA494" s="694"/>
      <c r="BB494" s="694"/>
      <c r="BC494" s="694"/>
      <c r="BD494" s="694"/>
      <c r="BE494" s="694"/>
      <c r="BF494" s="694"/>
      <c r="BG494" s="694"/>
      <c r="BH494" s="694"/>
      <c r="BI494" s="694"/>
      <c r="BJ494" s="694"/>
      <c r="BK494" s="783"/>
      <c r="BL494" s="783" t="s">
        <v>225</v>
      </c>
      <c r="BM494" s="783"/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3.5" customHeight="1">
      <c r="A495" s="733"/>
      <c r="B495" s="15" t="s">
        <v>58</v>
      </c>
      <c r="C495" s="762" t="str">
        <f>IFERROR(VLOOKUP(C494,科目・教員!$A$2:$B$349,2,0),"")</f>
        <v>黄　馨逸</v>
      </c>
      <c r="D495" s="763"/>
      <c r="E495" s="739" t="str">
        <f>IFERROR(VLOOKUP(E494,科目・教員!$A$2:$B$349,2,0),"")</f>
        <v/>
      </c>
      <c r="F495" s="735"/>
      <c r="G495" s="739" t="str">
        <f>IFERROR(VLOOKUP(G494,科目・教員!$A$2:$B$349,2,0),"")</f>
        <v/>
      </c>
      <c r="H495" s="735"/>
      <c r="I495" s="739" t="str">
        <f>IFERROR(VLOOKUP(I494,科目・教員!$A$2:$B$349,2,0),"")</f>
        <v/>
      </c>
      <c r="J495" s="735"/>
      <c r="K495" s="740" t="str">
        <f>IFERROR(VLOOKUP(K494,科目・教員!$A$2:$B$349,2,0),"")</f>
        <v>池田　真弓</v>
      </c>
      <c r="L495" s="740"/>
      <c r="M495" s="751" t="str">
        <f>IFERROR(VLOOKUP(M494,科目・教員!$A$2:$B$349,2,0),"")</f>
        <v/>
      </c>
      <c r="N495" s="735"/>
      <c r="O495" s="740" t="str">
        <f>IFERROR(VLOOKUP(O494,科目・教員!$A$2:$B$349,2,0),"")</f>
        <v/>
      </c>
      <c r="P495" s="735"/>
      <c r="Q495" s="740" t="str">
        <f>IFERROR(VLOOKUP(Q494,科目・教員!$A$2:$B$349,2,0),"")</f>
        <v/>
      </c>
      <c r="R495" s="735"/>
      <c r="S495" s="740" t="str">
        <f>IFERROR(VLOOKUP(S494,科目・教員!$A$2:$B$349,2,0),"")</f>
        <v/>
      </c>
      <c r="T495" s="735"/>
      <c r="U495" s="21"/>
      <c r="V495" s="41"/>
      <c r="Z495" s="73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695"/>
      <c r="BK495" s="784"/>
      <c r="BL495" s="784"/>
      <c r="BM495" s="784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13.5" customHeight="1">
      <c r="A496" s="733"/>
      <c r="B496" s="15" t="s">
        <v>60</v>
      </c>
      <c r="C496" s="762" t="str">
        <f>VLOOKUP($C477,'2025年度(1年後期)'!$B$5:$N$207,COLUMN('2025年度(1年後期)'!$I$5)+1,0)&amp;""</f>
        <v>101</v>
      </c>
      <c r="D496" s="763"/>
      <c r="E496" s="739" t="str">
        <f>VLOOKUP($C477,'2025年度(2年後期)'!$B$5:$N$207,COLUMN('2025年度(2年後期)'!$I$5)+1,0)&amp;""</f>
        <v/>
      </c>
      <c r="F496" s="735"/>
      <c r="G496" s="739" t="str">
        <f>VLOOKUP($C477,'2025年度(3年後期)'!$B$5:$N$207,COLUMN('2025年度(3年後期)'!$I$5)+1,0)&amp;""</f>
        <v>在宅:在宅実</v>
      </c>
      <c r="H496" s="735"/>
      <c r="I496" s="739" t="str">
        <f>VLOOKUP($C477,'2025年度(4年後期)'!$B$5:$N$206,COLUMN('2025年度(4年後期)'!$I$5)+1,0)&amp;""</f>
        <v/>
      </c>
      <c r="J496" s="735"/>
      <c r="K496" s="740" t="str">
        <f>VLOOKUP($C477,'2025年度(助産後期)'!$B$5:$N$207,COLUMN('2025年度(助産後期)'!$I$5)+1,0)&amp;""</f>
        <v/>
      </c>
      <c r="L496" s="740"/>
      <c r="M496" s="751" t="str">
        <f>VLOOKUP($C477,'2025年度(M1後期)'!$B$5:$N$207,COLUMN('2025年度(M1後期)'!$I$5)+1,0)&amp;""</f>
        <v>感染特論:別途指定
感染演習:別途指定
成育:別途指定</v>
      </c>
      <c r="N496" s="735"/>
      <c r="O496" s="740" t="str">
        <f>VLOOKUP($C477,'2025年度(M2後期)'!$B$5:$N$207,COLUMN('2025年度(M2後期)'!$I$5)+1,0)&amp;""</f>
        <v/>
      </c>
      <c r="P496" s="735"/>
      <c r="Q496" s="740" t="str">
        <f>VLOOKUP($C477,'2025年度(D1後期)'!$B$5:$N$207,COLUMN('2025年度(D1後期)'!$I$5)+1,0)&amp;""</f>
        <v/>
      </c>
      <c r="R496" s="735"/>
      <c r="S496" s="740" t="str">
        <f>VLOOKUP($C477,'2025年度(D23後期)'!$B$5:$N$207,COLUMN('2025年度(D23後期)'!$I$5)+1,0)&amp;""</f>
        <v/>
      </c>
      <c r="T496" s="735"/>
      <c r="U496" s="21"/>
      <c r="V496" s="41"/>
      <c r="Z496" s="73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695"/>
      <c r="BK496" s="784"/>
      <c r="BL496" s="784"/>
      <c r="BM496" s="784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3.5" customHeight="1">
      <c r="A497" s="734"/>
      <c r="B497" s="16" t="s">
        <v>62</v>
      </c>
      <c r="C497" s="823" t="s">
        <v>323</v>
      </c>
      <c r="D497" s="824"/>
      <c r="E497" s="710"/>
      <c r="F497" s="736"/>
      <c r="G497" s="710"/>
      <c r="H497" s="736"/>
      <c r="I497" s="710"/>
      <c r="J497" s="736"/>
      <c r="K497" s="712"/>
      <c r="L497" s="712"/>
      <c r="M497" s="738"/>
      <c r="N497" s="736"/>
      <c r="O497" s="712"/>
      <c r="P497" s="736"/>
      <c r="Q497" s="712"/>
      <c r="R497" s="736"/>
      <c r="S497" s="712"/>
      <c r="T497" s="736"/>
      <c r="U497" s="21"/>
      <c r="V497" s="41"/>
      <c r="Z497" s="73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696"/>
      <c r="BK497" s="785"/>
      <c r="BL497" s="785"/>
      <c r="BM497" s="785"/>
      <c r="BN497" s="827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3.5" customHeight="1">
      <c r="A498" s="733" t="s">
        <v>87</v>
      </c>
      <c r="B498" s="15" t="s">
        <v>55</v>
      </c>
      <c r="C498" s="779" t="str">
        <f>VLOOKUP($C477,'2025年度(1年後期)'!$B$5:$N$207,COLUMN('2025年度(1年後期)'!$K$5),0)&amp;""</f>
        <v>中国語</v>
      </c>
      <c r="D498" s="780"/>
      <c r="E498" s="749" t="str">
        <f>VLOOKUP($C477,'2025年度(2年後期)'!$B$5:$N$207,COLUMN('2025年度(2年後期)'!$K$5),0)&amp;""</f>
        <v/>
      </c>
      <c r="F498" s="732"/>
      <c r="G498" s="749" t="str">
        <f>VLOOKUP($C477,'2025年度(3年後期)'!$B$5:$N$207,COLUMN('2025年度(3年後期)'!$K$5),0)&amp;""</f>
        <v/>
      </c>
      <c r="H498" s="732"/>
      <c r="I498" s="749" t="str">
        <f>VLOOKUP($C477,'2025年度(4年後期)'!$B$5:$N$206,COLUMN('2025年度(4年後期)'!$K$5),0)&amp;""</f>
        <v/>
      </c>
      <c r="J498" s="732"/>
      <c r="K498" s="750" t="str">
        <f>VLOOKUP($C477,'2025年度(助産後期)'!$B$5:$N$207,COLUMN('2025年度(助産後期)'!$K$5),0)&amp;""</f>
        <v>助産学実習Ⅱ</v>
      </c>
      <c r="L498" s="750"/>
      <c r="M498" s="748" t="str">
        <f>VLOOKUP($C477,'2025年度(M1後期)'!$B$5:$N$207,COLUMN('2025年度(M1後期)'!$K$5),0)&amp;""</f>
        <v>感染症学特論
感染症学演習</v>
      </c>
      <c r="N498" s="732"/>
      <c r="O498" s="750" t="str">
        <f>VLOOKUP($C477,'2025年度(M2後期)'!$B$5:$N$207,COLUMN('2025年度(M2後期)'!$K$5),0)&amp;""</f>
        <v/>
      </c>
      <c r="P498" s="732"/>
      <c r="Q498" s="750" t="str">
        <f>VLOOKUP($C477,'2025年度(D1後期)'!$B$5:$N$207,COLUMN('2025年度(D1後期)'!$K$5),0)&amp;""</f>
        <v/>
      </c>
      <c r="R498" s="732"/>
      <c r="S498" s="750" t="str">
        <f>VLOOKUP($C477,'2025年度(D23後期)'!$B$5:$N$207,COLUMN('2025年度(D23後期)'!$K$5),0)&amp;""</f>
        <v/>
      </c>
      <c r="T498" s="732"/>
      <c r="U498" s="21"/>
      <c r="V498" s="41"/>
      <c r="Z498" s="733" t="str">
        <f>A498</f>
        <v>５時限（16：50～18：20）</v>
      </c>
      <c r="AA498" s="694" t="s">
        <v>339</v>
      </c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 t="s">
        <v>164</v>
      </c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783"/>
      <c r="BL498" s="783"/>
      <c r="BM498" s="783"/>
      <c r="BN498" s="695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3.5" customHeight="1">
      <c r="A499" s="733"/>
      <c r="B499" s="15" t="s">
        <v>58</v>
      </c>
      <c r="C499" s="762" t="str">
        <f>IFERROR(VLOOKUP(C498,科目・教員!$A$2:$B$349,2,0),"")</f>
        <v>黄　馨逸</v>
      </c>
      <c r="D499" s="763"/>
      <c r="E499" s="739" t="str">
        <f>IFERROR(VLOOKUP(E498,科目・教員!$A$2:$B$349,2,0),"")</f>
        <v/>
      </c>
      <c r="F499" s="735"/>
      <c r="G499" s="739" t="str">
        <f>IFERROR(VLOOKUP(G498,科目・教員!$A$2:$B$349,2,0),"")</f>
        <v/>
      </c>
      <c r="H499" s="735"/>
      <c r="I499" s="739" t="str">
        <f>IFERROR(VLOOKUP(I498,科目・教員!$A$2:$B$349,2,0),"")</f>
        <v/>
      </c>
      <c r="J499" s="735"/>
      <c r="K499" s="740" t="str">
        <f>IFERROR(VLOOKUP(K498,科目・教員!$A$2:$B$349,2,0),"")</f>
        <v>池田　真弓</v>
      </c>
      <c r="L499" s="740"/>
      <c r="M499" s="751" t="str">
        <f>IFERROR(VLOOKUP(M498,科目・教員!$A$2:$B$349,2,0),"")</f>
        <v/>
      </c>
      <c r="N499" s="735"/>
      <c r="O499" s="740" t="str">
        <f>IFERROR(VLOOKUP(O498,科目・教員!$A$2:$B$349,2,0),"")</f>
        <v/>
      </c>
      <c r="P499" s="735"/>
      <c r="Q499" s="740" t="str">
        <f>IFERROR(VLOOKUP(Q498,科目・教員!$A$2:$B$349,2,0),"")</f>
        <v/>
      </c>
      <c r="R499" s="735"/>
      <c r="S499" s="740" t="str">
        <f>IFERROR(VLOOKUP(S498,科目・教員!$A$2:$B$349,2,0),"")</f>
        <v/>
      </c>
      <c r="T499" s="735"/>
      <c r="U499" s="21"/>
      <c r="V499" s="41"/>
      <c r="Z499" s="73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784"/>
      <c r="BL499" s="784"/>
      <c r="BM499" s="784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13.5" customHeight="1">
      <c r="A500" s="733"/>
      <c r="B500" s="15" t="s">
        <v>60</v>
      </c>
      <c r="C500" s="762" t="str">
        <f>VLOOKUP($C477,'2025年度(1年後期)'!$B$5:$N$207,COLUMN('2025年度(1年後期)'!$K$5)+1,0)&amp;""</f>
        <v>101</v>
      </c>
      <c r="D500" s="763"/>
      <c r="E500" s="739" t="str">
        <f>VLOOKUP($C477,'2025年度(2年後期)'!$B$5:$N$207,COLUMN('2025年度(2年後期)'!$K$5)+1,0)&amp;""</f>
        <v/>
      </c>
      <c r="F500" s="735"/>
      <c r="G500" s="739" t="str">
        <f>VLOOKUP($C477,'2025年度(3年後期)'!$B$5:$N$207,COLUMN('2025年度(3年後期)'!$K$5)+1,0)&amp;""</f>
        <v/>
      </c>
      <c r="H500" s="735"/>
      <c r="I500" s="739" t="str">
        <f>VLOOKUP($C477,'2025年度(4年後期)'!$B$5:$N$206,COLUMN('2025年度(4年後期)'!$K$5)+1,0)&amp;""</f>
        <v/>
      </c>
      <c r="J500" s="735"/>
      <c r="K500" s="740" t="str">
        <f>VLOOKUP($C477,'2025年度(助産後期)'!$B$5:$N$207,COLUMN('2025年度(助産後期)'!$K$5)+1,0)&amp;""</f>
        <v/>
      </c>
      <c r="L500" s="740"/>
      <c r="M500" s="751" t="str">
        <f>VLOOKUP($C477,'2025年度(M1後期)'!$B$5:$N$207,COLUMN('2025年度(M1後期)'!$K$5)+1,0)&amp;""</f>
        <v>感染特論:別途指定
感染演習:別途指定</v>
      </c>
      <c r="N500" s="735"/>
      <c r="O500" s="740" t="str">
        <f>VLOOKUP($C477,'2025年度(M1後期)'!$B$5:$N$207,COLUMN('2025年度(M1後期)'!$K$5)+1,0)&amp;""</f>
        <v>感染特論:別途指定
感染演習:別途指定</v>
      </c>
      <c r="P500" s="735"/>
      <c r="Q500" s="740" t="str">
        <f>VLOOKUP($C477,'2025年度(D1後期)'!$B$5:$N$207,COLUMN('2025年度(D1後期)'!$K$5)+1,0)&amp;""</f>
        <v/>
      </c>
      <c r="R500" s="735"/>
      <c r="S500" s="740" t="str">
        <f>VLOOKUP($C477,'2025年度(D23後期)'!$B$5:$N$207,COLUMN('2025年度(D23後期)'!$K$5)+1,0)&amp;""</f>
        <v/>
      </c>
      <c r="T500" s="735"/>
      <c r="U500" s="21"/>
      <c r="V500" s="41"/>
      <c r="Z500" s="73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784"/>
      <c r="BL500" s="784"/>
      <c r="BM500" s="784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3.5" customHeight="1">
      <c r="A501" s="734"/>
      <c r="B501" s="16" t="s">
        <v>62</v>
      </c>
      <c r="C501" s="823" t="s">
        <v>323</v>
      </c>
      <c r="D501" s="824"/>
      <c r="E501" s="710"/>
      <c r="F501" s="736"/>
      <c r="G501" s="710"/>
      <c r="H501" s="736"/>
      <c r="I501" s="710"/>
      <c r="J501" s="736"/>
      <c r="K501" s="712"/>
      <c r="L501" s="712"/>
      <c r="M501" s="738"/>
      <c r="N501" s="736"/>
      <c r="O501" s="712"/>
      <c r="P501" s="736"/>
      <c r="Q501" s="712"/>
      <c r="R501" s="736"/>
      <c r="S501" s="712"/>
      <c r="T501" s="736"/>
      <c r="U501" s="22"/>
      <c r="V501" s="42"/>
      <c r="W501" s="19"/>
      <c r="X501" s="19"/>
      <c r="Y501" s="19"/>
      <c r="Z501" s="73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785"/>
      <c r="BL501" s="785"/>
      <c r="BM501" s="785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5"/>
      <c r="B502" s="6"/>
      <c r="C502" s="717">
        <f>C477+1</f>
        <v>45982</v>
      </c>
      <c r="D502" s="717"/>
      <c r="E502" s="717"/>
      <c r="F502" s="717"/>
      <c r="G502" s="717"/>
      <c r="H502" s="717"/>
      <c r="I502" s="717"/>
      <c r="J502" s="717"/>
      <c r="K502" s="717"/>
      <c r="L502" s="717"/>
      <c r="M502" s="717"/>
      <c r="N502" s="717"/>
      <c r="O502" s="717"/>
      <c r="P502" s="717"/>
      <c r="Q502" s="717"/>
      <c r="R502" s="717"/>
      <c r="S502" s="717"/>
      <c r="T502" s="717"/>
      <c r="U502" s="697">
        <f>C502</f>
        <v>45982</v>
      </c>
      <c r="V502" s="698"/>
      <c r="W502" s="698"/>
      <c r="X502" s="698"/>
      <c r="Y502" s="698"/>
      <c r="Z502" s="69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3" t="s">
        <v>54</v>
      </c>
      <c r="B503" s="12" t="s">
        <v>55</v>
      </c>
      <c r="C503" s="731" t="str">
        <f>VLOOKUP($C502,'2025年度(1年後期)'!$B$5:$N$207,COLUMN('2025年度(1年後期)'!$C$5),0)&amp;""</f>
        <v>加齢と健康AB</v>
      </c>
      <c r="D503" s="722"/>
      <c r="E503" s="756" t="str">
        <f>VLOOKUP($C502,'2025年度(2年後期)'!$B$5:$N$207,COLUMN('2025年度(2年後期)'!$C$5),0)&amp;""</f>
        <v>英語Ⅲ</v>
      </c>
      <c r="F503" s="757"/>
      <c r="G503" s="721" t="str">
        <f>VLOOKUP($C502,'2025年度(3年後期)'!$B$5:$N$207,COLUMN('2025年度(3年後期)'!$C$5),0)&amp;""</f>
        <v>領域別実習</v>
      </c>
      <c r="H503" s="722"/>
      <c r="I503" s="721" t="str">
        <f>VLOOKUP($C502,'2025年度(4年後期)'!$B$5:$N$206,COLUMN('2025年度(4年後期)'!$C$5),0)&amp;""</f>
        <v/>
      </c>
      <c r="J503" s="722"/>
      <c r="K503" s="732" t="str">
        <f>VLOOKUP($C502,'2025年度(助産後期)'!$B$5:$N$207,COLUMN('2025年度(助産後期)'!$C$5),0)&amp;""</f>
        <v>助産学実習Ⅱ</v>
      </c>
      <c r="L503" s="720"/>
      <c r="M503" s="719" t="str">
        <f>VLOOKUP($C502,'2025年度(M1後期)'!$B$5:$N$207,COLUMN('2025年度(M1後期)'!$C$5),0)&amp;""</f>
        <v>看護継続教育
長寿看護学演習Ａ－Ⅰ</v>
      </c>
      <c r="N503" s="720"/>
      <c r="O503" s="721" t="str">
        <f>VLOOKUP($C502,'2025年度(M2後期)'!$B$5:$N$207,COLUMN('2025年度(M2後期)'!$C$5),0)&amp;""</f>
        <v>感染管理看護学演習Ａ－Ⅱ
特別研究</v>
      </c>
      <c r="P503" s="722"/>
      <c r="Q503" s="721" t="str">
        <f>VLOOKUP($C502,'2025年度(D1後期)'!$B$5:$N$207,COLUMN('2025年度(D1後期)'!$C$5),0)&amp;""</f>
        <v>精神看護学演習Ｂ</v>
      </c>
      <c r="R503" s="722"/>
      <c r="S503" s="732" t="str">
        <f>VLOOKUP($C502,'2025年度(D23後期)'!$B$5:$N$207,COLUMN('2025年度(D23後期)'!$C$5),0)&amp;""</f>
        <v>特別研究</v>
      </c>
      <c r="T503" s="722"/>
      <c r="U503" s="648" t="s">
        <v>161</v>
      </c>
      <c r="Z503" s="744" t="str">
        <f>A503</f>
        <v xml:space="preserve">１時限（09：20～10：50） </v>
      </c>
      <c r="AA503" s="694" t="s">
        <v>173</v>
      </c>
      <c r="AB503" s="694" t="s">
        <v>173</v>
      </c>
      <c r="AC503" s="694" t="s">
        <v>173</v>
      </c>
      <c r="AD503" s="694" t="s">
        <v>173</v>
      </c>
      <c r="AE503" s="694" t="s">
        <v>173</v>
      </c>
      <c r="AF503" s="694"/>
      <c r="AG503" s="694" t="s">
        <v>169</v>
      </c>
      <c r="AH503" s="694"/>
      <c r="AI503" s="694"/>
      <c r="AJ503" s="694"/>
      <c r="AK503" s="694"/>
      <c r="AL503" s="694"/>
      <c r="AM503" s="694" t="s">
        <v>164</v>
      </c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 t="s">
        <v>345</v>
      </c>
      <c r="AX503" s="694"/>
      <c r="AY503" s="694"/>
      <c r="AZ503" s="694"/>
      <c r="BA503" s="694" t="s">
        <v>148</v>
      </c>
      <c r="BB503" s="694"/>
      <c r="BC503" s="694"/>
      <c r="BD503" s="694"/>
      <c r="BE503" s="694"/>
      <c r="BF503" s="694"/>
      <c r="BG503" s="694"/>
      <c r="BH503" s="694"/>
      <c r="BI503" s="694"/>
      <c r="BJ503" s="694"/>
      <c r="BK503" s="783"/>
      <c r="BL503" s="783"/>
      <c r="BM503" s="783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33"/>
      <c r="B504" s="15" t="s">
        <v>58</v>
      </c>
      <c r="C504" s="714" t="str">
        <f>IFERROR(VLOOKUP(C503,科目・教員!$A$2:$B$349,2,0),"")</f>
        <v/>
      </c>
      <c r="D504" s="715"/>
      <c r="E504" s="758" t="str">
        <f>IFERROR(VLOOKUP(E503,科目・教員!$A$2:$B$349,2,0),"")</f>
        <v>ﾊﾟｳﾗ･ﾍﾞﾙｳﾞｧﾝｹﾞﾙ</v>
      </c>
      <c r="F504" s="759"/>
      <c r="G504" s="716" t="str">
        <f>IFERROR(VLOOKUP(G503,科目・教員!$A$2:$B$349,2,0),"")</f>
        <v/>
      </c>
      <c r="H504" s="715"/>
      <c r="I504" s="716" t="str">
        <f>IFERROR(VLOOKUP(I503,科目・教員!$A$2:$B$349,2,0),"")</f>
        <v/>
      </c>
      <c r="J504" s="715"/>
      <c r="K504" s="735" t="str">
        <f>IFERROR(VLOOKUP(K503,科目・教員!$A$2:$B$349,2,0),"")</f>
        <v>池田　真弓</v>
      </c>
      <c r="L504" s="737"/>
      <c r="M504" s="746" t="str">
        <f>IFERROR(VLOOKUP(M503,科目・教員!$A$2:$B$349,2,0),"")</f>
        <v/>
      </c>
      <c r="N504" s="715"/>
      <c r="O504" s="716" t="str">
        <f>IFERROR(VLOOKUP(O503,科目・教員!$A$2:$B$349,2,0),"")</f>
        <v/>
      </c>
      <c r="P504" s="715"/>
      <c r="Q504" s="716" t="str">
        <f>IFERROR(VLOOKUP(Q503,科目・教員!$A$2:$B$349,2,0),"")</f>
        <v/>
      </c>
      <c r="R504" s="715"/>
      <c r="S504" s="735" t="str">
        <f>IFERROR(VLOOKUP(S503,科目・教員!$A$2:$B$349,2,0),"")</f>
        <v/>
      </c>
      <c r="T504" s="715"/>
      <c r="U504" s="649" t="s">
        <v>169</v>
      </c>
      <c r="Z504" s="73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784"/>
      <c r="BL504" s="784"/>
      <c r="BM504" s="784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33"/>
      <c r="B505" s="15" t="s">
        <v>60</v>
      </c>
      <c r="C505" s="714" t="str">
        <f>VLOOKUP($C502,'2025年度(1年後期)'!$B$5:$N$207,COLUMN('2025年度(1年後期)'!$C$5)+1,0)&amp;""</f>
        <v>101･102･103･成人実･在宅実</v>
      </c>
      <c r="D505" s="715"/>
      <c r="E505" s="758" t="str">
        <f>VLOOKUP($C502,'2025年度(2年後期)'!$B$5:$N$207,COLUMN('2025年度(2年後期)'!$C$5)+1,0)&amp;""</f>
        <v>301</v>
      </c>
      <c r="F505" s="759"/>
      <c r="G505" s="716" t="str">
        <f>VLOOKUP($C502,'2025年度(3年後期)'!$B$5:$N$207,COLUMN('2025年度(3年後期)'!$C$5)+1,0)&amp;""</f>
        <v>母性:201</v>
      </c>
      <c r="H505" s="715"/>
      <c r="I505" s="716" t="str">
        <f>VLOOKUP($C502,'2025年度(4年後期)'!$B$5:$N$206,COLUMN('2025年度(4年後期)'!$C$5)+1,0)&amp;""</f>
        <v/>
      </c>
      <c r="J505" s="715"/>
      <c r="K505" s="735" t="str">
        <f>VLOOKUP($C502,'2025年度(助産後期)'!$B$5:$N$207,COLUMN('2025年度(助産後期)'!$C$5)+1,0)&amp;""</f>
        <v/>
      </c>
      <c r="L505" s="737"/>
      <c r="M505" s="746" t="str">
        <f>VLOOKUP($C502,'2025年度(M1後期)'!$B$5:$N$207,COLUMN('2025年度(M1後期)'!$C$5)+1,0)&amp;""</f>
        <v>教育:臨床講義室1
長寿:別途指定</v>
      </c>
      <c r="N505" s="715"/>
      <c r="O505" s="716" t="str">
        <f>VLOOKUP($C502,'2025年度(M2後期)'!$B$5:$N$207,COLUMN('2025年度(M2後期)'!$C$5)+1,0)&amp;""</f>
        <v>感染:別途指定</v>
      </c>
      <c r="P505" s="715"/>
      <c r="Q505" s="716" t="str">
        <f>VLOOKUP($C502,'2025年度(D1後期)'!$B$5:$N$207,COLUMN('2025年度(D1後期)'!$C$5)+1,0)&amp;""</f>
        <v>別途指定</v>
      </c>
      <c r="R505" s="715"/>
      <c r="S505" s="735" t="str">
        <f>VLOOKUP($C502,'2025年度(D23後期)'!$B$5:$N$207,COLUMN('2025年度(D23後期)'!$C$5)+1,0)&amp;""</f>
        <v/>
      </c>
      <c r="T505" s="715"/>
      <c r="U505" s="649" t="s">
        <v>171</v>
      </c>
      <c r="Z505" s="73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784"/>
      <c r="BL505" s="784"/>
      <c r="BM505" s="784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34"/>
      <c r="B506" s="16" t="s">
        <v>62</v>
      </c>
      <c r="C506" s="791"/>
      <c r="D506" s="793"/>
      <c r="E506" s="786" t="s">
        <v>116</v>
      </c>
      <c r="F506" s="787"/>
      <c r="G506" s="710"/>
      <c r="H506" s="711"/>
      <c r="I506" s="710"/>
      <c r="J506" s="711"/>
      <c r="K506" s="712"/>
      <c r="L506" s="713"/>
      <c r="M506" s="745"/>
      <c r="N506" s="711"/>
      <c r="O506" s="710"/>
      <c r="P506" s="711"/>
      <c r="Q506" s="710"/>
      <c r="R506" s="711"/>
      <c r="S506" s="712"/>
      <c r="T506" s="711"/>
      <c r="U506" s="649" t="s">
        <v>172</v>
      </c>
      <c r="Z506" s="73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785"/>
      <c r="BL506" s="785"/>
      <c r="BM506" s="785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33" t="s">
        <v>64</v>
      </c>
      <c r="B507" s="15" t="s">
        <v>55</v>
      </c>
      <c r="C507" s="731" t="str">
        <f>VLOOKUP($C502,'2025年度(1年後期)'!$B$5:$N$207,COLUMN('2025年度(1年後期)'!$E$5),0)&amp;""</f>
        <v>加齢と健康CD</v>
      </c>
      <c r="D507" s="722"/>
      <c r="E507" s="756" t="str">
        <f>VLOOKUP($C502,'2025年度(2年後期)'!$B$5:$N$207,COLUMN('2025年度(2年後期)'!$E$5),0)&amp;""</f>
        <v>英語Ⅲ</v>
      </c>
      <c r="F507" s="757"/>
      <c r="G507" s="721" t="str">
        <f>VLOOKUP($C502,'2025年度(3年後期)'!$B$5:$N$207,COLUMN('2025年度(3年後期)'!$E$5),0)&amp;""</f>
        <v>領域別実習</v>
      </c>
      <c r="H507" s="722"/>
      <c r="I507" s="721" t="str">
        <f>VLOOKUP($C502,'2025年度(4年後期)'!$B$5:$N$206,COLUMN('2025年度(4年後期)'!$E$5),0)&amp;""</f>
        <v/>
      </c>
      <c r="J507" s="722"/>
      <c r="K507" s="732" t="str">
        <f>VLOOKUP($C502,'2025年度(助産後期)'!$B$5:$N$207,COLUMN('2025年度(助産後期)'!$E$5),0)&amp;""</f>
        <v>助産学実習Ⅱ</v>
      </c>
      <c r="L507" s="720"/>
      <c r="M507" s="731" t="str">
        <f>VLOOKUP($C502,'2025年度(M1後期)'!$B$5:$N$207,COLUMN('2025年度(M1後期)'!$E$5),0)&amp;""</f>
        <v>長寿看護学演習Ａ－Ⅰ</v>
      </c>
      <c r="N507" s="722"/>
      <c r="O507" s="732" t="str">
        <f>VLOOKUP($C502,'2025年度(M2後期)'!$B$5:$N$207,COLUMN('2025年度(M2後期)'!$E$5),0)&amp;""</f>
        <v>感染管理看護学演習Ａ－Ⅱ
特別研究</v>
      </c>
      <c r="P507" s="722"/>
      <c r="Q507" s="732" t="str">
        <f>VLOOKUP($C502,'2025年度(D1後期)'!$B$5:$N$207,COLUMN('2025年度(D1後期)'!$E$5),0)&amp;""</f>
        <v>精神看護学演習Ｂ</v>
      </c>
      <c r="R507" s="722"/>
      <c r="S507" s="732" t="str">
        <f>VLOOKUP($C502,'2025年度(D23後期)'!$B$5:$N$207,COLUMN('2025年度(D23後期)'!$E$5),0)&amp;""</f>
        <v>特別研究</v>
      </c>
      <c r="T507" s="722"/>
      <c r="U507" s="30"/>
      <c r="Z507" s="733" t="str">
        <f>A507</f>
        <v>２時限（11：00～12：30）</v>
      </c>
      <c r="AA507" s="694" t="s">
        <v>173</v>
      </c>
      <c r="AB507" s="694" t="s">
        <v>173</v>
      </c>
      <c r="AC507" s="694" t="s">
        <v>173</v>
      </c>
      <c r="AD507" s="694" t="s">
        <v>173</v>
      </c>
      <c r="AE507" s="694" t="s">
        <v>173</v>
      </c>
      <c r="AF507" s="694"/>
      <c r="AG507" s="694" t="s">
        <v>169</v>
      </c>
      <c r="AH507" s="694"/>
      <c r="AI507" s="694"/>
      <c r="AJ507" s="694"/>
      <c r="AK507" s="694"/>
      <c r="AL507" s="694"/>
      <c r="AM507" s="694" t="s">
        <v>164</v>
      </c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 t="s">
        <v>345</v>
      </c>
      <c r="AX507" s="694"/>
      <c r="AY507" s="694"/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/>
      <c r="BK507" s="783"/>
      <c r="BL507" s="783"/>
      <c r="BM507" s="783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33"/>
      <c r="B508" s="15" t="s">
        <v>58</v>
      </c>
      <c r="C508" s="714" t="str">
        <f>IFERROR(VLOOKUP(C507,科目・教員!$A$2:$B$349,2,0),"")</f>
        <v/>
      </c>
      <c r="D508" s="715"/>
      <c r="E508" s="758" t="str">
        <f>IFERROR(VLOOKUP(E507,科目・教員!$A$2:$B$349,2,0),"")</f>
        <v>ﾊﾟｳﾗ･ﾍﾞﾙｳﾞｧﾝｹﾞﾙ</v>
      </c>
      <c r="F508" s="759"/>
      <c r="G508" s="716" t="str">
        <f>IFERROR(VLOOKUP(G507,科目・教員!$A$2:$B$349,2,0),"")</f>
        <v/>
      </c>
      <c r="H508" s="715"/>
      <c r="I508" s="716" t="str">
        <f>IFERROR(VLOOKUP(I507,科目・教員!$A$2:$B$349,2,0),"")</f>
        <v/>
      </c>
      <c r="J508" s="715"/>
      <c r="K508" s="735" t="str">
        <f>IFERROR(VLOOKUP(K507,科目・教員!$A$2:$B$349,2,0),"")</f>
        <v>池田　真弓</v>
      </c>
      <c r="L508" s="737"/>
      <c r="M508" s="714" t="str">
        <f>IFERROR(VLOOKUP(M507,科目・教員!$A$2:$B$349,2,0),"")</f>
        <v/>
      </c>
      <c r="N508" s="715"/>
      <c r="O508" s="735" t="str">
        <f>IFERROR(VLOOKUP(O507,科目・教員!$A$2:$B$349,2,0),"")</f>
        <v/>
      </c>
      <c r="P508" s="715"/>
      <c r="Q508" s="735" t="str">
        <f>IFERROR(VLOOKUP(Q507,科目・教員!$A$2:$B$349,2,0),"")</f>
        <v/>
      </c>
      <c r="R508" s="715"/>
      <c r="S508" s="735" t="str">
        <f>IFERROR(VLOOKUP(S507,科目・教員!$A$2:$B$349,2,0),"")</f>
        <v/>
      </c>
      <c r="T508" s="715"/>
      <c r="U508" s="30"/>
      <c r="Z508" s="73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695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784"/>
      <c r="BL508" s="784"/>
      <c r="BM508" s="784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33"/>
      <c r="B509" s="15" t="s">
        <v>60</v>
      </c>
      <c r="C509" s="714" t="str">
        <f>VLOOKUP($C502,'2025年度(1年後期)'!$B$5:$N$207,COLUMN('2025年度(1年後期)'!$E$5)+1,0)&amp;""</f>
        <v>101･102･103･成人実･在宅実</v>
      </c>
      <c r="D509" s="715"/>
      <c r="E509" s="758" t="str">
        <f>VLOOKUP($C502,'2025年度(2年後期)'!$B$5:$N$207,COLUMN('2025年度(2年後期)'!$E$5)+1,0)&amp;""</f>
        <v>301</v>
      </c>
      <c r="F509" s="759"/>
      <c r="G509" s="716" t="str">
        <f>VLOOKUP($C502,'2025年度(3年後期)'!$B$5:$N$207,COLUMN('2025年度(3年後期)'!$E$5)+1,0)&amp;""</f>
        <v>母性:201</v>
      </c>
      <c r="H509" s="715"/>
      <c r="I509" s="716" t="str">
        <f>VLOOKUP($C502,'2025年度(4年後期)'!$B$5:$N$206,COLUMN('2025年度(4年後期)'!$E$5)+1,0)&amp;""</f>
        <v/>
      </c>
      <c r="J509" s="715"/>
      <c r="K509" s="735" t="str">
        <f>VLOOKUP($C502,'2025年度(助産後期)'!$B$5:$N$207,COLUMN('2025年度(助産後期)'!$E$5)+1,0)&amp;""</f>
        <v/>
      </c>
      <c r="L509" s="737"/>
      <c r="M509" s="714" t="str">
        <f>VLOOKUP($C502,'2025年度(M1後期)'!$B$5:$N$207,COLUMN('2025年度(M1後期)'!$E$5)+1,0)&amp;""</f>
        <v>長寿:別途指定</v>
      </c>
      <c r="N509" s="715"/>
      <c r="O509" s="735" t="str">
        <f>VLOOKUP($C502,'2025年度(M2後期)'!$B$5:$N$207,COLUMN('2025年度(M2後期)'!$E$5)+1,0)&amp;""</f>
        <v>感染:別途指定</v>
      </c>
      <c r="P509" s="715"/>
      <c r="Q509" s="735" t="str">
        <f>VLOOKUP($C502,'2025年度(D1後期)'!$B$5:$N$207,COLUMN('2025年度(D1後期)'!$E$5)+1,0)&amp;""</f>
        <v>別途指定</v>
      </c>
      <c r="R509" s="715"/>
      <c r="S509" s="735" t="str">
        <f>VLOOKUP($C502,'2025年度(D23後期)'!$B$5:$N$207,COLUMN('2025年度(D23後期)'!$E$5)+1,0)&amp;""</f>
        <v/>
      </c>
      <c r="T509" s="715"/>
      <c r="U509" s="30"/>
      <c r="Z509" s="73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695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784"/>
      <c r="BL509" s="784"/>
      <c r="BM509" s="784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47"/>
      <c r="B510" s="16" t="s">
        <v>62</v>
      </c>
      <c r="C510" s="738"/>
      <c r="D510" s="736"/>
      <c r="E510" s="786" t="s">
        <v>116</v>
      </c>
      <c r="F510" s="787"/>
      <c r="G510" s="710"/>
      <c r="H510" s="736"/>
      <c r="I510" s="710"/>
      <c r="J510" s="736"/>
      <c r="K510" s="712"/>
      <c r="L510" s="712"/>
      <c r="M510" s="738"/>
      <c r="N510" s="736"/>
      <c r="O510" s="712"/>
      <c r="P510" s="736"/>
      <c r="Q510" s="712"/>
      <c r="R510" s="736"/>
      <c r="S510" s="712"/>
      <c r="T510" s="736"/>
      <c r="U510" s="30"/>
      <c r="Z510" s="73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696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785"/>
      <c r="BL510" s="785"/>
      <c r="BM510" s="785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44" t="s">
        <v>70</v>
      </c>
      <c r="B511" s="17" t="s">
        <v>71</v>
      </c>
      <c r="C511" s="731"/>
      <c r="D511" s="722"/>
      <c r="E511" s="721"/>
      <c r="F511" s="722"/>
      <c r="G511" s="721"/>
      <c r="H511" s="722"/>
      <c r="I511" s="721"/>
      <c r="J511" s="722"/>
      <c r="K511" s="732"/>
      <c r="L511" s="720"/>
      <c r="M511" s="731"/>
      <c r="N511" s="722"/>
      <c r="O511" s="732"/>
      <c r="P511" s="722"/>
      <c r="Q511" s="732"/>
      <c r="R511" s="722"/>
      <c r="S511" s="732"/>
      <c r="T511" s="722"/>
      <c r="U511" s="21"/>
      <c r="Z511" s="73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783"/>
      <c r="BL511" s="783"/>
      <c r="BM511" s="783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33"/>
      <c r="B512" s="17" t="s">
        <v>73</v>
      </c>
      <c r="C512" s="714"/>
      <c r="D512" s="715"/>
      <c r="E512" s="716"/>
      <c r="F512" s="715"/>
      <c r="G512" s="716"/>
      <c r="H512" s="715"/>
      <c r="I512" s="716"/>
      <c r="J512" s="715"/>
      <c r="K512" s="735"/>
      <c r="L512" s="737"/>
      <c r="M512" s="714"/>
      <c r="N512" s="715"/>
      <c r="O512" s="735"/>
      <c r="P512" s="715"/>
      <c r="Q512" s="735"/>
      <c r="R512" s="715"/>
      <c r="S512" s="735"/>
      <c r="T512" s="715"/>
      <c r="U512" s="21"/>
      <c r="Z512" s="73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784"/>
      <c r="BL512" s="784"/>
      <c r="BM512" s="784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33"/>
      <c r="B513" s="17" t="s">
        <v>60</v>
      </c>
      <c r="C513" s="714"/>
      <c r="D513" s="715"/>
      <c r="E513" s="716"/>
      <c r="F513" s="715"/>
      <c r="G513" s="716"/>
      <c r="H513" s="715"/>
      <c r="I513" s="716"/>
      <c r="J513" s="715"/>
      <c r="K513" s="735"/>
      <c r="L513" s="737"/>
      <c r="M513" s="714"/>
      <c r="N513" s="715"/>
      <c r="O513" s="735"/>
      <c r="P513" s="715"/>
      <c r="Q513" s="735"/>
      <c r="R513" s="715"/>
      <c r="S513" s="735"/>
      <c r="T513" s="715"/>
      <c r="U513" s="21"/>
      <c r="Z513" s="73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784"/>
      <c r="BL513" s="784"/>
      <c r="BM513" s="784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34"/>
      <c r="B514" s="18" t="s">
        <v>62</v>
      </c>
      <c r="C514" s="752"/>
      <c r="D514" s="753"/>
      <c r="E514" s="754"/>
      <c r="F514" s="753"/>
      <c r="G514" s="754"/>
      <c r="H514" s="753"/>
      <c r="I514" s="754"/>
      <c r="J514" s="753"/>
      <c r="K514" s="755"/>
      <c r="L514" s="755"/>
      <c r="M514" s="752"/>
      <c r="N514" s="753"/>
      <c r="O514" s="755"/>
      <c r="P514" s="753"/>
      <c r="Q514" s="755"/>
      <c r="R514" s="753"/>
      <c r="S514" s="755"/>
      <c r="T514" s="753"/>
      <c r="U514" s="21"/>
      <c r="Z514" s="73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785"/>
      <c r="BL514" s="785"/>
      <c r="BM514" s="785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33" t="s">
        <v>74</v>
      </c>
      <c r="B515" s="15" t="s">
        <v>55</v>
      </c>
      <c r="C515" s="779" t="str">
        <f>VLOOKUP($C502,'2025年度(1年後期)'!$B$5:$N$207,COLUMN('2025年度(1年後期)'!$G$5),0)&amp;""</f>
        <v>スポーツと健康</v>
      </c>
      <c r="D515" s="780"/>
      <c r="E515" s="749" t="str">
        <f>VLOOKUP($C502,'2025年度(2年後期)'!$B$5:$N$207,COLUMN('2025年度(2年後期)'!$G$5),0)&amp;""</f>
        <v>地域･在宅看護学概論</v>
      </c>
      <c r="F515" s="732"/>
      <c r="G515" s="749" t="str">
        <f>VLOOKUP($C502,'2025年度(3年後期)'!$B$5:$N$207,COLUMN('2025年度(3年後期)'!$G$5),0)&amp;""</f>
        <v>領域別実習</v>
      </c>
      <c r="H515" s="732"/>
      <c r="I515" s="749" t="str">
        <f>VLOOKUP($C502,'2025年度(4年後期)'!$B$5:$N$206,COLUMN('2025年度(4年後期)'!$G$5),0)&amp;""</f>
        <v/>
      </c>
      <c r="J515" s="732"/>
      <c r="K515" s="750" t="str">
        <f>VLOOKUP($C502,'2025年度(助産後期)'!$B$5:$N$207,COLUMN('2025年度(助産後期)'!$G$5),0)&amp;""</f>
        <v>助産学実習Ⅱ</v>
      </c>
      <c r="L515" s="750"/>
      <c r="M515" s="748" t="str">
        <f>VLOOKUP($C502,'2025年度(M1後期)'!$B$5:$N$207,COLUMN('2025年度(M1後期)'!$G$5),0)&amp;""</f>
        <v>看護統計学</v>
      </c>
      <c r="N515" s="732"/>
      <c r="O515" s="750" t="str">
        <f>VLOOKUP($C502,'2025年度(M2後期)'!$B$5:$N$207,COLUMN('2025年度(M2後期)'!$G$5),0)&amp;""</f>
        <v>特別研究</v>
      </c>
      <c r="P515" s="732"/>
      <c r="Q515" s="750" t="str">
        <f>VLOOKUP($C502,'2025年度(D1後期)'!$B$5:$N$207,COLUMN('2025年度(D1後期)'!$G$5),0)&amp;""</f>
        <v/>
      </c>
      <c r="R515" s="732"/>
      <c r="S515" s="750" t="str">
        <f>VLOOKUP($C502,'2025年度(D23後期)'!$B$5:$N$207,COLUMN('2025年度(D23後期)'!$G$5),0)&amp;""</f>
        <v>特別研究</v>
      </c>
      <c r="T515" s="732"/>
      <c r="U515" s="562" t="s">
        <v>346</v>
      </c>
      <c r="Z515" s="733" t="str">
        <f>A515</f>
        <v>３時限（13：30～15：00）</v>
      </c>
      <c r="AA515" s="694"/>
      <c r="AB515" s="694"/>
      <c r="AC515" s="694"/>
      <c r="AD515" s="694"/>
      <c r="AE515" s="694"/>
      <c r="AF515" s="694"/>
      <c r="AG515" s="818"/>
      <c r="AH515" s="818"/>
      <c r="AI515" s="818"/>
      <c r="AJ515" s="818"/>
      <c r="AK515" s="818"/>
      <c r="AL515" s="694"/>
      <c r="AM515" s="694" t="s">
        <v>164</v>
      </c>
      <c r="AN515" s="818"/>
      <c r="AO515" s="818"/>
      <c r="AP515" s="818"/>
      <c r="AQ515" s="818"/>
      <c r="AR515" s="818"/>
      <c r="AS515" s="818"/>
      <c r="AT515" s="818"/>
      <c r="AU515" s="818"/>
      <c r="AV515" s="818"/>
      <c r="AW515" s="694" t="s">
        <v>306</v>
      </c>
      <c r="AX515" s="694"/>
      <c r="AY515" s="694"/>
      <c r="AZ515" s="694" t="s">
        <v>341</v>
      </c>
      <c r="BA515" s="694"/>
      <c r="BB515" s="694"/>
      <c r="BC515" s="694"/>
      <c r="BD515" s="694"/>
      <c r="BE515" s="694"/>
      <c r="BF515" s="694" t="s">
        <v>155</v>
      </c>
      <c r="BG515" s="694"/>
      <c r="BH515" s="694"/>
      <c r="BI515" s="694"/>
      <c r="BJ515" s="694"/>
      <c r="BK515" s="783"/>
      <c r="BL515" s="783"/>
      <c r="BM515" s="783"/>
      <c r="BN515" s="694" t="s">
        <v>156</v>
      </c>
      <c r="BO515" s="694" t="s">
        <v>156</v>
      </c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33"/>
      <c r="B516" s="15" t="s">
        <v>58</v>
      </c>
      <c r="C516" s="762" t="str">
        <f>IFERROR(VLOOKUP(C515,科目・教員!$A$2:$B$349,2,0),"")</f>
        <v>有賀　雅史</v>
      </c>
      <c r="D516" s="763"/>
      <c r="E516" s="739" t="str">
        <f>IFERROR(VLOOKUP(E515,科目・教員!$A$2:$B$349,2,0),"")</f>
        <v>藤田　淳子</v>
      </c>
      <c r="F516" s="735"/>
      <c r="G516" s="739" t="str">
        <f>IFERROR(VLOOKUP(G515,科目・教員!$A$2:$B$349,2,0),"")</f>
        <v/>
      </c>
      <c r="H516" s="735"/>
      <c r="I516" s="739" t="str">
        <f>IFERROR(VLOOKUP(I515,科目・教員!$A$2:$B$349,2,0),"")</f>
        <v/>
      </c>
      <c r="J516" s="735"/>
      <c r="K516" s="740" t="str">
        <f>IFERROR(VLOOKUP(K515,科目・教員!$A$2:$B$349,2,0),"")</f>
        <v>池田　真弓</v>
      </c>
      <c r="L516" s="740"/>
      <c r="M516" s="751" t="str">
        <f>IFERROR(VLOOKUP(M515,科目・教員!$A$2:$B$349,2,0),"")</f>
        <v>柏木　公一</v>
      </c>
      <c r="N516" s="735"/>
      <c r="O516" s="740" t="str">
        <f>IFERROR(VLOOKUP(O515,科目・教員!$A$2:$B$349,2,0),"")</f>
        <v/>
      </c>
      <c r="P516" s="735"/>
      <c r="Q516" s="740" t="str">
        <f>IFERROR(VLOOKUP(Q515,科目・教員!$A$2:$B$349,2,0),"")</f>
        <v/>
      </c>
      <c r="R516" s="735"/>
      <c r="S516" s="740" t="str">
        <f>IFERROR(VLOOKUP(S515,科目・教員!$A$2:$B$349,2,0),"")</f>
        <v/>
      </c>
      <c r="T516" s="735"/>
      <c r="U516" s="562" t="s">
        <v>347</v>
      </c>
      <c r="Z516" s="733"/>
      <c r="AA516" s="695"/>
      <c r="AB516" s="695"/>
      <c r="AC516" s="695"/>
      <c r="AD516" s="695"/>
      <c r="AE516" s="695"/>
      <c r="AF516" s="695"/>
      <c r="AG516" s="819"/>
      <c r="AH516" s="819"/>
      <c r="AI516" s="819"/>
      <c r="AJ516" s="819"/>
      <c r="AK516" s="819"/>
      <c r="AL516" s="695"/>
      <c r="AM516" s="695"/>
      <c r="AN516" s="819"/>
      <c r="AO516" s="819"/>
      <c r="AP516" s="819"/>
      <c r="AQ516" s="819"/>
      <c r="AR516" s="819"/>
      <c r="AS516" s="819"/>
      <c r="AT516" s="819"/>
      <c r="AU516" s="819"/>
      <c r="AV516" s="819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784"/>
      <c r="BL516" s="784"/>
      <c r="BM516" s="784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33"/>
      <c r="B517" s="15" t="s">
        <v>60</v>
      </c>
      <c r="C517" s="762" t="str">
        <f>VLOOKUP($C502,'2025年度(1年後期)'!$B$5:$N$207,COLUMN('2025年度(1年後期)'!$G$5)+1,0)&amp;""</f>
        <v>グラウンド･アリーナ･大講義室</v>
      </c>
      <c r="D517" s="763"/>
      <c r="E517" s="739" t="str">
        <f>VLOOKUP($C502,'2025年度(2年後期)'!$B$5:$N$207,COLUMN('2025年度(2年後期)'!$G$5)+1,0)&amp;""</f>
        <v>301</v>
      </c>
      <c r="F517" s="735"/>
      <c r="G517" s="739" t="str">
        <f>VLOOKUP($C502,'2025年度(3年後期)'!$B$5:$N$207,COLUMN('2025年度(3年後期)'!$G$5)+1,0)&amp;""</f>
        <v/>
      </c>
      <c r="H517" s="735"/>
      <c r="I517" s="739" t="str">
        <f>VLOOKUP($C502,'2025年度(4年後期)'!$B$5:$N$206,COLUMN('2025年度(4年後期)'!$G$5)+1,0)&amp;""</f>
        <v/>
      </c>
      <c r="J517" s="735"/>
      <c r="K517" s="740" t="str">
        <f>VLOOKUP($C502,'2025年度(助産後期)'!$B$5:$N$207,COLUMN('2025年度(助産後期)'!$G$5)+1,0)&amp;""</f>
        <v>304</v>
      </c>
      <c r="L517" s="740"/>
      <c r="M517" s="751" t="str">
        <f>VLOOKUP($C502,'2025年度(M1後期)'!$B$5:$N$207,COLUMN('2025年度(M1後期)'!$G$5)+1,0)&amp;""</f>
        <v>情報処理室</v>
      </c>
      <c r="N517" s="735"/>
      <c r="O517" s="740" t="str">
        <f>VLOOKUP($C502,'2025年度(M2後期)'!$B$5:$N$207,COLUMN('2025年度(M2後期)'!$G$5)+1,0)&amp;""</f>
        <v/>
      </c>
      <c r="P517" s="735"/>
      <c r="Q517" s="740" t="str">
        <f>VLOOKUP($C502,'2025年度(D1後期)'!$B$5:$N$207,COLUMN('2025年度(D1後期)'!$G$5)+1,0)&amp;""</f>
        <v/>
      </c>
      <c r="R517" s="735"/>
      <c r="S517" s="740" t="str">
        <f>VLOOKUP($C502,'2025年度(D23後期)'!$B$5:$N$207,COLUMN('2025年度(D23後期)'!$G$5)+1,0)&amp;""</f>
        <v/>
      </c>
      <c r="T517" s="735"/>
      <c r="U517" s="562" t="s">
        <v>348</v>
      </c>
      <c r="Z517" s="733"/>
      <c r="AA517" s="695"/>
      <c r="AB517" s="695"/>
      <c r="AC517" s="695"/>
      <c r="AD517" s="695"/>
      <c r="AE517" s="695"/>
      <c r="AF517" s="695"/>
      <c r="AG517" s="819"/>
      <c r="AH517" s="819"/>
      <c r="AI517" s="819"/>
      <c r="AJ517" s="819"/>
      <c r="AK517" s="819"/>
      <c r="AL517" s="695"/>
      <c r="AM517" s="695"/>
      <c r="AN517" s="819"/>
      <c r="AO517" s="819"/>
      <c r="AP517" s="819"/>
      <c r="AQ517" s="819"/>
      <c r="AR517" s="819"/>
      <c r="AS517" s="819"/>
      <c r="AT517" s="819"/>
      <c r="AU517" s="819"/>
      <c r="AV517" s="819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784"/>
      <c r="BL517" s="784"/>
      <c r="BM517" s="784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47"/>
      <c r="B518" s="16" t="s">
        <v>62</v>
      </c>
      <c r="C518" s="760" t="s">
        <v>157</v>
      </c>
      <c r="D518" s="761"/>
      <c r="E518" s="710"/>
      <c r="F518" s="736"/>
      <c r="G518" s="710"/>
      <c r="H518" s="736"/>
      <c r="I518" s="710"/>
      <c r="J518" s="736"/>
      <c r="K518" s="712"/>
      <c r="L518" s="712"/>
      <c r="M518" s="738"/>
      <c r="N518" s="736"/>
      <c r="O518" s="712"/>
      <c r="P518" s="736"/>
      <c r="Q518" s="712"/>
      <c r="R518" s="736"/>
      <c r="S518" s="712"/>
      <c r="T518" s="736"/>
      <c r="U518" s="562" t="s">
        <v>349</v>
      </c>
      <c r="Z518" s="734"/>
      <c r="AA518" s="696"/>
      <c r="AB518" s="696"/>
      <c r="AC518" s="696"/>
      <c r="AD518" s="696"/>
      <c r="AE518" s="696"/>
      <c r="AF518" s="696"/>
      <c r="AG518" s="820"/>
      <c r="AH518" s="820"/>
      <c r="AI518" s="820"/>
      <c r="AJ518" s="820"/>
      <c r="AK518" s="820"/>
      <c r="AL518" s="696"/>
      <c r="AM518" s="696"/>
      <c r="AN518" s="820"/>
      <c r="AO518" s="820"/>
      <c r="AP518" s="820"/>
      <c r="AQ518" s="820"/>
      <c r="AR518" s="820"/>
      <c r="AS518" s="820"/>
      <c r="AT518" s="820"/>
      <c r="AU518" s="820"/>
      <c r="AV518" s="820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785"/>
      <c r="BL518" s="785"/>
      <c r="BM518" s="785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33" t="s">
        <v>80</v>
      </c>
      <c r="B519" s="15" t="s">
        <v>55</v>
      </c>
      <c r="C519" s="779" t="str">
        <f>VLOOKUP($C502,'2025年度(1年後期)'!$B$5:$N$207,COLUMN('2025年度(1年後期)'!$I$5),0)&amp;""</f>
        <v>スポーツと健康</v>
      </c>
      <c r="D519" s="780"/>
      <c r="E519" s="805" t="str">
        <f>VLOOKUP($C502,'2025年度(2年後期)'!$B$5:$N$207,COLUMN('2025年度(2年後期)'!$I$5),0)&amp;""</f>
        <v>疾病･病態論Ⅱ
(国立国際医療センター 宮嵜病院長)</v>
      </c>
      <c r="F519" s="780"/>
      <c r="G519" s="749" t="str">
        <f>VLOOKUP($C502,'2025年度(3年後期)'!$B$5:$N$207,COLUMN('2025年度(3年後期)'!$I$5),0)&amp;""</f>
        <v>領域別実習</v>
      </c>
      <c r="H519" s="732"/>
      <c r="I519" s="749" t="str">
        <f>VLOOKUP($C502,'2025年度(4年後期)'!$B$5:$N$206,COLUMN('2025年度(4年後期)'!$I$5),0)&amp;""</f>
        <v/>
      </c>
      <c r="J519" s="732"/>
      <c r="K519" s="750" t="str">
        <f>VLOOKUP($C502,'2025年度(助産後期)'!$B$5:$N$207,COLUMN('2025年度(助産後期)'!$I$5),0)&amp;""</f>
        <v>助産学実習Ⅱ</v>
      </c>
      <c r="L519" s="750"/>
      <c r="M519" s="748" t="str">
        <f>VLOOKUP($C502,'2025年度(M1後期)'!$B$5:$N$207,COLUMN('2025年度(M1後期)'!$I$5),0)&amp;""</f>
        <v>看護統計学</v>
      </c>
      <c r="N519" s="732"/>
      <c r="O519" s="750" t="str">
        <f>VLOOKUP($C502,'2025年度(M2後期)'!$B$5:$N$207,COLUMN('2025年度(M2後期)'!$I$5),0)&amp;""</f>
        <v>特別研究</v>
      </c>
      <c r="P519" s="732"/>
      <c r="Q519" s="750" t="str">
        <f>VLOOKUP($C502,'2025年度(D1後期)'!$B$5:$N$207,COLUMN('2025年度(D1後期)'!$I$5),0)&amp;""</f>
        <v/>
      </c>
      <c r="R519" s="732"/>
      <c r="S519" s="750" t="str">
        <f>VLOOKUP($C502,'2025年度(D23後期)'!$B$5:$N$207,COLUMN('2025年度(D23後期)'!$I$5),0)&amp;""</f>
        <v>特別研究</v>
      </c>
      <c r="T519" s="732"/>
      <c r="U519" s="562"/>
      <c r="Z519" s="733" t="str">
        <f>A519</f>
        <v>４時限（15：10～16：40）</v>
      </c>
      <c r="AA519" s="694"/>
      <c r="AB519" s="694"/>
      <c r="AC519" s="694"/>
      <c r="AD519" s="694"/>
      <c r="AE519" s="694"/>
      <c r="AF519" s="694" t="s">
        <v>350</v>
      </c>
      <c r="AG519" s="818"/>
      <c r="AH519" s="818"/>
      <c r="AI519" s="818"/>
      <c r="AJ519" s="818"/>
      <c r="AK519" s="818"/>
      <c r="AL519" s="694"/>
      <c r="AM519" s="694" t="s">
        <v>164</v>
      </c>
      <c r="AN519" s="818"/>
      <c r="AO519" s="818"/>
      <c r="AP519" s="818"/>
      <c r="AQ519" s="818"/>
      <c r="AR519" s="818"/>
      <c r="AS519" s="818"/>
      <c r="AT519" s="818"/>
      <c r="AU519" s="818"/>
      <c r="AV519" s="818"/>
      <c r="AW519" s="694"/>
      <c r="AX519" s="694"/>
      <c r="AY519" s="694"/>
      <c r="AZ519" s="694" t="s">
        <v>341</v>
      </c>
      <c r="BA519" s="694"/>
      <c r="BB519" s="694"/>
      <c r="BC519" s="694"/>
      <c r="BD519" s="694"/>
      <c r="BE519" s="694"/>
      <c r="BF519" s="694" t="s">
        <v>155</v>
      </c>
      <c r="BG519" s="694"/>
      <c r="BH519" s="694"/>
      <c r="BI519" s="694"/>
      <c r="BJ519" s="694"/>
      <c r="BK519" s="783"/>
      <c r="BL519" s="783"/>
      <c r="BM519" s="783"/>
      <c r="BN519" s="694" t="s">
        <v>156</v>
      </c>
      <c r="BO519" s="694" t="s">
        <v>156</v>
      </c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33"/>
      <c r="B520" s="15" t="s">
        <v>58</v>
      </c>
      <c r="C520" s="762" t="str">
        <f>IFERROR(VLOOKUP(C519,科目・教員!$A$2:$B$349,2,0),"")</f>
        <v>有賀　雅史</v>
      </c>
      <c r="D520" s="763"/>
      <c r="E520" s="806" t="str">
        <f>IFERROR(VLOOKUP(E519,科目・教員!$A$2:$B$349,2,0),"")</f>
        <v/>
      </c>
      <c r="F520" s="763"/>
      <c r="G520" s="739" t="str">
        <f>IFERROR(VLOOKUP(G519,科目・教員!$A$2:$B$349,2,0),"")</f>
        <v/>
      </c>
      <c r="H520" s="735"/>
      <c r="I520" s="739" t="str">
        <f>IFERROR(VLOOKUP(I519,科目・教員!$A$2:$B$349,2,0),"")</f>
        <v/>
      </c>
      <c r="J520" s="735"/>
      <c r="K520" s="740" t="str">
        <f>IFERROR(VLOOKUP(K519,科目・教員!$A$2:$B$349,2,0),"")</f>
        <v>池田　真弓</v>
      </c>
      <c r="L520" s="740"/>
      <c r="M520" s="751" t="str">
        <f>IFERROR(VLOOKUP(M519,科目・教員!$A$2:$B$349,2,0),"")</f>
        <v>柏木　公一</v>
      </c>
      <c r="N520" s="735"/>
      <c r="O520" s="740" t="str">
        <f>IFERROR(VLOOKUP(O519,科目・教員!$A$2:$B$349,2,0),"")</f>
        <v/>
      </c>
      <c r="P520" s="735"/>
      <c r="Q520" s="740" t="str">
        <f>IFERROR(VLOOKUP(Q519,科目・教員!$A$2:$B$349,2,0),"")</f>
        <v/>
      </c>
      <c r="R520" s="735"/>
      <c r="S520" s="740" t="str">
        <f>IFERROR(VLOOKUP(S519,科目・教員!$A$2:$B$349,2,0),"")</f>
        <v/>
      </c>
      <c r="T520" s="735"/>
      <c r="U520" s="562"/>
      <c r="Z520" s="733"/>
      <c r="AA520" s="695"/>
      <c r="AB520" s="695"/>
      <c r="AC520" s="695"/>
      <c r="AD520" s="695"/>
      <c r="AE520" s="695"/>
      <c r="AF520" s="695"/>
      <c r="AG520" s="819"/>
      <c r="AH520" s="819"/>
      <c r="AI520" s="819"/>
      <c r="AJ520" s="819"/>
      <c r="AK520" s="819"/>
      <c r="AL520" s="695"/>
      <c r="AM520" s="695"/>
      <c r="AN520" s="819"/>
      <c r="AO520" s="819"/>
      <c r="AP520" s="819"/>
      <c r="AQ520" s="819"/>
      <c r="AR520" s="819"/>
      <c r="AS520" s="819"/>
      <c r="AT520" s="819"/>
      <c r="AU520" s="819"/>
      <c r="AV520" s="819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784"/>
      <c r="BL520" s="784"/>
      <c r="BM520" s="784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33"/>
      <c r="B521" s="15" t="s">
        <v>60</v>
      </c>
      <c r="C521" s="762" t="str">
        <f>VLOOKUP($C502,'2025年度(1年後期)'!$B$5:$N$207,COLUMN('2025年度(1年後期)'!$I$5)+1,0)&amp;""</f>
        <v>グラウンド･アリーナ･大講義室</v>
      </c>
      <c r="D521" s="763"/>
      <c r="E521" s="806" t="str">
        <f>VLOOKUP($C502,'2025年度(2年後期)'!$B$5:$N$207,COLUMN('2025年度(2年後期)'!$I$5)+1,0)&amp;""</f>
        <v>講堂</v>
      </c>
      <c r="F521" s="763"/>
      <c r="G521" s="739" t="str">
        <f>VLOOKUP($C502,'2025年度(3年後期)'!$B$5:$N$207,COLUMN('2025年度(3年後期)'!$I$5)+1,0)&amp;""</f>
        <v/>
      </c>
      <c r="H521" s="735"/>
      <c r="I521" s="739" t="str">
        <f>VLOOKUP($C502,'2025年度(4年後期)'!$B$5:$N$206,COLUMN('2025年度(4年後期)'!$I$5)+1,0)&amp;""</f>
        <v/>
      </c>
      <c r="J521" s="735"/>
      <c r="K521" s="740" t="str">
        <f>VLOOKUP($C502,'2025年度(助産後期)'!$B$5:$N$207,COLUMN('2025年度(助産後期)'!$I$5)+1,0)&amp;""</f>
        <v>304</v>
      </c>
      <c r="L521" s="740"/>
      <c r="M521" s="751" t="str">
        <f>VLOOKUP($C502,'2025年度(M1後期)'!$B$5:$N$207,COLUMN('2025年度(M1後期)'!$I$5)+1,0)&amp;""</f>
        <v>情報処理室</v>
      </c>
      <c r="N521" s="735"/>
      <c r="O521" s="740" t="str">
        <f>VLOOKUP($C502,'2025年度(M2後期)'!$B$5:$N$207,COLUMN('2025年度(M2後期)'!$I$5)+1,0)&amp;""</f>
        <v/>
      </c>
      <c r="P521" s="735"/>
      <c r="Q521" s="740" t="str">
        <f>VLOOKUP($C502,'2025年度(D1後期)'!$B$5:$N$207,COLUMN('2025年度(D1後期)'!$I$5)+1,0)&amp;""</f>
        <v/>
      </c>
      <c r="R521" s="735"/>
      <c r="S521" s="740" t="str">
        <f>VLOOKUP($C502,'2025年度(D23後期)'!$B$5:$N$207,COLUMN('2025年度(D23後期)'!$I$5)+1,0)&amp;""</f>
        <v/>
      </c>
      <c r="T521" s="735"/>
      <c r="U521" s="562"/>
      <c r="Z521" s="733"/>
      <c r="AA521" s="695"/>
      <c r="AB521" s="695"/>
      <c r="AC521" s="695"/>
      <c r="AD521" s="695"/>
      <c r="AE521" s="695"/>
      <c r="AF521" s="695"/>
      <c r="AG521" s="819"/>
      <c r="AH521" s="819"/>
      <c r="AI521" s="819"/>
      <c r="AJ521" s="819"/>
      <c r="AK521" s="819"/>
      <c r="AL521" s="695"/>
      <c r="AM521" s="695"/>
      <c r="AN521" s="819"/>
      <c r="AO521" s="819"/>
      <c r="AP521" s="819"/>
      <c r="AQ521" s="819"/>
      <c r="AR521" s="819"/>
      <c r="AS521" s="819"/>
      <c r="AT521" s="819"/>
      <c r="AU521" s="819"/>
      <c r="AV521" s="819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784"/>
      <c r="BL521" s="784"/>
      <c r="BM521" s="784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34"/>
      <c r="B522" s="16" t="s">
        <v>62</v>
      </c>
      <c r="C522" s="760" t="s">
        <v>157</v>
      </c>
      <c r="D522" s="761"/>
      <c r="E522" s="808"/>
      <c r="F522" s="809"/>
      <c r="G522" s="710"/>
      <c r="H522" s="736"/>
      <c r="I522" s="710"/>
      <c r="J522" s="736"/>
      <c r="K522" s="712"/>
      <c r="L522" s="712"/>
      <c r="M522" s="738"/>
      <c r="N522" s="736"/>
      <c r="O522" s="712"/>
      <c r="P522" s="736"/>
      <c r="Q522" s="712"/>
      <c r="R522" s="736"/>
      <c r="S522" s="712"/>
      <c r="T522" s="736"/>
      <c r="U522" s="562"/>
      <c r="Z522" s="734"/>
      <c r="AA522" s="696"/>
      <c r="AB522" s="696"/>
      <c r="AC522" s="696"/>
      <c r="AD522" s="696"/>
      <c r="AE522" s="696"/>
      <c r="AF522" s="696"/>
      <c r="AG522" s="820"/>
      <c r="AH522" s="820"/>
      <c r="AI522" s="820"/>
      <c r="AJ522" s="820"/>
      <c r="AK522" s="820"/>
      <c r="AL522" s="696"/>
      <c r="AM522" s="696"/>
      <c r="AN522" s="820"/>
      <c r="AO522" s="820"/>
      <c r="AP522" s="820"/>
      <c r="AQ522" s="820"/>
      <c r="AR522" s="820"/>
      <c r="AS522" s="820"/>
      <c r="AT522" s="820"/>
      <c r="AU522" s="820"/>
      <c r="AV522" s="820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785"/>
      <c r="BL522" s="785"/>
      <c r="BM522" s="785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33" t="s">
        <v>87</v>
      </c>
      <c r="B523" s="15" t="s">
        <v>55</v>
      </c>
      <c r="C523" s="779" t="str">
        <f>VLOOKUP($C502,'2025年度(1年後期)'!$B$5:$N$207,COLUMN('2025年度(1年後期)'!$K$5),0)&amp;""</f>
        <v>脳と行動</v>
      </c>
      <c r="D523" s="780"/>
      <c r="E523" s="749" t="str">
        <f>VLOOKUP($C502,'2025年度(2年後期)'!$B$5:$N$207,COLUMN('2025年度(2年後期)'!$K$5),0)&amp;""</f>
        <v/>
      </c>
      <c r="F523" s="732"/>
      <c r="G523" s="749" t="str">
        <f>VLOOKUP($C502,'2025年度(3年後期)'!$B$5:$N$207,COLUMN('2025年度(3年後期)'!$K$5),0)&amp;""</f>
        <v/>
      </c>
      <c r="H523" s="732"/>
      <c r="I523" s="749" t="str">
        <f>VLOOKUP($C502,'2025年度(4年後期)'!$B$5:$N$206,COLUMN('2025年度(4年後期)'!$K$5),0)&amp;""</f>
        <v/>
      </c>
      <c r="J523" s="732"/>
      <c r="K523" s="750" t="str">
        <f>VLOOKUP($C502,'2025年度(助産後期)'!$B$5:$N$207,COLUMN('2025年度(助産後期)'!$K$5),0)&amp;""</f>
        <v>助産学実習Ⅱ</v>
      </c>
      <c r="L523" s="750"/>
      <c r="M523" s="748" t="str">
        <f>VLOOKUP($C502,'2025年度(M1後期)'!$B$5:$N$207,COLUMN('2025年度(M1後期)'!$K$5),0)&amp;""</f>
        <v/>
      </c>
      <c r="N523" s="732"/>
      <c r="O523" s="750" t="str">
        <f>VLOOKUP($C502,'2025年度(M2後期)'!$B$5:$N$207,COLUMN('2025年度(M2後期)'!$K$5),0)&amp;""</f>
        <v/>
      </c>
      <c r="P523" s="732"/>
      <c r="Q523" s="750" t="str">
        <f>VLOOKUP($C502,'2025年度(D1後期)'!$B$5:$N$207,COLUMN('2025年度(D1後期)'!$K$5),0)&amp;""</f>
        <v/>
      </c>
      <c r="R523" s="732"/>
      <c r="S523" s="750" t="str">
        <f>VLOOKUP($C502,'2025年度(D23後期)'!$B$5:$N$207,COLUMN('2025年度(D23後期)'!$K$5),0)&amp;""</f>
        <v/>
      </c>
      <c r="T523" s="732"/>
      <c r="U523" s="562"/>
      <c r="Z523" s="733" t="str">
        <f>A523</f>
        <v>５時限（16：50～18：20）</v>
      </c>
      <c r="AA523" s="694"/>
      <c r="AB523" s="694"/>
      <c r="AC523" s="694"/>
      <c r="AD523" s="694"/>
      <c r="AE523" s="694"/>
      <c r="AF523" s="694"/>
      <c r="AG523" s="818"/>
      <c r="AH523" s="818"/>
      <c r="AI523" s="818"/>
      <c r="AJ523" s="818"/>
      <c r="AK523" s="818"/>
      <c r="AL523" s="694"/>
      <c r="AM523" s="694" t="s">
        <v>164</v>
      </c>
      <c r="AN523" s="818"/>
      <c r="AO523" s="818"/>
      <c r="AP523" s="818"/>
      <c r="AQ523" s="818"/>
      <c r="AR523" s="818"/>
      <c r="AS523" s="818"/>
      <c r="AT523" s="818"/>
      <c r="AU523" s="818"/>
      <c r="AV523" s="818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783"/>
      <c r="BL523" s="783"/>
      <c r="BM523" s="783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33"/>
      <c r="B524" s="15" t="s">
        <v>58</v>
      </c>
      <c r="C524" s="762" t="str">
        <f>IFERROR(VLOOKUP(C523,科目・教員!$A$2:$B$349,2,0),"")</f>
        <v>田中　健一</v>
      </c>
      <c r="D524" s="763"/>
      <c r="E524" s="739" t="str">
        <f>IFERROR(VLOOKUP(E523,科目・教員!$A$2:$B$349,2,0),"")</f>
        <v/>
      </c>
      <c r="F524" s="735"/>
      <c r="G524" s="739" t="str">
        <f>IFERROR(VLOOKUP(G523,科目・教員!$A$2:$B$349,2,0),"")</f>
        <v/>
      </c>
      <c r="H524" s="735"/>
      <c r="I524" s="739" t="str">
        <f>IFERROR(VLOOKUP(I523,科目・教員!$A$2:$B$349,2,0),"")</f>
        <v/>
      </c>
      <c r="J524" s="735"/>
      <c r="K524" s="740" t="str">
        <f>IFERROR(VLOOKUP(K523,科目・教員!$A$2:$B$349,2,0),"")</f>
        <v>池田　真弓</v>
      </c>
      <c r="L524" s="740"/>
      <c r="M524" s="751" t="str">
        <f>IFERROR(VLOOKUP(M523,科目・教員!$A$2:$B$349,2,0),"")</f>
        <v/>
      </c>
      <c r="N524" s="735"/>
      <c r="O524" s="740" t="str">
        <f>IFERROR(VLOOKUP(O523,科目・教員!$A$2:$B$349,2,0),"")</f>
        <v/>
      </c>
      <c r="P524" s="735"/>
      <c r="Q524" s="740" t="str">
        <f>IFERROR(VLOOKUP(Q523,科目・教員!$A$2:$B$349,2,0),"")</f>
        <v/>
      </c>
      <c r="R524" s="735"/>
      <c r="S524" s="740" t="str">
        <f>IFERROR(VLOOKUP(S523,科目・教員!$A$2:$B$349,2,0),"")</f>
        <v/>
      </c>
      <c r="T524" s="735"/>
      <c r="U524" s="562"/>
      <c r="Z524" s="733"/>
      <c r="AA524" s="695"/>
      <c r="AB524" s="695"/>
      <c r="AC524" s="695"/>
      <c r="AD524" s="695"/>
      <c r="AE524" s="695"/>
      <c r="AF524" s="695"/>
      <c r="AG524" s="819"/>
      <c r="AH524" s="819"/>
      <c r="AI524" s="819"/>
      <c r="AJ524" s="819"/>
      <c r="AK524" s="819"/>
      <c r="AL524" s="695"/>
      <c r="AM524" s="695"/>
      <c r="AN524" s="819"/>
      <c r="AO524" s="819"/>
      <c r="AP524" s="819"/>
      <c r="AQ524" s="819"/>
      <c r="AR524" s="819"/>
      <c r="AS524" s="819"/>
      <c r="AT524" s="819"/>
      <c r="AU524" s="819"/>
      <c r="AV524" s="819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784"/>
      <c r="BL524" s="784"/>
      <c r="BM524" s="784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33"/>
      <c r="B525" s="15" t="s">
        <v>60</v>
      </c>
      <c r="C525" s="762" t="str">
        <f>VLOOKUP($C502,'2025年度(1年後期)'!$B$5:$N$207,COLUMN('2025年度(1年後期)'!$K$5)+1,0)&amp;""</f>
        <v>オンデマンド</v>
      </c>
      <c r="D525" s="763"/>
      <c r="E525" s="739" t="str">
        <f>VLOOKUP($C502,'2025年度(2年後期)'!$B$5:$N$207,COLUMN('2025年度(2年後期)'!$K$5)+1,0)&amp;""</f>
        <v/>
      </c>
      <c r="F525" s="735"/>
      <c r="G525" s="739" t="str">
        <f>VLOOKUP($C502,'2025年度(3年後期)'!$B$5:$N$207,COLUMN('2025年度(3年後期)'!$K$5)+1,0)&amp;""</f>
        <v/>
      </c>
      <c r="H525" s="735"/>
      <c r="I525" s="739" t="str">
        <f>VLOOKUP($C502,'2025年度(4年後期)'!$B$5:$N$206,COLUMN('2025年度(4年後期)'!$K$5)+1,0)&amp;""</f>
        <v/>
      </c>
      <c r="J525" s="735"/>
      <c r="K525" s="740" t="str">
        <f>VLOOKUP($C502,'2025年度(助産後期)'!$B$5:$N$207,COLUMN('2025年度(助産後期)'!$K$5)+1,0)&amp;""</f>
        <v/>
      </c>
      <c r="L525" s="740"/>
      <c r="M525" s="751" t="str">
        <f>VLOOKUP($C502,'2025年度(M1後期)'!$B$5:$N$207,COLUMN('2025年度(M1後期)'!$K$5)+1,0)&amp;""</f>
        <v/>
      </c>
      <c r="N525" s="735"/>
      <c r="O525" s="740" t="str">
        <f>VLOOKUP($C502,'2025年度(M1後期)'!$B$5:$N$207,COLUMN('2025年度(M1後期)'!$K$5)+1,0)&amp;""</f>
        <v/>
      </c>
      <c r="P525" s="735"/>
      <c r="Q525" s="740" t="str">
        <f>VLOOKUP($C502,'2025年度(D1後期)'!$B$5:$N$207,COLUMN('2025年度(D1後期)'!$K$5)+1,0)&amp;""</f>
        <v/>
      </c>
      <c r="R525" s="735"/>
      <c r="S525" s="740" t="str">
        <f>VLOOKUP($C502,'2025年度(D23後期)'!$B$5:$N$207,COLUMN('2025年度(D23後期)'!$K$5)+1,0)&amp;""</f>
        <v/>
      </c>
      <c r="T525" s="735"/>
      <c r="U525" s="562"/>
      <c r="Z525" s="733"/>
      <c r="AA525" s="695"/>
      <c r="AB525" s="695"/>
      <c r="AC525" s="695"/>
      <c r="AD525" s="695"/>
      <c r="AE525" s="695"/>
      <c r="AF525" s="695"/>
      <c r="AG525" s="819"/>
      <c r="AH525" s="819"/>
      <c r="AI525" s="819"/>
      <c r="AJ525" s="819"/>
      <c r="AK525" s="819"/>
      <c r="AL525" s="695"/>
      <c r="AM525" s="695"/>
      <c r="AN525" s="819"/>
      <c r="AO525" s="819"/>
      <c r="AP525" s="819"/>
      <c r="AQ525" s="819"/>
      <c r="AR525" s="819"/>
      <c r="AS525" s="819"/>
      <c r="AT525" s="819"/>
      <c r="AU525" s="819"/>
      <c r="AV525" s="819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784"/>
      <c r="BL525" s="784"/>
      <c r="BM525" s="784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34"/>
      <c r="B526" s="16" t="s">
        <v>62</v>
      </c>
      <c r="C526" s="826"/>
      <c r="D526" s="809"/>
      <c r="E526" s="710"/>
      <c r="F526" s="736"/>
      <c r="G526" s="710"/>
      <c r="H526" s="736"/>
      <c r="I526" s="710"/>
      <c r="J526" s="736"/>
      <c r="K526" s="712"/>
      <c r="L526" s="712"/>
      <c r="M526" s="738"/>
      <c r="N526" s="736"/>
      <c r="O526" s="712"/>
      <c r="P526" s="736"/>
      <c r="Q526" s="712"/>
      <c r="R526" s="736"/>
      <c r="S526" s="712"/>
      <c r="T526" s="736"/>
      <c r="U526" s="563"/>
      <c r="V526" s="19"/>
      <c r="W526" s="19"/>
      <c r="X526" s="19"/>
      <c r="Y526" s="19"/>
      <c r="Z526" s="734"/>
      <c r="AA526" s="696"/>
      <c r="AB526" s="696"/>
      <c r="AC526" s="696"/>
      <c r="AD526" s="696"/>
      <c r="AE526" s="696"/>
      <c r="AF526" s="696"/>
      <c r="AG526" s="820"/>
      <c r="AH526" s="820"/>
      <c r="AI526" s="820"/>
      <c r="AJ526" s="820"/>
      <c r="AK526" s="820"/>
      <c r="AL526" s="696"/>
      <c r="AM526" s="696"/>
      <c r="AN526" s="820"/>
      <c r="AO526" s="820"/>
      <c r="AP526" s="820"/>
      <c r="AQ526" s="820"/>
      <c r="AR526" s="820"/>
      <c r="AS526" s="820"/>
      <c r="AT526" s="820"/>
      <c r="AU526" s="820"/>
      <c r="AV526" s="820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785"/>
      <c r="BL526" s="785"/>
      <c r="BM526" s="785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23"/>
      <c r="B527" s="24"/>
      <c r="C527" s="788">
        <f>C502+1</f>
        <v>45983</v>
      </c>
      <c r="D527" s="788"/>
      <c r="E527" s="788"/>
      <c r="F527" s="788"/>
      <c r="G527" s="788"/>
      <c r="H527" s="788"/>
      <c r="I527" s="788"/>
      <c r="J527" s="788"/>
      <c r="K527" s="788"/>
      <c r="L527" s="788"/>
      <c r="M527" s="788"/>
      <c r="N527" s="788"/>
      <c r="O527" s="788"/>
      <c r="P527" s="788"/>
      <c r="Q527" s="788"/>
      <c r="R527" s="788"/>
      <c r="S527" s="788"/>
      <c r="T527" s="788"/>
      <c r="U527" s="703">
        <f>C527</f>
        <v>45983</v>
      </c>
      <c r="V527" s="704"/>
      <c r="W527" s="704"/>
      <c r="X527" s="704"/>
      <c r="Y527" s="704"/>
      <c r="Z527" s="70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3" t="s">
        <v>54</v>
      </c>
      <c r="B528" s="12" t="s">
        <v>55</v>
      </c>
      <c r="C528" s="731" t="str">
        <f>VLOOKUP($C527,'2025年度(1年後期)'!$B$5:$N$207,COLUMN('2025年度(1年後期)'!$C$5),0)&amp;""</f>
        <v/>
      </c>
      <c r="D528" s="722"/>
      <c r="E528" s="721" t="str">
        <f>VLOOKUP($C527,'2025年度(2年後期)'!$B$5:$N$207,COLUMN('2025年度(2年後期)'!$C$5),0)&amp;""</f>
        <v/>
      </c>
      <c r="F528" s="722"/>
      <c r="G528" s="721" t="str">
        <f>VLOOKUP($C527,'2025年度(3年後期)'!$B$5:$N$207,COLUMN('2025年度(3年後期)'!$C$5),0)&amp;""</f>
        <v/>
      </c>
      <c r="H528" s="722"/>
      <c r="I528" s="721" t="str">
        <f>VLOOKUP($C527,'2025年度(4年後期)'!$B$5:$N$206,COLUMN('2025年度(4年後期)'!$C$5),0)&amp;""</f>
        <v/>
      </c>
      <c r="J528" s="722"/>
      <c r="K528" s="732" t="str">
        <f>VLOOKUP($C527,'2025年度(助産後期)'!$B$5:$N$207,COLUMN('2025年度(助産後期)'!$C$5),0)&amp;""</f>
        <v/>
      </c>
      <c r="L528" s="720"/>
      <c r="M528" s="719" t="str">
        <f>VLOOKUP($C527,'2025年度(M1後期)'!$B$5:$N$207,COLUMN('2025年度(M1後期)'!$C$5),0)&amp;""</f>
        <v/>
      </c>
      <c r="N528" s="720"/>
      <c r="O528" s="721" t="str">
        <f>VLOOKUP($C527,'2025年度(M2後期)'!$B$5:$N$207,COLUMN('2025年度(M2後期)'!$C$5),0)&amp;""</f>
        <v/>
      </c>
      <c r="P528" s="722"/>
      <c r="Q528" s="721" t="str">
        <f>VLOOKUP($C527,'2025年度(D1後期)'!$B$5:$N$207,COLUMN('2025年度(D1後期)'!$C$5),0)&amp;""</f>
        <v/>
      </c>
      <c r="R528" s="722"/>
      <c r="S528" s="732" t="str">
        <f>VLOOKUP($C527,'2025年度(D23後期)'!$B$5:$N$207,COLUMN('2025年度(D23後期)'!$C$5),0)&amp;""</f>
        <v/>
      </c>
      <c r="T528" s="722"/>
      <c r="U528" s="588" t="s">
        <v>351</v>
      </c>
      <c r="Z528" s="744" t="str">
        <f>A528</f>
        <v xml:space="preserve">１時限（09：20～10：50） </v>
      </c>
      <c r="AA528" s="694"/>
      <c r="AB528" s="694"/>
      <c r="AC528" s="694"/>
      <c r="AD528" s="694"/>
      <c r="AE528" s="694"/>
      <c r="AF528" s="694"/>
      <c r="AG528" s="694"/>
      <c r="AH528" s="694"/>
      <c r="AI528" s="694"/>
      <c r="AJ528" s="694"/>
      <c r="AK528" s="694"/>
      <c r="AL528" s="694"/>
      <c r="AM528" s="694"/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783"/>
      <c r="BL528" s="783"/>
      <c r="BM528" s="783"/>
      <c r="BN528" s="694"/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33"/>
      <c r="B529" s="15" t="s">
        <v>58</v>
      </c>
      <c r="C529" s="714" t="str">
        <f>IFERROR(VLOOKUP(C528,科目・教員!$A$2:$B$349,2,0),"")</f>
        <v/>
      </c>
      <c r="D529" s="715"/>
      <c r="E529" s="716" t="str">
        <f>IFERROR(VLOOKUP(E528,科目・教員!$A$2:$B$349,2,0),"")</f>
        <v/>
      </c>
      <c r="F529" s="715"/>
      <c r="G529" s="716" t="str">
        <f>IFERROR(VLOOKUP(G528,科目・教員!$A$2:$B$349,2,0),"")</f>
        <v/>
      </c>
      <c r="H529" s="715"/>
      <c r="I529" s="716" t="str">
        <f>IFERROR(VLOOKUP(I528,科目・教員!$A$2:$B$349,2,0),"")</f>
        <v/>
      </c>
      <c r="J529" s="715"/>
      <c r="K529" s="735" t="str">
        <f>IFERROR(VLOOKUP(K528,科目・教員!$A$2:$B$349,2,0),"")</f>
        <v/>
      </c>
      <c r="L529" s="737"/>
      <c r="M529" s="746" t="str">
        <f>IFERROR(VLOOKUP(M528,科目・教員!$A$2:$B$349,2,0),"")</f>
        <v/>
      </c>
      <c r="N529" s="715"/>
      <c r="O529" s="716" t="str">
        <f>IFERROR(VLOOKUP(O528,科目・教員!$A$2:$B$349,2,0),"")</f>
        <v/>
      </c>
      <c r="P529" s="715"/>
      <c r="Q529" s="716" t="str">
        <f>IFERROR(VLOOKUP(Q528,科目・教員!$A$2:$B$349,2,0),"")</f>
        <v/>
      </c>
      <c r="R529" s="715"/>
      <c r="S529" s="735" t="str">
        <f>IFERROR(VLOOKUP(S528,科目・教員!$A$2:$B$349,2,0),"")</f>
        <v/>
      </c>
      <c r="T529" s="715"/>
      <c r="U529" s="560"/>
      <c r="Z529" s="73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784"/>
      <c r="BL529" s="784"/>
      <c r="BM529" s="784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33"/>
      <c r="B530" s="15" t="s">
        <v>60</v>
      </c>
      <c r="C530" s="714" t="str">
        <f>VLOOKUP($C527,'2025年度(1年後期)'!$B$5:$N$207,COLUMN('2025年度(1年後期)'!$C$5)+1,0)&amp;""</f>
        <v/>
      </c>
      <c r="D530" s="715"/>
      <c r="E530" s="716" t="str">
        <f>VLOOKUP($C527,'2025年度(2年後期)'!$B$5:$N$207,COLUMN('2025年度(2年後期)'!$C$5)+1,0)&amp;""</f>
        <v/>
      </c>
      <c r="F530" s="715"/>
      <c r="G530" s="716" t="str">
        <f>VLOOKUP($C527,'2025年度(3年後期)'!$B$5:$N$207,COLUMN('2025年度(3年後期)'!$C$5)+1,0)&amp;""</f>
        <v/>
      </c>
      <c r="H530" s="715"/>
      <c r="I530" s="716" t="str">
        <f>VLOOKUP($C527,'2025年度(4年後期)'!$B$5:$N$206,COLUMN('2025年度(4年後期)'!$C$5)+1,0)&amp;""</f>
        <v/>
      </c>
      <c r="J530" s="715"/>
      <c r="K530" s="735" t="str">
        <f>VLOOKUP($C527,'2025年度(助産後期)'!$B$5:$N$207,COLUMN('2025年度(助産後期)'!$C$5)+1,0)&amp;""</f>
        <v/>
      </c>
      <c r="L530" s="737"/>
      <c r="M530" s="746" t="str">
        <f>VLOOKUP($C527,'2025年度(M1後期)'!$B$5:$N$207,COLUMN('2025年度(M1後期)'!$C$5)+1,0)&amp;""</f>
        <v/>
      </c>
      <c r="N530" s="715"/>
      <c r="O530" s="716" t="str">
        <f>VLOOKUP($C527,'2025年度(M2後期)'!$B$5:$N$207,COLUMN('2025年度(M2後期)'!$C$5)+1,0)&amp;""</f>
        <v/>
      </c>
      <c r="P530" s="715"/>
      <c r="Q530" s="716" t="str">
        <f>VLOOKUP($C527,'2025年度(D1後期)'!$B$5:$N$207,COLUMN('2025年度(D1後期)'!$C$5)+1,0)&amp;""</f>
        <v/>
      </c>
      <c r="R530" s="715"/>
      <c r="S530" s="735" t="str">
        <f>VLOOKUP($C527,'2025年度(D23後期)'!$B$5:$N$207,COLUMN('2025年度(D23後期)'!$C$5)+1,0)&amp;""</f>
        <v/>
      </c>
      <c r="T530" s="715"/>
      <c r="U530" s="560"/>
      <c r="Z530" s="73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784"/>
      <c r="BL530" s="784"/>
      <c r="BM530" s="784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34"/>
      <c r="B531" s="16" t="s">
        <v>62</v>
      </c>
      <c r="C531" s="781"/>
      <c r="D531" s="821"/>
      <c r="E531" s="710"/>
      <c r="F531" s="711"/>
      <c r="G531" s="710"/>
      <c r="H531" s="711"/>
      <c r="I531" s="710"/>
      <c r="J531" s="711"/>
      <c r="K531" s="712"/>
      <c r="L531" s="713"/>
      <c r="M531" s="745"/>
      <c r="N531" s="711"/>
      <c r="O531" s="710"/>
      <c r="P531" s="711"/>
      <c r="Q531" s="710"/>
      <c r="R531" s="711"/>
      <c r="S531" s="712"/>
      <c r="T531" s="711"/>
      <c r="U531" s="560"/>
      <c r="Z531" s="73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785"/>
      <c r="BL531" s="785"/>
      <c r="BM531" s="785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33" t="s">
        <v>64</v>
      </c>
      <c r="B532" s="15" t="s">
        <v>55</v>
      </c>
      <c r="C532" s="731" t="str">
        <f>VLOOKUP($C527,'2025年度(1年後期)'!$B$5:$N$207,COLUMN('2025年度(1年後期)'!$E$5),0)&amp;""</f>
        <v/>
      </c>
      <c r="D532" s="722"/>
      <c r="E532" s="721" t="str">
        <f>VLOOKUP($C527,'2025年度(2年後期)'!$B$5:$N$207,COLUMN('2025年度(2年後期)'!$E$5),0)&amp;""</f>
        <v/>
      </c>
      <c r="F532" s="722"/>
      <c r="G532" s="721" t="str">
        <f>VLOOKUP($C527,'2025年度(3年後期)'!$B$5:$N$207,COLUMN('2025年度(3年後期)'!$E$5),0)&amp;""</f>
        <v/>
      </c>
      <c r="H532" s="722"/>
      <c r="I532" s="721" t="str">
        <f>VLOOKUP($C527,'2025年度(4年後期)'!$B$5:$N$206,COLUMN('2025年度(4年後期)'!$E$5),0)&amp;""</f>
        <v/>
      </c>
      <c r="J532" s="722"/>
      <c r="K532" s="732" t="str">
        <f>VLOOKUP($C527,'2025年度(助産後期)'!$B$5:$N$207,COLUMN('2025年度(助産後期)'!$E$5),0)&amp;""</f>
        <v/>
      </c>
      <c r="L532" s="720"/>
      <c r="M532" s="731" t="str">
        <f>VLOOKUP($C527,'2025年度(M1後期)'!$B$5:$N$207,COLUMN('2025年度(M1後期)'!$E$5),0)&amp;""</f>
        <v/>
      </c>
      <c r="N532" s="722"/>
      <c r="O532" s="732" t="str">
        <f>VLOOKUP($C527,'2025年度(M2後期)'!$B$5:$N$207,COLUMN('2025年度(M2後期)'!$E$5),0)&amp;""</f>
        <v/>
      </c>
      <c r="P532" s="722"/>
      <c r="Q532" s="732" t="str">
        <f>VLOOKUP($C527,'2025年度(D1後期)'!$B$5:$N$207,COLUMN('2025年度(D1後期)'!$E$5),0)&amp;""</f>
        <v/>
      </c>
      <c r="R532" s="722"/>
      <c r="S532" s="732" t="str">
        <f>VLOOKUP($C527,'2025年度(D23後期)'!$B$5:$N$207,COLUMN('2025年度(D23後期)'!$E$5),0)&amp;""</f>
        <v/>
      </c>
      <c r="T532" s="722"/>
      <c r="U532" s="560"/>
      <c r="Z532" s="733" t="str">
        <f>A532</f>
        <v>２時限（11：00～12：30）</v>
      </c>
      <c r="AA532" s="694"/>
      <c r="AB532" s="694"/>
      <c r="AC532" s="694"/>
      <c r="AD532" s="694"/>
      <c r="AE532" s="694"/>
      <c r="AF532" s="694"/>
      <c r="AG532" s="694"/>
      <c r="AH532" s="694"/>
      <c r="AI532" s="694"/>
      <c r="AJ532" s="694"/>
      <c r="AK532" s="694"/>
      <c r="AL532" s="694"/>
      <c r="AM532" s="694"/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/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/>
      <c r="BJ532" s="694"/>
      <c r="BK532" s="783"/>
      <c r="BL532" s="783"/>
      <c r="BM532" s="783"/>
      <c r="BN532" s="694"/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33"/>
      <c r="B533" s="15" t="s">
        <v>58</v>
      </c>
      <c r="C533" s="714" t="str">
        <f>IFERROR(VLOOKUP(C532,科目・教員!$A$2:$B$349,2,0),"")</f>
        <v/>
      </c>
      <c r="D533" s="715"/>
      <c r="E533" s="716" t="str">
        <f>IFERROR(VLOOKUP(E532,科目・教員!$A$2:$B$349,2,0),"")</f>
        <v/>
      </c>
      <c r="F533" s="715"/>
      <c r="G533" s="716" t="str">
        <f>IFERROR(VLOOKUP(G532,科目・教員!$A$2:$B$349,2,0),"")</f>
        <v/>
      </c>
      <c r="H533" s="715"/>
      <c r="I533" s="716" t="str">
        <f>IFERROR(VLOOKUP(I532,科目・教員!$A$2:$B$349,2,0),"")</f>
        <v/>
      </c>
      <c r="J533" s="715"/>
      <c r="K533" s="735" t="str">
        <f>IFERROR(VLOOKUP(K532,科目・教員!$A$2:$B$349,2,0),"")</f>
        <v/>
      </c>
      <c r="L533" s="737"/>
      <c r="M533" s="714" t="str">
        <f>IFERROR(VLOOKUP(M532,科目・教員!$A$2:$B$349,2,0),"")</f>
        <v/>
      </c>
      <c r="N533" s="715"/>
      <c r="O533" s="735" t="str">
        <f>IFERROR(VLOOKUP(O532,科目・教員!$A$2:$B$349,2,0),"")</f>
        <v/>
      </c>
      <c r="P533" s="715"/>
      <c r="Q533" s="735" t="str">
        <f>IFERROR(VLOOKUP(Q532,科目・教員!$A$2:$B$349,2,0),"")</f>
        <v/>
      </c>
      <c r="R533" s="715"/>
      <c r="S533" s="735" t="str">
        <f>IFERROR(VLOOKUP(S532,科目・教員!$A$2:$B$349,2,0),"")</f>
        <v/>
      </c>
      <c r="T533" s="715"/>
      <c r="U533" s="560"/>
      <c r="Z533" s="73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784"/>
      <c r="BL533" s="784"/>
      <c r="BM533" s="784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33"/>
      <c r="B534" s="15" t="s">
        <v>60</v>
      </c>
      <c r="C534" s="714" t="str">
        <f>VLOOKUP($C527,'2025年度(1年後期)'!$B$5:$N$207,COLUMN('2025年度(1年後期)'!$E$5)+1,0)&amp;""</f>
        <v/>
      </c>
      <c r="D534" s="715"/>
      <c r="E534" s="716" t="str">
        <f>VLOOKUP($C527,'2025年度(2年後期)'!$B$5:$N$207,COLUMN('2025年度(2年後期)'!$E$5)+1,0)&amp;""</f>
        <v/>
      </c>
      <c r="F534" s="715"/>
      <c r="G534" s="716" t="str">
        <f>VLOOKUP($C527,'2025年度(3年後期)'!$B$5:$N$207,COLUMN('2025年度(3年後期)'!$E$5)+1,0)&amp;""</f>
        <v/>
      </c>
      <c r="H534" s="715"/>
      <c r="I534" s="716" t="str">
        <f>VLOOKUP($C527,'2025年度(4年後期)'!$B$5:$N$206,COLUMN('2025年度(4年後期)'!$E$5)+1,0)&amp;""</f>
        <v/>
      </c>
      <c r="J534" s="715"/>
      <c r="K534" s="735" t="str">
        <f>VLOOKUP($C527,'2025年度(助産後期)'!$B$5:$N$207,COLUMN('2025年度(助産後期)'!$E$5)+1,0)&amp;""</f>
        <v/>
      </c>
      <c r="L534" s="737"/>
      <c r="M534" s="714" t="str">
        <f>VLOOKUP($C527,'2025年度(M1後期)'!$B$5:$N$207,COLUMN('2025年度(M1後期)'!$E$5)+1,0)&amp;""</f>
        <v/>
      </c>
      <c r="N534" s="715"/>
      <c r="O534" s="735" t="str">
        <f>VLOOKUP($C527,'2025年度(M2後期)'!$B$5:$N$207,COLUMN('2025年度(M2後期)'!$E$5)+1,0)&amp;""</f>
        <v/>
      </c>
      <c r="P534" s="715"/>
      <c r="Q534" s="735" t="str">
        <f>VLOOKUP($C527,'2025年度(D1後期)'!$B$5:$N$207,COLUMN('2025年度(D1後期)'!$E$5)+1,0)&amp;""</f>
        <v/>
      </c>
      <c r="R534" s="715"/>
      <c r="S534" s="735" t="str">
        <f>VLOOKUP($C527,'2025年度(D23後期)'!$B$5:$N$207,COLUMN('2025年度(D23後期)'!$E$5)+1,0)&amp;""</f>
        <v/>
      </c>
      <c r="T534" s="715"/>
      <c r="U534" s="560"/>
      <c r="Z534" s="73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784"/>
      <c r="BL534" s="784"/>
      <c r="BM534" s="784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47"/>
      <c r="B535" s="16" t="s">
        <v>62</v>
      </c>
      <c r="C535" s="738"/>
      <c r="D535" s="736"/>
      <c r="E535" s="710"/>
      <c r="F535" s="736"/>
      <c r="G535" s="710"/>
      <c r="H535" s="736"/>
      <c r="I535" s="825"/>
      <c r="J535" s="793"/>
      <c r="K535" s="712"/>
      <c r="L535" s="712"/>
      <c r="M535" s="738"/>
      <c r="N535" s="736"/>
      <c r="O535" s="712"/>
      <c r="P535" s="736"/>
      <c r="Q535" s="712"/>
      <c r="R535" s="736"/>
      <c r="S535" s="712"/>
      <c r="T535" s="736"/>
      <c r="U535" s="560"/>
      <c r="Z535" s="73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785"/>
      <c r="BL535" s="785"/>
      <c r="BM535" s="785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44" t="s">
        <v>70</v>
      </c>
      <c r="B536" s="17" t="s">
        <v>71</v>
      </c>
      <c r="C536" s="731"/>
      <c r="D536" s="722"/>
      <c r="E536" s="721"/>
      <c r="F536" s="722"/>
      <c r="G536" s="721"/>
      <c r="H536" s="722"/>
      <c r="I536" s="721"/>
      <c r="J536" s="722"/>
      <c r="K536" s="732"/>
      <c r="L536" s="720"/>
      <c r="M536" s="731"/>
      <c r="N536" s="722"/>
      <c r="O536" s="732"/>
      <c r="P536" s="722"/>
      <c r="Q536" s="732"/>
      <c r="R536" s="722"/>
      <c r="S536" s="732"/>
      <c r="T536" s="722"/>
      <c r="U536" s="560"/>
      <c r="Z536" s="73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783"/>
      <c r="BL536" s="783"/>
      <c r="BM536" s="783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33"/>
      <c r="B537" s="17" t="s">
        <v>73</v>
      </c>
      <c r="C537" s="714"/>
      <c r="D537" s="715"/>
      <c r="E537" s="716"/>
      <c r="F537" s="715"/>
      <c r="G537" s="716"/>
      <c r="H537" s="715"/>
      <c r="I537" s="716"/>
      <c r="J537" s="715"/>
      <c r="K537" s="735"/>
      <c r="L537" s="737"/>
      <c r="M537" s="714"/>
      <c r="N537" s="715"/>
      <c r="O537" s="735"/>
      <c r="P537" s="715"/>
      <c r="Q537" s="735"/>
      <c r="R537" s="715"/>
      <c r="S537" s="735"/>
      <c r="T537" s="715"/>
      <c r="U537" s="560"/>
      <c r="Z537" s="73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784"/>
      <c r="BL537" s="784"/>
      <c r="BM537" s="784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33"/>
      <c r="B538" s="17" t="s">
        <v>60</v>
      </c>
      <c r="C538" s="714"/>
      <c r="D538" s="715"/>
      <c r="E538" s="716"/>
      <c r="F538" s="715"/>
      <c r="G538" s="716"/>
      <c r="H538" s="715"/>
      <c r="I538" s="716"/>
      <c r="J538" s="715"/>
      <c r="K538" s="735"/>
      <c r="L538" s="737"/>
      <c r="M538" s="714"/>
      <c r="N538" s="715"/>
      <c r="O538" s="735"/>
      <c r="P538" s="715"/>
      <c r="Q538" s="735"/>
      <c r="R538" s="715"/>
      <c r="S538" s="735"/>
      <c r="T538" s="715"/>
      <c r="U538" s="560"/>
      <c r="Z538" s="73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784"/>
      <c r="BL538" s="784"/>
      <c r="BM538" s="784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34"/>
      <c r="B539" s="18" t="s">
        <v>62</v>
      </c>
      <c r="C539" s="752"/>
      <c r="D539" s="753"/>
      <c r="E539" s="754"/>
      <c r="F539" s="753"/>
      <c r="G539" s="754"/>
      <c r="H539" s="753"/>
      <c r="I539" s="754"/>
      <c r="J539" s="753"/>
      <c r="K539" s="755"/>
      <c r="L539" s="755"/>
      <c r="M539" s="752"/>
      <c r="N539" s="753"/>
      <c r="O539" s="755"/>
      <c r="P539" s="753"/>
      <c r="Q539" s="755"/>
      <c r="R539" s="753"/>
      <c r="S539" s="755"/>
      <c r="T539" s="753"/>
      <c r="U539" s="560"/>
      <c r="Z539" s="73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785"/>
      <c r="BL539" s="785"/>
      <c r="BM539" s="785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33" t="s">
        <v>74</v>
      </c>
      <c r="B540" s="15" t="s">
        <v>55</v>
      </c>
      <c r="C540" s="748" t="str">
        <f>VLOOKUP($C527,'2025年度(1年後期)'!$B$5:$N$207,COLUMN('2025年度(1年後期)'!$G$5),0)&amp;""</f>
        <v/>
      </c>
      <c r="D540" s="732"/>
      <c r="E540" s="749" t="str">
        <f>VLOOKUP($C527,'2025年度(2年後期)'!$B$5:$N$207,COLUMN('2025年度(2年後期)'!$G$5),0)&amp;""</f>
        <v/>
      </c>
      <c r="F540" s="732"/>
      <c r="G540" s="749" t="str">
        <f>VLOOKUP($C527,'2025年度(3年後期)'!$B$5:$N$207,COLUMN('2025年度(3年後期)'!$G$5),0)&amp;""</f>
        <v/>
      </c>
      <c r="H540" s="732"/>
      <c r="I540" s="749" t="str">
        <f>VLOOKUP($C527,'2025年度(4年後期)'!$B$5:$N$206,COLUMN('2025年度(4年後期)'!$G$5),0)&amp;""</f>
        <v/>
      </c>
      <c r="J540" s="732"/>
      <c r="K540" s="750" t="str">
        <f>VLOOKUP($C527,'2025年度(助産後期)'!$B$5:$N$207,COLUMN('2025年度(助産後期)'!$G$5),0)&amp;""</f>
        <v/>
      </c>
      <c r="L540" s="750"/>
      <c r="M540" s="748" t="str">
        <f>VLOOKUP($C527,'2025年度(M1後期)'!$B$5:$N$207,COLUMN('2025年度(M1後期)'!$G$5),0)&amp;""</f>
        <v/>
      </c>
      <c r="N540" s="732"/>
      <c r="O540" s="750" t="str">
        <f>VLOOKUP($C527,'2025年度(M2後期)'!$B$5:$N$207,COLUMN('2025年度(M2後期)'!$G$5),0)&amp;""</f>
        <v/>
      </c>
      <c r="P540" s="732"/>
      <c r="Q540" s="750" t="str">
        <f>VLOOKUP($C527,'2025年度(D1後期)'!$B$5:$N$207,COLUMN('2025年度(D1後期)'!$G$5),0)&amp;""</f>
        <v/>
      </c>
      <c r="R540" s="732"/>
      <c r="S540" s="750" t="str">
        <f>VLOOKUP($C527,'2025年度(D23後期)'!$B$5:$N$207,COLUMN('2025年度(D23後期)'!$G$5),0)&amp;""</f>
        <v/>
      </c>
      <c r="T540" s="732"/>
      <c r="U540" s="560"/>
      <c r="Z540" s="733" t="str">
        <f>A540</f>
        <v>３時限（13：30～15：00）</v>
      </c>
      <c r="AA540" s="694"/>
      <c r="AB540" s="694"/>
      <c r="AC540" s="694"/>
      <c r="AD540" s="694"/>
      <c r="AE540" s="694"/>
      <c r="AF540" s="694"/>
      <c r="AG540" s="694"/>
      <c r="AH540" s="694"/>
      <c r="AI540" s="694"/>
      <c r="AJ540" s="694"/>
      <c r="AK540" s="694"/>
      <c r="AL540" s="694"/>
      <c r="AM540" s="694"/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/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783"/>
      <c r="BL540" s="783"/>
      <c r="BM540" s="783"/>
      <c r="BN540" s="694"/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33"/>
      <c r="B541" s="15" t="s">
        <v>58</v>
      </c>
      <c r="C541" s="751" t="str">
        <f>IFERROR(VLOOKUP(C540,科目・教員!$A$2:$B$349,2,0),"")</f>
        <v/>
      </c>
      <c r="D541" s="735"/>
      <c r="E541" s="739" t="str">
        <f>IFERROR(VLOOKUP(E540,科目・教員!$A$2:$B$349,2,0),"")</f>
        <v/>
      </c>
      <c r="F541" s="735"/>
      <c r="G541" s="739" t="str">
        <f>IFERROR(VLOOKUP(G540,科目・教員!$A$2:$B$349,2,0),"")</f>
        <v/>
      </c>
      <c r="H541" s="735"/>
      <c r="I541" s="739" t="str">
        <f>IFERROR(VLOOKUP(I540,科目・教員!$A$2:$B$349,2,0),"")</f>
        <v/>
      </c>
      <c r="J541" s="735"/>
      <c r="K541" s="740" t="str">
        <f>IFERROR(VLOOKUP(K540,科目・教員!$A$2:$B$349,2,0),"")</f>
        <v/>
      </c>
      <c r="L541" s="740"/>
      <c r="M541" s="751" t="str">
        <f>IFERROR(VLOOKUP(M540,科目・教員!$A$2:$B$349,2,0),"")</f>
        <v/>
      </c>
      <c r="N541" s="735"/>
      <c r="O541" s="740" t="str">
        <f>IFERROR(VLOOKUP(O540,科目・教員!$A$2:$B$349,2,0),"")</f>
        <v/>
      </c>
      <c r="P541" s="735"/>
      <c r="Q541" s="740" t="str">
        <f>IFERROR(VLOOKUP(Q540,科目・教員!$A$2:$B$349,2,0),"")</f>
        <v/>
      </c>
      <c r="R541" s="735"/>
      <c r="S541" s="740" t="str">
        <f>IFERROR(VLOOKUP(S540,科目・教員!$A$2:$B$349,2,0),"")</f>
        <v/>
      </c>
      <c r="T541" s="735"/>
      <c r="U541" s="560"/>
      <c r="Z541" s="73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784"/>
      <c r="BL541" s="784"/>
      <c r="BM541" s="784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33"/>
      <c r="B542" s="15" t="s">
        <v>60</v>
      </c>
      <c r="C542" s="751" t="str">
        <f>VLOOKUP($C527,'2025年度(1年後期)'!$B$5:$N$207,COLUMN('2025年度(1年後期)'!$G$5)+1,0)&amp;""</f>
        <v/>
      </c>
      <c r="D542" s="735"/>
      <c r="E542" s="739" t="str">
        <f>VLOOKUP($C527,'2025年度(2年後期)'!$B$5:$N$207,COLUMN('2025年度(2年後期)'!$G$5)+1,0)&amp;""</f>
        <v/>
      </c>
      <c r="F542" s="735"/>
      <c r="G542" s="739" t="str">
        <f>VLOOKUP($C527,'2025年度(3年後期)'!$B$5:$N$207,COLUMN('2025年度(3年後期)'!$G$5)+1,0)&amp;""</f>
        <v/>
      </c>
      <c r="H542" s="735"/>
      <c r="I542" s="739" t="str">
        <f>VLOOKUP($C527,'2025年度(4年後期)'!$B$5:$N$206,COLUMN('2025年度(4年後期)'!$G$5)+1,0)&amp;""</f>
        <v/>
      </c>
      <c r="J542" s="735"/>
      <c r="K542" s="740" t="str">
        <f>VLOOKUP($C527,'2025年度(助産後期)'!$B$5:$N$207,COLUMN('2025年度(助産後期)'!$G$5)+1,0)&amp;""</f>
        <v/>
      </c>
      <c r="L542" s="740"/>
      <c r="M542" s="751" t="str">
        <f>VLOOKUP($C527,'2025年度(M1後期)'!$B$5:$N$207,COLUMN('2025年度(M1後期)'!$G$5)+1,0)&amp;""</f>
        <v/>
      </c>
      <c r="N542" s="735"/>
      <c r="O542" s="740" t="str">
        <f>VLOOKUP($C527,'2025年度(M2後期)'!$B$5:$N$207,COLUMN('2025年度(M2後期)'!$G$5)+1,0)&amp;""</f>
        <v/>
      </c>
      <c r="P542" s="735"/>
      <c r="Q542" s="740" t="str">
        <f>VLOOKUP($C527,'2025年度(D1後期)'!$B$5:$N$207,COLUMN('2025年度(D1後期)'!$G$5)+1,0)&amp;""</f>
        <v/>
      </c>
      <c r="R542" s="735"/>
      <c r="S542" s="740" t="str">
        <f>VLOOKUP($C527,'2025年度(D23後期)'!$B$5:$N$207,COLUMN('2025年度(D23後期)'!$G$5)+1,0)&amp;""</f>
        <v/>
      </c>
      <c r="T542" s="735"/>
      <c r="U542" s="560"/>
      <c r="Z542" s="73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784"/>
      <c r="BL542" s="784"/>
      <c r="BM542" s="784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47"/>
      <c r="B543" s="16" t="s">
        <v>62</v>
      </c>
      <c r="C543" s="791"/>
      <c r="D543" s="793"/>
      <c r="E543" s="710"/>
      <c r="F543" s="736"/>
      <c r="G543" s="710"/>
      <c r="H543" s="736"/>
      <c r="I543" s="807"/>
      <c r="J543" s="782"/>
      <c r="K543" s="712"/>
      <c r="L543" s="712"/>
      <c r="M543" s="738"/>
      <c r="N543" s="736"/>
      <c r="O543" s="712"/>
      <c r="P543" s="736"/>
      <c r="Q543" s="712"/>
      <c r="R543" s="736"/>
      <c r="S543" s="712"/>
      <c r="T543" s="736"/>
      <c r="U543" s="560"/>
      <c r="Z543" s="73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785"/>
      <c r="BL543" s="785"/>
      <c r="BM543" s="785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33" t="s">
        <v>80</v>
      </c>
      <c r="B544" s="15" t="s">
        <v>55</v>
      </c>
      <c r="C544" s="748" t="str">
        <f>VLOOKUP($C527,'2025年度(1年後期)'!$B$5:$N$207,COLUMN('2025年度(1年後期)'!$I$5),0)&amp;""</f>
        <v/>
      </c>
      <c r="D544" s="732"/>
      <c r="E544" s="749" t="str">
        <f>VLOOKUP($C527,'2025年度(2年後期)'!$B$5:$N$207,COLUMN('2025年度(2年後期)'!$I$5),0)&amp;""</f>
        <v/>
      </c>
      <c r="F544" s="732"/>
      <c r="G544" s="749" t="str">
        <f>VLOOKUP($C527,'2025年度(3年後期)'!$B$5:$N$207,COLUMN('2025年度(3年後期)'!$I$5),0)&amp;""</f>
        <v/>
      </c>
      <c r="H544" s="732"/>
      <c r="I544" s="749" t="str">
        <f>VLOOKUP($C527,'2025年度(4年後期)'!$B$5:$N$206,COLUMN('2025年度(4年後期)'!$I$5),0)&amp;""</f>
        <v/>
      </c>
      <c r="J544" s="732"/>
      <c r="K544" s="750" t="str">
        <f>VLOOKUP($C527,'2025年度(助産後期)'!$B$5:$N$207,COLUMN('2025年度(助産後期)'!$I$5),0)&amp;""</f>
        <v/>
      </c>
      <c r="L544" s="750"/>
      <c r="M544" s="748" t="str">
        <f>VLOOKUP($C527,'2025年度(M1後期)'!$B$5:$N$207,COLUMN('2025年度(M1後期)'!$I$5),0)&amp;""</f>
        <v/>
      </c>
      <c r="N544" s="732"/>
      <c r="O544" s="750" t="str">
        <f>VLOOKUP($C527,'2025年度(M2後期)'!$B$5:$N$207,COLUMN('2025年度(M2後期)'!$I$5),0)&amp;""</f>
        <v/>
      </c>
      <c r="P544" s="732"/>
      <c r="Q544" s="750" t="str">
        <f>VLOOKUP($C527,'2025年度(D1後期)'!$B$5:$N$207,COLUMN('2025年度(D1後期)'!$I$5),0)&amp;""</f>
        <v/>
      </c>
      <c r="R544" s="732"/>
      <c r="S544" s="750" t="str">
        <f>VLOOKUP($C527,'2025年度(D23後期)'!$B$5:$N$207,COLUMN('2025年度(D23後期)'!$I$5),0)&amp;""</f>
        <v/>
      </c>
      <c r="T544" s="732"/>
      <c r="U544" s="560"/>
      <c r="Z544" s="733" t="str">
        <f>A544</f>
        <v>４時限（15：10～16：40）</v>
      </c>
      <c r="AA544" s="694"/>
      <c r="AB544" s="694"/>
      <c r="AC544" s="694"/>
      <c r="AD544" s="694"/>
      <c r="AE544" s="694"/>
      <c r="AF544" s="694"/>
      <c r="AG544" s="694"/>
      <c r="AH544" s="694"/>
      <c r="AI544" s="694"/>
      <c r="AJ544" s="694"/>
      <c r="AK544" s="694"/>
      <c r="AL544" s="694"/>
      <c r="AM544" s="694"/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/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783"/>
      <c r="BL544" s="783"/>
      <c r="BM544" s="783"/>
      <c r="BN544" s="694"/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33"/>
      <c r="B545" s="15" t="s">
        <v>58</v>
      </c>
      <c r="C545" s="751" t="str">
        <f>IFERROR(VLOOKUP(C544,科目・教員!$A$2:$B$349,2,0),"")</f>
        <v/>
      </c>
      <c r="D545" s="735"/>
      <c r="E545" s="739" t="str">
        <f>IFERROR(VLOOKUP(E544,科目・教員!$A$2:$B$349,2,0),"")</f>
        <v/>
      </c>
      <c r="F545" s="735"/>
      <c r="G545" s="739" t="str">
        <f>IFERROR(VLOOKUP(G544,科目・教員!$A$2:$B$349,2,0),"")</f>
        <v/>
      </c>
      <c r="H545" s="735"/>
      <c r="I545" s="739" t="str">
        <f>IFERROR(VLOOKUP(I544,科目・教員!$A$2:$B$349,2,0),"")</f>
        <v/>
      </c>
      <c r="J545" s="735"/>
      <c r="K545" s="740" t="str">
        <f>IFERROR(VLOOKUP(K544,科目・教員!$A$2:$B$349,2,0),"")</f>
        <v/>
      </c>
      <c r="L545" s="740"/>
      <c r="M545" s="751" t="str">
        <f>IFERROR(VLOOKUP(M544,科目・教員!$A$2:$B$349,2,0),"")</f>
        <v/>
      </c>
      <c r="N545" s="735"/>
      <c r="O545" s="740" t="str">
        <f>IFERROR(VLOOKUP(O544,科目・教員!$A$2:$B$349,2,0),"")</f>
        <v/>
      </c>
      <c r="P545" s="735"/>
      <c r="Q545" s="740" t="str">
        <f>IFERROR(VLOOKUP(Q544,科目・教員!$A$2:$B$349,2,0),"")</f>
        <v/>
      </c>
      <c r="R545" s="735"/>
      <c r="S545" s="740" t="str">
        <f>IFERROR(VLOOKUP(S544,科目・教員!$A$2:$B$349,2,0),"")</f>
        <v/>
      </c>
      <c r="T545" s="735"/>
      <c r="U545" s="560"/>
      <c r="Z545" s="73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784"/>
      <c r="BL545" s="784"/>
      <c r="BM545" s="784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33"/>
      <c r="B546" s="15" t="s">
        <v>60</v>
      </c>
      <c r="C546" s="751" t="str">
        <f>VLOOKUP($C527,'2025年度(1年後期)'!$B$5:$N$207,COLUMN('2025年度(1年後期)'!$I$5)+1,0)&amp;""</f>
        <v/>
      </c>
      <c r="D546" s="735"/>
      <c r="E546" s="739" t="str">
        <f>VLOOKUP($C527,'2025年度(2年後期)'!$B$5:$N$207,COLUMN('2025年度(2年後期)'!$I$5)+1,0)&amp;""</f>
        <v/>
      </c>
      <c r="F546" s="735"/>
      <c r="G546" s="739" t="str">
        <f>VLOOKUP($C527,'2025年度(3年後期)'!$B$5:$N$207,COLUMN('2025年度(3年後期)'!$I$5)+1,0)&amp;""</f>
        <v/>
      </c>
      <c r="H546" s="735"/>
      <c r="I546" s="739" t="str">
        <f>VLOOKUP($C527,'2025年度(4年後期)'!$B$5:$N$206,COLUMN('2025年度(4年後期)'!$I$5)+1,0)&amp;""</f>
        <v/>
      </c>
      <c r="J546" s="735"/>
      <c r="K546" s="740" t="str">
        <f>VLOOKUP($C527,'2025年度(助産後期)'!$B$5:$N$207,COLUMN('2025年度(助産後期)'!$I$5)+1,0)&amp;""</f>
        <v/>
      </c>
      <c r="L546" s="740"/>
      <c r="M546" s="751" t="str">
        <f>VLOOKUP($C527,'2025年度(M1後期)'!$B$5:$N$207,COLUMN('2025年度(M1後期)'!$I$5)+1,0)&amp;""</f>
        <v/>
      </c>
      <c r="N546" s="735"/>
      <c r="O546" s="740" t="str">
        <f>VLOOKUP($C527,'2025年度(M2後期)'!$B$5:$N$207,COLUMN('2025年度(M2後期)'!$I$5)+1,0)&amp;""</f>
        <v/>
      </c>
      <c r="P546" s="735"/>
      <c r="Q546" s="740" t="str">
        <f>VLOOKUP($C527,'2025年度(D1後期)'!$B$5:$N$207,COLUMN('2025年度(D1後期)'!$I$5)+1,0)&amp;""</f>
        <v/>
      </c>
      <c r="R546" s="735"/>
      <c r="S546" s="740" t="str">
        <f>VLOOKUP($C527,'2025年度(D23後期)'!$B$5:$N$207,COLUMN('2025年度(D23後期)'!$I$5)+1,0)&amp;""</f>
        <v/>
      </c>
      <c r="T546" s="735"/>
      <c r="U546" s="560"/>
      <c r="Z546" s="73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784"/>
      <c r="BL546" s="784"/>
      <c r="BM546" s="784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34"/>
      <c r="B547" s="16" t="s">
        <v>62</v>
      </c>
      <c r="C547" s="791"/>
      <c r="D547" s="793"/>
      <c r="E547" s="710"/>
      <c r="F547" s="736"/>
      <c r="G547" s="710"/>
      <c r="H547" s="736"/>
      <c r="I547" s="710"/>
      <c r="J547" s="736"/>
      <c r="K547" s="712"/>
      <c r="L547" s="712"/>
      <c r="M547" s="738"/>
      <c r="N547" s="736"/>
      <c r="O547" s="712"/>
      <c r="P547" s="736"/>
      <c r="Q547" s="712"/>
      <c r="R547" s="736"/>
      <c r="S547" s="712"/>
      <c r="T547" s="736"/>
      <c r="U547" s="560"/>
      <c r="Z547" s="73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785"/>
      <c r="BL547" s="785"/>
      <c r="BM547" s="785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33" t="s">
        <v>87</v>
      </c>
      <c r="B548" s="15" t="s">
        <v>55</v>
      </c>
      <c r="C548" s="748" t="str">
        <f>VLOOKUP($C527,'2025年度(1年後期)'!$B$5:$N$207,COLUMN('2025年度(1年後期)'!$K$5),0)&amp;""</f>
        <v/>
      </c>
      <c r="D548" s="732"/>
      <c r="E548" s="749" t="str">
        <f>VLOOKUP($C527,'2025年度(2年後期)'!$B$5:$N$207,COLUMN('2025年度(2年後期)'!$K$5),0)&amp;""</f>
        <v/>
      </c>
      <c r="F548" s="732"/>
      <c r="G548" s="749" t="str">
        <f>VLOOKUP($C527,'2025年度(3年後期)'!$B$5:$N$207,COLUMN('2025年度(3年後期)'!$K$5),0)&amp;""</f>
        <v/>
      </c>
      <c r="H548" s="732"/>
      <c r="I548" s="749" t="str">
        <f>VLOOKUP($C527,'2025年度(4年後期)'!$B$5:$N$206,COLUMN('2025年度(4年後期)'!$K$5),0)&amp;""</f>
        <v/>
      </c>
      <c r="J548" s="732"/>
      <c r="K548" s="750" t="str">
        <f>VLOOKUP($C527,'2025年度(助産後期)'!$B$5:$N$207,COLUMN('2025年度(助産後期)'!$K$5),0)&amp;""</f>
        <v/>
      </c>
      <c r="L548" s="750"/>
      <c r="M548" s="748" t="str">
        <f>VLOOKUP($C527,'2025年度(M1後期)'!$B$5:$N$207,COLUMN('2025年度(M1後期)'!$K$5),0)&amp;""</f>
        <v/>
      </c>
      <c r="N548" s="732"/>
      <c r="O548" s="750" t="str">
        <f>VLOOKUP($C527,'2025年度(M2後期)'!$B$5:$N$207,COLUMN('2025年度(M2後期)'!$K$5),0)&amp;""</f>
        <v/>
      </c>
      <c r="P548" s="732"/>
      <c r="Q548" s="750" t="str">
        <f>VLOOKUP($C527,'2025年度(D1後期)'!$B$5:$N$207,COLUMN('2025年度(D1後期)'!$K$5),0)&amp;""</f>
        <v/>
      </c>
      <c r="R548" s="732"/>
      <c r="S548" s="750" t="str">
        <f>VLOOKUP($C527,'2025年度(D23後期)'!$B$5:$N$207,COLUMN('2025年度(D23後期)'!$K$5),0)&amp;""</f>
        <v/>
      </c>
      <c r="T548" s="732"/>
      <c r="U548" s="25"/>
      <c r="Z548" s="73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/>
      <c r="AI548" s="694"/>
      <c r="AJ548" s="694"/>
      <c r="AK548" s="694"/>
      <c r="AL548" s="694"/>
      <c r="AM548" s="694"/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783"/>
      <c r="BL548" s="783"/>
      <c r="BM548" s="783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33"/>
      <c r="B549" s="15" t="s">
        <v>58</v>
      </c>
      <c r="C549" s="751" t="str">
        <f>IFERROR(VLOOKUP(C548,科目・教員!$A$2:$B$349,2,0),"")</f>
        <v/>
      </c>
      <c r="D549" s="735"/>
      <c r="E549" s="739" t="str">
        <f>IFERROR(VLOOKUP(E548,科目・教員!$A$2:$B$349,2,0),"")</f>
        <v/>
      </c>
      <c r="F549" s="735"/>
      <c r="G549" s="739" t="str">
        <f>IFERROR(VLOOKUP(G548,科目・教員!$A$2:$B$349,2,0),"")</f>
        <v/>
      </c>
      <c r="H549" s="735"/>
      <c r="I549" s="739" t="str">
        <f>IFERROR(VLOOKUP(I548,科目・教員!$A$2:$B$349,2,0),"")</f>
        <v/>
      </c>
      <c r="J549" s="735"/>
      <c r="K549" s="740" t="str">
        <f>IFERROR(VLOOKUP(K548,科目・教員!$A$2:$B$349,2,0),"")</f>
        <v/>
      </c>
      <c r="L549" s="740"/>
      <c r="M549" s="751" t="str">
        <f>IFERROR(VLOOKUP(M548,科目・教員!$A$2:$B$349,2,0),"")</f>
        <v/>
      </c>
      <c r="N549" s="735"/>
      <c r="O549" s="740" t="str">
        <f>IFERROR(VLOOKUP(O548,科目・教員!$A$2:$B$349,2,0),"")</f>
        <v/>
      </c>
      <c r="P549" s="735"/>
      <c r="Q549" s="740" t="str">
        <f>IFERROR(VLOOKUP(Q548,科目・教員!$A$2:$B$349,2,0),"")</f>
        <v/>
      </c>
      <c r="R549" s="735"/>
      <c r="S549" s="740" t="str">
        <f>IFERROR(VLOOKUP(S548,科目・教員!$A$2:$B$349,2,0),"")</f>
        <v/>
      </c>
      <c r="T549" s="735"/>
      <c r="U549" s="25"/>
      <c r="Z549" s="73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784"/>
      <c r="BL549" s="784"/>
      <c r="BM549" s="784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33"/>
      <c r="B550" s="15" t="s">
        <v>60</v>
      </c>
      <c r="C550" s="751" t="str">
        <f>VLOOKUP($C527,'2025年度(1年後期)'!$B$5:$N$207,COLUMN('2025年度(1年後期)'!$K$5)+1,0)&amp;""</f>
        <v/>
      </c>
      <c r="D550" s="735"/>
      <c r="E550" s="739" t="str">
        <f>VLOOKUP($C527,'2025年度(2年後期)'!$B$5:$N$207,COLUMN('2025年度(2年後期)'!$K$5)+1,0)&amp;""</f>
        <v/>
      </c>
      <c r="F550" s="735"/>
      <c r="G550" s="739" t="str">
        <f>VLOOKUP($C527,'2025年度(3年後期)'!$B$5:$N$207,COLUMN('2025年度(3年後期)'!$K$5)+1,0)&amp;""</f>
        <v/>
      </c>
      <c r="H550" s="735"/>
      <c r="I550" s="739" t="str">
        <f>VLOOKUP($C527,'2025年度(4年後期)'!$B$5:$N$206,COLUMN('2025年度(4年後期)'!$K$5)+1,0)&amp;""</f>
        <v/>
      </c>
      <c r="J550" s="735"/>
      <c r="K550" s="740" t="str">
        <f>VLOOKUP($C527,'2025年度(助産後期)'!$B$5:$N$207,COLUMN('2025年度(助産後期)'!$K$5)+1,0)&amp;""</f>
        <v/>
      </c>
      <c r="L550" s="740"/>
      <c r="M550" s="751" t="str">
        <f>VLOOKUP($C527,'2025年度(M1後期)'!$B$5:$N$207,COLUMN('2025年度(M1後期)'!$K$5)+1,0)&amp;""</f>
        <v/>
      </c>
      <c r="N550" s="735"/>
      <c r="O550" s="740" t="str">
        <f>VLOOKUP($C527,'2025年度(M1後期)'!$B$5:$N$207,COLUMN('2025年度(M1後期)'!$K$5)+1,0)&amp;""</f>
        <v/>
      </c>
      <c r="P550" s="735"/>
      <c r="Q550" s="740" t="str">
        <f>VLOOKUP($C527,'2025年度(D1後期)'!$B$5:$N$207,COLUMN('2025年度(D1後期)'!$K$5)+1,0)&amp;""</f>
        <v/>
      </c>
      <c r="R550" s="735"/>
      <c r="S550" s="740" t="str">
        <f>VLOOKUP($C527,'2025年度(D23後期)'!$B$5:$N$207,COLUMN('2025年度(D23後期)'!$K$5)+1,0)&amp;""</f>
        <v/>
      </c>
      <c r="T550" s="735"/>
      <c r="U550" s="25"/>
      <c r="Z550" s="73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784"/>
      <c r="BL550" s="784"/>
      <c r="BM550" s="784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34"/>
      <c r="B551" s="16" t="s">
        <v>62</v>
      </c>
      <c r="C551" s="738"/>
      <c r="D551" s="736"/>
      <c r="E551" s="710"/>
      <c r="F551" s="736"/>
      <c r="G551" s="710"/>
      <c r="H551" s="736"/>
      <c r="I551" s="710"/>
      <c r="J551" s="736"/>
      <c r="K551" s="712"/>
      <c r="L551" s="712"/>
      <c r="M551" s="738"/>
      <c r="N551" s="736"/>
      <c r="O551" s="712"/>
      <c r="P551" s="736"/>
      <c r="Q551" s="712"/>
      <c r="R551" s="736"/>
      <c r="S551" s="712"/>
      <c r="T551" s="736"/>
      <c r="U551" s="37"/>
      <c r="V551" s="19"/>
      <c r="W551" s="19"/>
      <c r="X551" s="19"/>
      <c r="Y551" s="19"/>
      <c r="Z551" s="73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785"/>
      <c r="BL551" s="785"/>
      <c r="BM551" s="785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23"/>
      <c r="B552" s="24"/>
      <c r="C552" s="788">
        <f>C527+1</f>
        <v>45984</v>
      </c>
      <c r="D552" s="788"/>
      <c r="E552" s="788"/>
      <c r="F552" s="788"/>
      <c r="G552" s="788"/>
      <c r="H552" s="788"/>
      <c r="I552" s="788"/>
      <c r="J552" s="788"/>
      <c r="K552" s="788"/>
      <c r="L552" s="788"/>
      <c r="M552" s="788"/>
      <c r="N552" s="788"/>
      <c r="O552" s="788"/>
      <c r="P552" s="788"/>
      <c r="Q552" s="788"/>
      <c r="R552" s="788"/>
      <c r="S552" s="788"/>
      <c r="T552" s="788"/>
      <c r="U552" s="703">
        <f>C552</f>
        <v>45984</v>
      </c>
      <c r="V552" s="704"/>
      <c r="W552" s="704"/>
      <c r="X552" s="704"/>
      <c r="Y552" s="704"/>
      <c r="Z552" s="70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3" t="s">
        <v>54</v>
      </c>
      <c r="B553" s="12" t="s">
        <v>55</v>
      </c>
      <c r="C553" s="731" t="str">
        <f>VLOOKUP($C552,'2025年度(1年後期)'!$B$5:$N$207,COLUMN('2025年度(1年後期)'!$C$5),0)&amp;""</f>
        <v/>
      </c>
      <c r="D553" s="722"/>
      <c r="E553" s="721" t="str">
        <f>VLOOKUP($C552,'2025年度(2年後期)'!$B$5:$N$207,COLUMN('2025年度(2年後期)'!$C$5),0)&amp;""</f>
        <v/>
      </c>
      <c r="F553" s="722"/>
      <c r="G553" s="721" t="str">
        <f>VLOOKUP($C552,'2025年度(3年後期)'!$B$5:$N$207,COLUMN('2025年度(3年後期)'!$C$5),0)&amp;""</f>
        <v/>
      </c>
      <c r="H553" s="722"/>
      <c r="I553" s="721" t="str">
        <f>VLOOKUP($C552,'2025年度(4年後期)'!$B$5:$N$206,COLUMN('2025年度(4年後期)'!$C$5),0)&amp;""</f>
        <v/>
      </c>
      <c r="J553" s="722"/>
      <c r="K553" s="732" t="str">
        <f>VLOOKUP($C552,'2025年度(助産後期)'!$B$5:$N$207,COLUMN('2025年度(助産後期)'!$C$5),0)&amp;""</f>
        <v/>
      </c>
      <c r="L553" s="720"/>
      <c r="M553" s="719" t="str">
        <f>VLOOKUP($C552,'2025年度(M1後期)'!$B$5:$N$207,COLUMN('2025年度(M1後期)'!$C$5),0)&amp;""</f>
        <v/>
      </c>
      <c r="N553" s="720"/>
      <c r="O553" s="721" t="str">
        <f>VLOOKUP($C552,'2025年度(M2後期)'!$B$5:$N$207,COLUMN('2025年度(M2後期)'!$C$5),0)&amp;""</f>
        <v/>
      </c>
      <c r="P553" s="722"/>
      <c r="Q553" s="721" t="str">
        <f>VLOOKUP($C552,'2025年度(D1後期)'!$B$5:$N$207,COLUMN('2025年度(D1後期)'!$C$5),0)&amp;""</f>
        <v/>
      </c>
      <c r="R553" s="722"/>
      <c r="S553" s="732" t="str">
        <f>VLOOKUP($C552,'2025年度(D23後期)'!$B$5:$N$207,COLUMN('2025年度(D23後期)'!$C$5),0)&amp;""</f>
        <v/>
      </c>
      <c r="T553" s="722"/>
      <c r="U553" s="43"/>
      <c r="Z553" s="744" t="str">
        <f>A553</f>
        <v xml:space="preserve">１時限（09：20～10：50） </v>
      </c>
      <c r="AA553" s="694"/>
      <c r="AB553" s="694"/>
      <c r="AC553" s="694"/>
      <c r="AD553" s="694"/>
      <c r="AE553" s="694"/>
      <c r="AF553" s="694"/>
      <c r="AG553" s="694"/>
      <c r="AH553" s="694"/>
      <c r="AI553" s="694"/>
      <c r="AJ553" s="694"/>
      <c r="AK553" s="694"/>
      <c r="AL553" s="694"/>
      <c r="AM553" s="694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/>
      <c r="AZ553" s="694"/>
      <c r="BA553" s="694"/>
      <c r="BB553" s="694"/>
      <c r="BC553" s="694"/>
      <c r="BD553" s="694"/>
      <c r="BE553" s="694"/>
      <c r="BF553" s="694"/>
      <c r="BG553" s="694"/>
      <c r="BH553" s="694"/>
      <c r="BI553" s="694"/>
      <c r="BJ553" s="694"/>
      <c r="BK553" s="783"/>
      <c r="BL553" s="783"/>
      <c r="BM553" s="783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33"/>
      <c r="B554" s="15" t="s">
        <v>58</v>
      </c>
      <c r="C554" s="714" t="str">
        <f>IFERROR(VLOOKUP(C553,科目・教員!$A$2:$B$349,2,0),"")</f>
        <v/>
      </c>
      <c r="D554" s="715"/>
      <c r="E554" s="716" t="str">
        <f>IFERROR(VLOOKUP(E553,科目・教員!$A$2:$B$349,2,0),"")</f>
        <v/>
      </c>
      <c r="F554" s="715"/>
      <c r="G554" s="716" t="str">
        <f>IFERROR(VLOOKUP(G553,科目・教員!$A$2:$B$349,2,0),"")</f>
        <v/>
      </c>
      <c r="H554" s="715"/>
      <c r="I554" s="716" t="str">
        <f>IFERROR(VLOOKUP(I553,科目・教員!$A$2:$B$349,2,0),"")</f>
        <v/>
      </c>
      <c r="J554" s="715"/>
      <c r="K554" s="735" t="str">
        <f>IFERROR(VLOOKUP(K553,科目・教員!$A$2:$B$349,2,0),"")</f>
        <v/>
      </c>
      <c r="L554" s="737"/>
      <c r="M554" s="746" t="str">
        <f>IFERROR(VLOOKUP(M553,科目・教員!$A$2:$B$349,2,0),"")</f>
        <v/>
      </c>
      <c r="N554" s="715"/>
      <c r="O554" s="716" t="str">
        <f>IFERROR(VLOOKUP(O553,科目・教員!$A$2:$B$349,2,0),"")</f>
        <v/>
      </c>
      <c r="P554" s="715"/>
      <c r="Q554" s="716" t="str">
        <f>IFERROR(VLOOKUP(Q553,科目・教員!$A$2:$B$349,2,0),"")</f>
        <v/>
      </c>
      <c r="R554" s="715"/>
      <c r="S554" s="735" t="str">
        <f>IFERROR(VLOOKUP(S553,科目・教員!$A$2:$B$349,2,0),"")</f>
        <v/>
      </c>
      <c r="T554" s="715"/>
      <c r="U554" s="25"/>
      <c r="Z554" s="73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695"/>
      <c r="BC554" s="695"/>
      <c r="BD554" s="695"/>
      <c r="BE554" s="695"/>
      <c r="BF554" s="695"/>
      <c r="BG554" s="695"/>
      <c r="BH554" s="695"/>
      <c r="BI554" s="695"/>
      <c r="BJ554" s="695"/>
      <c r="BK554" s="784"/>
      <c r="BL554" s="784"/>
      <c r="BM554" s="784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33"/>
      <c r="B555" s="15" t="s">
        <v>60</v>
      </c>
      <c r="C555" s="714" t="str">
        <f>VLOOKUP($C552,'2025年度(1年後期)'!$B$5:$N$207,COLUMN('2025年度(1年後期)'!$C$5)+1,0)&amp;""</f>
        <v/>
      </c>
      <c r="D555" s="715"/>
      <c r="E555" s="716" t="str">
        <f>VLOOKUP($C552,'2025年度(2年後期)'!$B$5:$N$207,COLUMN('2025年度(2年後期)'!$C$5)+1,0)&amp;""</f>
        <v/>
      </c>
      <c r="F555" s="715"/>
      <c r="G555" s="716" t="str">
        <f>VLOOKUP($C552,'2025年度(3年後期)'!$B$5:$N$207,COLUMN('2025年度(3年後期)'!$C$5)+1,0)&amp;""</f>
        <v/>
      </c>
      <c r="H555" s="715"/>
      <c r="I555" s="716" t="str">
        <f>VLOOKUP($C552,'2025年度(4年後期)'!$B$5:$N$206,COLUMN('2025年度(4年後期)'!$C$5)+1,0)&amp;""</f>
        <v/>
      </c>
      <c r="J555" s="715"/>
      <c r="K555" s="735" t="str">
        <f>VLOOKUP($C552,'2025年度(助産後期)'!$B$5:$N$207,COLUMN('2025年度(助産後期)'!$C$5)+1,0)&amp;""</f>
        <v/>
      </c>
      <c r="L555" s="737"/>
      <c r="M555" s="746" t="str">
        <f>VLOOKUP($C552,'2025年度(M1後期)'!$B$5:$N$207,COLUMN('2025年度(M1後期)'!$C$5)+1,0)&amp;""</f>
        <v/>
      </c>
      <c r="N555" s="715"/>
      <c r="O555" s="716" t="str">
        <f>VLOOKUP($C552,'2025年度(M2後期)'!$B$5:$N$207,COLUMN('2025年度(M2後期)'!$C$5)+1,0)&amp;""</f>
        <v/>
      </c>
      <c r="P555" s="715"/>
      <c r="Q555" s="716" t="str">
        <f>VLOOKUP($C552,'2025年度(D1後期)'!$B$5:$N$207,COLUMN('2025年度(D1後期)'!$C$5)+1,0)&amp;""</f>
        <v/>
      </c>
      <c r="R555" s="715"/>
      <c r="S555" s="735" t="str">
        <f>VLOOKUP($C552,'2025年度(D23後期)'!$B$5:$N$207,COLUMN('2025年度(D23後期)'!$C$5)+1,0)&amp;""</f>
        <v/>
      </c>
      <c r="T555" s="715"/>
      <c r="U555" s="25"/>
      <c r="Z555" s="73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695"/>
      <c r="BC555" s="695"/>
      <c r="BD555" s="695"/>
      <c r="BE555" s="695"/>
      <c r="BF555" s="695"/>
      <c r="BG555" s="695"/>
      <c r="BH555" s="695"/>
      <c r="BI555" s="695"/>
      <c r="BJ555" s="695"/>
      <c r="BK555" s="784"/>
      <c r="BL555" s="784"/>
      <c r="BM555" s="784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34"/>
      <c r="B556" s="16" t="s">
        <v>62</v>
      </c>
      <c r="C556" s="738"/>
      <c r="D556" s="711"/>
      <c r="E556" s="710"/>
      <c r="F556" s="711"/>
      <c r="G556" s="710"/>
      <c r="H556" s="711"/>
      <c r="I556" s="710"/>
      <c r="J556" s="711"/>
      <c r="K556" s="712"/>
      <c r="L556" s="713"/>
      <c r="M556" s="745"/>
      <c r="N556" s="711"/>
      <c r="O556" s="710"/>
      <c r="P556" s="711"/>
      <c r="Q556" s="710"/>
      <c r="R556" s="711"/>
      <c r="S556" s="712"/>
      <c r="T556" s="711"/>
      <c r="U556" s="25"/>
      <c r="Z556" s="73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696"/>
      <c r="BC556" s="696"/>
      <c r="BD556" s="696"/>
      <c r="BE556" s="696"/>
      <c r="BF556" s="696"/>
      <c r="BG556" s="696"/>
      <c r="BH556" s="696"/>
      <c r="BI556" s="696"/>
      <c r="BJ556" s="696"/>
      <c r="BK556" s="785"/>
      <c r="BL556" s="785"/>
      <c r="BM556" s="785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33" t="s">
        <v>64</v>
      </c>
      <c r="B557" s="15" t="s">
        <v>55</v>
      </c>
      <c r="C557" s="731" t="str">
        <f>VLOOKUP($C552,'2025年度(1年後期)'!$B$5:$N$207,COLUMN('2025年度(1年後期)'!$E$5),0)&amp;""</f>
        <v/>
      </c>
      <c r="D557" s="722"/>
      <c r="E557" s="721" t="str">
        <f>VLOOKUP($C552,'2025年度(2年後期)'!$B$5:$N$207,COLUMN('2025年度(2年後期)'!$E$5),0)&amp;""</f>
        <v/>
      </c>
      <c r="F557" s="722"/>
      <c r="G557" s="721" t="str">
        <f>VLOOKUP($C552,'2025年度(3年後期)'!$B$5:$N$207,COLUMN('2025年度(3年後期)'!$E$5),0)&amp;""</f>
        <v/>
      </c>
      <c r="H557" s="722"/>
      <c r="I557" s="721" t="str">
        <f>VLOOKUP($C552,'2025年度(4年後期)'!$B$5:$N$206,COLUMN('2025年度(4年後期)'!$E$5),0)&amp;""</f>
        <v/>
      </c>
      <c r="J557" s="722"/>
      <c r="K557" s="732" t="str">
        <f>VLOOKUP($C552,'2025年度(助産後期)'!$B$5:$N$207,COLUMN('2025年度(助産後期)'!$E$5),0)&amp;""</f>
        <v/>
      </c>
      <c r="L557" s="720"/>
      <c r="M557" s="731" t="str">
        <f>VLOOKUP($C552,'2025年度(M1後期)'!$B$5:$N$207,COLUMN('2025年度(M1後期)'!$E$5),0)&amp;""</f>
        <v/>
      </c>
      <c r="N557" s="722"/>
      <c r="O557" s="732" t="str">
        <f>VLOOKUP($C552,'2025年度(M2後期)'!$B$5:$N$207,COLUMN('2025年度(M2後期)'!$E$5),0)&amp;""</f>
        <v/>
      </c>
      <c r="P557" s="722"/>
      <c r="Q557" s="732" t="str">
        <f>VLOOKUP($C552,'2025年度(D1後期)'!$B$5:$N$207,COLUMN('2025年度(D1後期)'!$E$5),0)&amp;""</f>
        <v/>
      </c>
      <c r="R557" s="722"/>
      <c r="S557" s="732" t="str">
        <f>VLOOKUP($C552,'2025年度(D23後期)'!$B$5:$N$207,COLUMN('2025年度(D23後期)'!$E$5),0)&amp;""</f>
        <v/>
      </c>
      <c r="T557" s="722"/>
      <c r="U557" s="25"/>
      <c r="Z557" s="733" t="str">
        <f>A557</f>
        <v>２時限（11：00～12：30）</v>
      </c>
      <c r="AA557" s="694"/>
      <c r="AB557" s="694"/>
      <c r="AC557" s="694"/>
      <c r="AD557" s="694"/>
      <c r="AE557" s="694"/>
      <c r="AF557" s="694"/>
      <c r="AG557" s="694"/>
      <c r="AH557" s="694"/>
      <c r="AI557" s="694"/>
      <c r="AJ557" s="694"/>
      <c r="AK557" s="694"/>
      <c r="AL557" s="694"/>
      <c r="AM557" s="694"/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/>
      <c r="AX557" s="694"/>
      <c r="AY557" s="694"/>
      <c r="AZ557" s="694"/>
      <c r="BA557" s="694"/>
      <c r="BB557" s="694"/>
      <c r="BC557" s="694"/>
      <c r="BD557" s="694"/>
      <c r="BE557" s="694"/>
      <c r="BF557" s="694"/>
      <c r="BG557" s="694"/>
      <c r="BH557" s="694"/>
      <c r="BI557" s="694"/>
      <c r="BJ557" s="694"/>
      <c r="BK557" s="783"/>
      <c r="BL557" s="783"/>
      <c r="BM557" s="783"/>
      <c r="BN557" s="694"/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33"/>
      <c r="B558" s="15" t="s">
        <v>58</v>
      </c>
      <c r="C558" s="714" t="str">
        <f>IFERROR(VLOOKUP(C557,科目・教員!$A$2:$B$349,2,0),"")</f>
        <v/>
      </c>
      <c r="D558" s="715"/>
      <c r="E558" s="716" t="str">
        <f>IFERROR(VLOOKUP(E557,科目・教員!$A$2:$B$349,2,0),"")</f>
        <v/>
      </c>
      <c r="F558" s="715"/>
      <c r="G558" s="716" t="str">
        <f>IFERROR(VLOOKUP(G557,科目・教員!$A$2:$B$349,2,0),"")</f>
        <v/>
      </c>
      <c r="H558" s="715"/>
      <c r="I558" s="716" t="str">
        <f>IFERROR(VLOOKUP(I557,科目・教員!$A$2:$B$349,2,0),"")</f>
        <v/>
      </c>
      <c r="J558" s="715"/>
      <c r="K558" s="735" t="str">
        <f>IFERROR(VLOOKUP(K557,科目・教員!$A$2:$B$349,2,0),"")</f>
        <v/>
      </c>
      <c r="L558" s="737"/>
      <c r="M558" s="714" t="str">
        <f>IFERROR(VLOOKUP(M557,科目・教員!$A$2:$B$349,2,0),"")</f>
        <v/>
      </c>
      <c r="N558" s="715"/>
      <c r="O558" s="735" t="str">
        <f>IFERROR(VLOOKUP(O557,科目・教員!$A$2:$B$349,2,0),"")</f>
        <v/>
      </c>
      <c r="P558" s="715"/>
      <c r="Q558" s="735" t="str">
        <f>IFERROR(VLOOKUP(Q557,科目・教員!$A$2:$B$349,2,0),"")</f>
        <v/>
      </c>
      <c r="R558" s="715"/>
      <c r="S558" s="735" t="str">
        <f>IFERROR(VLOOKUP(S557,科目・教員!$A$2:$B$349,2,0),"")</f>
        <v/>
      </c>
      <c r="T558" s="715"/>
      <c r="U558" s="25"/>
      <c r="Z558" s="73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695"/>
      <c r="AZ558" s="695"/>
      <c r="BA558" s="695"/>
      <c r="BB558" s="695"/>
      <c r="BC558" s="695"/>
      <c r="BD558" s="695"/>
      <c r="BE558" s="695"/>
      <c r="BF558" s="695"/>
      <c r="BG558" s="695"/>
      <c r="BH558" s="695"/>
      <c r="BI558" s="695"/>
      <c r="BJ558" s="695"/>
      <c r="BK558" s="784"/>
      <c r="BL558" s="784"/>
      <c r="BM558" s="784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33"/>
      <c r="B559" s="15" t="s">
        <v>60</v>
      </c>
      <c r="C559" s="714" t="str">
        <f>VLOOKUP($C552,'2025年度(1年後期)'!$B$5:$N$207,COLUMN('2025年度(1年後期)'!$E$5)+1,0)&amp;""</f>
        <v/>
      </c>
      <c r="D559" s="715"/>
      <c r="E559" s="716" t="str">
        <f>VLOOKUP($C552,'2025年度(2年後期)'!$B$5:$N$207,COLUMN('2025年度(2年後期)'!$E$5)+1,0)&amp;""</f>
        <v/>
      </c>
      <c r="F559" s="715"/>
      <c r="G559" s="716" t="str">
        <f>VLOOKUP($C552,'2025年度(3年後期)'!$B$5:$N$207,COLUMN('2025年度(3年後期)'!$E$5)+1,0)&amp;""</f>
        <v/>
      </c>
      <c r="H559" s="715"/>
      <c r="I559" s="716" t="str">
        <f>VLOOKUP($C552,'2025年度(4年後期)'!$B$5:$N$206,COLUMN('2025年度(4年後期)'!$E$5)+1,0)&amp;""</f>
        <v/>
      </c>
      <c r="J559" s="715"/>
      <c r="K559" s="735" t="str">
        <f>VLOOKUP($C552,'2025年度(助産後期)'!$B$5:$N$207,COLUMN('2025年度(助産後期)'!$E$5)+1,0)&amp;""</f>
        <v/>
      </c>
      <c r="L559" s="737"/>
      <c r="M559" s="714" t="str">
        <f>VLOOKUP($C552,'2025年度(M1後期)'!$B$5:$N$207,COLUMN('2025年度(M1後期)'!$E$5)+1,0)&amp;""</f>
        <v/>
      </c>
      <c r="N559" s="715"/>
      <c r="O559" s="735" t="str">
        <f>VLOOKUP($C552,'2025年度(M2後期)'!$B$5:$N$207,COLUMN('2025年度(M2後期)'!$E$5)+1,0)&amp;""</f>
        <v/>
      </c>
      <c r="P559" s="715"/>
      <c r="Q559" s="735" t="str">
        <f>VLOOKUP($C552,'2025年度(D1後期)'!$B$5:$N$207,COLUMN('2025年度(D1後期)'!$E$5)+1,0)&amp;""</f>
        <v/>
      </c>
      <c r="R559" s="715"/>
      <c r="S559" s="735" t="str">
        <f>VLOOKUP($C552,'2025年度(D23後期)'!$B$5:$N$207,COLUMN('2025年度(D23後期)'!$E$5)+1,0)&amp;""</f>
        <v/>
      </c>
      <c r="T559" s="715"/>
      <c r="U559" s="25"/>
      <c r="Z559" s="73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695"/>
      <c r="AZ559" s="695"/>
      <c r="BA559" s="695"/>
      <c r="BB559" s="695"/>
      <c r="BC559" s="695"/>
      <c r="BD559" s="695"/>
      <c r="BE559" s="695"/>
      <c r="BF559" s="695"/>
      <c r="BG559" s="695"/>
      <c r="BH559" s="695"/>
      <c r="BI559" s="695"/>
      <c r="BJ559" s="695"/>
      <c r="BK559" s="784"/>
      <c r="BL559" s="784"/>
      <c r="BM559" s="784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47"/>
      <c r="B560" s="16" t="s">
        <v>62</v>
      </c>
      <c r="C560" s="738"/>
      <c r="D560" s="736"/>
      <c r="E560" s="710"/>
      <c r="F560" s="736"/>
      <c r="G560" s="710"/>
      <c r="H560" s="736"/>
      <c r="I560" s="710"/>
      <c r="J560" s="736"/>
      <c r="K560" s="712"/>
      <c r="L560" s="712"/>
      <c r="M560" s="738"/>
      <c r="N560" s="736"/>
      <c r="O560" s="712"/>
      <c r="P560" s="736"/>
      <c r="Q560" s="712"/>
      <c r="R560" s="736"/>
      <c r="S560" s="712"/>
      <c r="T560" s="736"/>
      <c r="U560" s="25"/>
      <c r="Z560" s="73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696"/>
      <c r="AZ560" s="696"/>
      <c r="BA560" s="696"/>
      <c r="BB560" s="696"/>
      <c r="BC560" s="696"/>
      <c r="BD560" s="696"/>
      <c r="BE560" s="696"/>
      <c r="BF560" s="696"/>
      <c r="BG560" s="696"/>
      <c r="BH560" s="696"/>
      <c r="BI560" s="696"/>
      <c r="BJ560" s="696"/>
      <c r="BK560" s="785"/>
      <c r="BL560" s="785"/>
      <c r="BM560" s="785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44" t="s">
        <v>70</v>
      </c>
      <c r="B561" s="17" t="s">
        <v>71</v>
      </c>
      <c r="C561" s="731"/>
      <c r="D561" s="722"/>
      <c r="E561" s="721"/>
      <c r="F561" s="722"/>
      <c r="G561" s="721"/>
      <c r="H561" s="722"/>
      <c r="I561" s="721"/>
      <c r="J561" s="722"/>
      <c r="K561" s="732"/>
      <c r="L561" s="720"/>
      <c r="M561" s="731"/>
      <c r="N561" s="722"/>
      <c r="O561" s="732"/>
      <c r="P561" s="722"/>
      <c r="Q561" s="732"/>
      <c r="R561" s="722"/>
      <c r="S561" s="732"/>
      <c r="T561" s="722"/>
      <c r="U561" s="25"/>
      <c r="Z561" s="73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694"/>
      <c r="BC561" s="694"/>
      <c r="BD561" s="694"/>
      <c r="BE561" s="694"/>
      <c r="BF561" s="694"/>
      <c r="BG561" s="694"/>
      <c r="BH561" s="694"/>
      <c r="BI561" s="694"/>
      <c r="BJ561" s="694"/>
      <c r="BK561" s="783"/>
      <c r="BL561" s="783"/>
      <c r="BM561" s="783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33"/>
      <c r="B562" s="17" t="s">
        <v>73</v>
      </c>
      <c r="C562" s="714"/>
      <c r="D562" s="715"/>
      <c r="E562" s="716"/>
      <c r="F562" s="715"/>
      <c r="G562" s="716"/>
      <c r="H562" s="715"/>
      <c r="I562" s="716"/>
      <c r="J562" s="715"/>
      <c r="K562" s="735"/>
      <c r="L562" s="737"/>
      <c r="M562" s="714"/>
      <c r="N562" s="715"/>
      <c r="O562" s="735"/>
      <c r="P562" s="715"/>
      <c r="Q562" s="735"/>
      <c r="R562" s="715"/>
      <c r="S562" s="735"/>
      <c r="T562" s="715"/>
      <c r="U562" s="25"/>
      <c r="Z562" s="73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695"/>
      <c r="BC562" s="695"/>
      <c r="BD562" s="695"/>
      <c r="BE562" s="695"/>
      <c r="BF562" s="695"/>
      <c r="BG562" s="695"/>
      <c r="BH562" s="695"/>
      <c r="BI562" s="695"/>
      <c r="BJ562" s="695"/>
      <c r="BK562" s="784"/>
      <c r="BL562" s="784"/>
      <c r="BM562" s="784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33"/>
      <c r="B563" s="17" t="s">
        <v>60</v>
      </c>
      <c r="C563" s="714"/>
      <c r="D563" s="715"/>
      <c r="E563" s="716"/>
      <c r="F563" s="715"/>
      <c r="G563" s="716"/>
      <c r="H563" s="715"/>
      <c r="I563" s="716"/>
      <c r="J563" s="715"/>
      <c r="K563" s="735"/>
      <c r="L563" s="737"/>
      <c r="M563" s="714"/>
      <c r="N563" s="715"/>
      <c r="O563" s="735"/>
      <c r="P563" s="715"/>
      <c r="Q563" s="735"/>
      <c r="R563" s="715"/>
      <c r="S563" s="735"/>
      <c r="T563" s="715"/>
      <c r="U563" s="25"/>
      <c r="Z563" s="73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695"/>
      <c r="BC563" s="695"/>
      <c r="BD563" s="695"/>
      <c r="BE563" s="695"/>
      <c r="BF563" s="695"/>
      <c r="BG563" s="695"/>
      <c r="BH563" s="695"/>
      <c r="BI563" s="695"/>
      <c r="BJ563" s="695"/>
      <c r="BK563" s="784"/>
      <c r="BL563" s="784"/>
      <c r="BM563" s="784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34"/>
      <c r="B564" s="18" t="s">
        <v>62</v>
      </c>
      <c r="C564" s="752"/>
      <c r="D564" s="753"/>
      <c r="E564" s="754"/>
      <c r="F564" s="753"/>
      <c r="G564" s="754"/>
      <c r="H564" s="753"/>
      <c r="I564" s="754"/>
      <c r="J564" s="753"/>
      <c r="K564" s="755"/>
      <c r="L564" s="755"/>
      <c r="M564" s="752"/>
      <c r="N564" s="753"/>
      <c r="O564" s="755"/>
      <c r="P564" s="753"/>
      <c r="Q564" s="755"/>
      <c r="R564" s="753"/>
      <c r="S564" s="755"/>
      <c r="T564" s="753"/>
      <c r="U564" s="25"/>
      <c r="Z564" s="73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696"/>
      <c r="BC564" s="696"/>
      <c r="BD564" s="696"/>
      <c r="BE564" s="696"/>
      <c r="BF564" s="696"/>
      <c r="BG564" s="696"/>
      <c r="BH564" s="696"/>
      <c r="BI564" s="696"/>
      <c r="BJ564" s="696"/>
      <c r="BK564" s="785"/>
      <c r="BL564" s="785"/>
      <c r="BM564" s="785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33" t="s">
        <v>74</v>
      </c>
      <c r="B565" s="15" t="s">
        <v>55</v>
      </c>
      <c r="C565" s="748" t="str">
        <f>VLOOKUP($C552,'2025年度(1年後期)'!$B$5:$N$207,COLUMN('2025年度(1年後期)'!$G$5),0)&amp;""</f>
        <v/>
      </c>
      <c r="D565" s="732"/>
      <c r="E565" s="749" t="str">
        <f>VLOOKUP($C552,'2025年度(2年後期)'!$B$5:$N$207,COLUMN('2025年度(2年後期)'!$G$5),0)&amp;""</f>
        <v/>
      </c>
      <c r="F565" s="732"/>
      <c r="G565" s="749" t="str">
        <f>VLOOKUP($C552,'2025年度(3年後期)'!$B$5:$N$207,COLUMN('2025年度(3年後期)'!$G$5),0)&amp;""</f>
        <v/>
      </c>
      <c r="H565" s="732"/>
      <c r="I565" s="749" t="str">
        <f>VLOOKUP($C552,'2025年度(4年後期)'!$B$5:$N$206,COLUMN('2025年度(4年後期)'!$G$5),0)&amp;""</f>
        <v/>
      </c>
      <c r="J565" s="732"/>
      <c r="K565" s="750" t="str">
        <f>VLOOKUP($C552,'2025年度(助産後期)'!$B$5:$N$207,COLUMN('2025年度(助産後期)'!$G$5),0)&amp;""</f>
        <v/>
      </c>
      <c r="L565" s="750"/>
      <c r="M565" s="748" t="str">
        <f>VLOOKUP($C552,'2025年度(M1後期)'!$B$5:$N$207,COLUMN('2025年度(M1後期)'!$G$5),0)&amp;""</f>
        <v/>
      </c>
      <c r="N565" s="732"/>
      <c r="O565" s="750" t="str">
        <f>VLOOKUP($C552,'2025年度(M2後期)'!$B$5:$N$207,COLUMN('2025年度(M2後期)'!$G$5),0)&amp;""</f>
        <v/>
      </c>
      <c r="P565" s="732"/>
      <c r="Q565" s="750" t="str">
        <f>VLOOKUP($C552,'2025年度(D1後期)'!$B$5:$N$207,COLUMN('2025年度(D1後期)'!$G$5),0)&amp;""</f>
        <v/>
      </c>
      <c r="R565" s="732"/>
      <c r="S565" s="750" t="str">
        <f>VLOOKUP($C552,'2025年度(D23後期)'!$B$5:$N$207,COLUMN('2025年度(D23後期)'!$G$5),0)&amp;""</f>
        <v/>
      </c>
      <c r="T565" s="732"/>
      <c r="U565" s="25"/>
      <c r="Z565" s="733" t="str">
        <f>A565</f>
        <v>３時限（13：30～15：00）</v>
      </c>
      <c r="AA565" s="694"/>
      <c r="AB565" s="694"/>
      <c r="AC565" s="694"/>
      <c r="AD565" s="694"/>
      <c r="AE565" s="694"/>
      <c r="AF565" s="694"/>
      <c r="AG565" s="694"/>
      <c r="AH565" s="694"/>
      <c r="AI565" s="694"/>
      <c r="AJ565" s="694"/>
      <c r="AK565" s="694"/>
      <c r="AL565" s="694"/>
      <c r="AM565" s="694"/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/>
      <c r="AX565" s="694"/>
      <c r="AY565" s="694"/>
      <c r="AZ565" s="694"/>
      <c r="BA565" s="694"/>
      <c r="BB565" s="694"/>
      <c r="BC565" s="694"/>
      <c r="BD565" s="694"/>
      <c r="BE565" s="694"/>
      <c r="BF565" s="694"/>
      <c r="BG565" s="694"/>
      <c r="BH565" s="694"/>
      <c r="BI565" s="694"/>
      <c r="BJ565" s="694"/>
      <c r="BK565" s="783"/>
      <c r="BL565" s="783"/>
      <c r="BM565" s="783"/>
      <c r="BN565" s="694"/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33"/>
      <c r="B566" s="15" t="s">
        <v>58</v>
      </c>
      <c r="C566" s="751" t="str">
        <f>IFERROR(VLOOKUP(C565,科目・教員!$A$2:$B$349,2,0),"")</f>
        <v/>
      </c>
      <c r="D566" s="735"/>
      <c r="E566" s="739" t="str">
        <f>IFERROR(VLOOKUP(E565,科目・教員!$A$2:$B$349,2,0),"")</f>
        <v/>
      </c>
      <c r="F566" s="735"/>
      <c r="G566" s="739" t="str">
        <f>IFERROR(VLOOKUP(G565,科目・教員!$A$2:$B$349,2,0),"")</f>
        <v/>
      </c>
      <c r="H566" s="735"/>
      <c r="I566" s="739" t="str">
        <f>IFERROR(VLOOKUP(I565,科目・教員!$A$2:$B$349,2,0),"")</f>
        <v/>
      </c>
      <c r="J566" s="735"/>
      <c r="K566" s="740" t="str">
        <f>IFERROR(VLOOKUP(K565,科目・教員!$A$2:$B$349,2,0),"")</f>
        <v/>
      </c>
      <c r="L566" s="740"/>
      <c r="M566" s="751" t="str">
        <f>IFERROR(VLOOKUP(M565,科目・教員!$A$2:$B$349,2,0),"")</f>
        <v/>
      </c>
      <c r="N566" s="735"/>
      <c r="O566" s="740" t="str">
        <f>IFERROR(VLOOKUP(O565,科目・教員!$A$2:$B$349,2,0),"")</f>
        <v/>
      </c>
      <c r="P566" s="735"/>
      <c r="Q566" s="740" t="str">
        <f>IFERROR(VLOOKUP(Q565,科目・教員!$A$2:$B$349,2,0),"")</f>
        <v/>
      </c>
      <c r="R566" s="735"/>
      <c r="S566" s="740" t="str">
        <f>IFERROR(VLOOKUP(S565,科目・教員!$A$2:$B$349,2,0),"")</f>
        <v/>
      </c>
      <c r="T566" s="735"/>
      <c r="U566" s="25"/>
      <c r="Z566" s="73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695"/>
      <c r="BC566" s="695"/>
      <c r="BD566" s="695"/>
      <c r="BE566" s="695"/>
      <c r="BF566" s="695"/>
      <c r="BG566" s="695"/>
      <c r="BH566" s="695"/>
      <c r="BI566" s="695"/>
      <c r="BJ566" s="695"/>
      <c r="BK566" s="784"/>
      <c r="BL566" s="784"/>
      <c r="BM566" s="784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33"/>
      <c r="B567" s="15" t="s">
        <v>60</v>
      </c>
      <c r="C567" s="751" t="str">
        <f>VLOOKUP($C552,'2025年度(1年後期)'!$B$5:$N$207,COLUMN('2025年度(1年後期)'!$G$5)+1,0)&amp;""</f>
        <v/>
      </c>
      <c r="D567" s="735"/>
      <c r="E567" s="739" t="str">
        <f>VLOOKUP($C552,'2025年度(2年後期)'!$B$5:$N$207,COLUMN('2025年度(2年後期)'!$G$5)+1,0)&amp;""</f>
        <v/>
      </c>
      <c r="F567" s="735"/>
      <c r="G567" s="739" t="str">
        <f>VLOOKUP($C552,'2025年度(3年後期)'!$B$5:$N$207,COLUMN('2025年度(3年後期)'!$G$5)+1,0)&amp;""</f>
        <v/>
      </c>
      <c r="H567" s="735"/>
      <c r="I567" s="739" t="str">
        <f>VLOOKUP($C552,'2025年度(4年後期)'!$B$5:$N$206,COLUMN('2025年度(4年後期)'!$G$5)+1,0)&amp;""</f>
        <v/>
      </c>
      <c r="J567" s="735"/>
      <c r="K567" s="740" t="str">
        <f>VLOOKUP($C552,'2025年度(助産後期)'!$B$5:$N$207,COLUMN('2025年度(助産後期)'!$G$5)+1,0)&amp;""</f>
        <v/>
      </c>
      <c r="L567" s="740"/>
      <c r="M567" s="751" t="str">
        <f>VLOOKUP($C552,'2025年度(M1後期)'!$B$5:$N$207,COLUMN('2025年度(M1後期)'!$G$5)+1,0)&amp;""</f>
        <v/>
      </c>
      <c r="N567" s="735"/>
      <c r="O567" s="740" t="str">
        <f>VLOOKUP($C552,'2025年度(M2後期)'!$B$5:$N$207,COLUMN('2025年度(M2後期)'!$G$5)+1,0)&amp;""</f>
        <v/>
      </c>
      <c r="P567" s="735"/>
      <c r="Q567" s="740" t="str">
        <f>VLOOKUP($C552,'2025年度(D1後期)'!$B$5:$N$207,COLUMN('2025年度(D1後期)'!$G$5)+1,0)&amp;""</f>
        <v/>
      </c>
      <c r="R567" s="735"/>
      <c r="S567" s="740" t="str">
        <f>VLOOKUP($C552,'2025年度(D23後期)'!$B$5:$N$207,COLUMN('2025年度(D23後期)'!$G$5)+1,0)&amp;""</f>
        <v/>
      </c>
      <c r="T567" s="735"/>
      <c r="U567" s="25"/>
      <c r="Z567" s="73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695"/>
      <c r="BC567" s="695"/>
      <c r="BD567" s="695"/>
      <c r="BE567" s="695"/>
      <c r="BF567" s="695"/>
      <c r="BG567" s="695"/>
      <c r="BH567" s="695"/>
      <c r="BI567" s="695"/>
      <c r="BJ567" s="695"/>
      <c r="BK567" s="784"/>
      <c r="BL567" s="784"/>
      <c r="BM567" s="784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47"/>
      <c r="B568" s="16" t="s">
        <v>62</v>
      </c>
      <c r="C568" s="738"/>
      <c r="D568" s="736"/>
      <c r="E568" s="710"/>
      <c r="F568" s="736"/>
      <c r="G568" s="710"/>
      <c r="H568" s="736"/>
      <c r="I568" s="710"/>
      <c r="J568" s="736"/>
      <c r="K568" s="712"/>
      <c r="L568" s="712"/>
      <c r="M568" s="738"/>
      <c r="N568" s="736"/>
      <c r="O568" s="712"/>
      <c r="P568" s="736"/>
      <c r="Q568" s="712"/>
      <c r="R568" s="736"/>
      <c r="S568" s="712"/>
      <c r="T568" s="736"/>
      <c r="U568" s="25"/>
      <c r="Z568" s="73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696"/>
      <c r="BC568" s="696"/>
      <c r="BD568" s="696"/>
      <c r="BE568" s="696"/>
      <c r="BF568" s="696"/>
      <c r="BG568" s="696"/>
      <c r="BH568" s="696"/>
      <c r="BI568" s="696"/>
      <c r="BJ568" s="696"/>
      <c r="BK568" s="785"/>
      <c r="BL568" s="785"/>
      <c r="BM568" s="785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33" t="s">
        <v>80</v>
      </c>
      <c r="B569" s="15" t="s">
        <v>55</v>
      </c>
      <c r="C569" s="748" t="str">
        <f>VLOOKUP($C552,'2025年度(1年後期)'!$B$5:$N$207,COLUMN('2025年度(1年後期)'!$I$5),0)&amp;""</f>
        <v/>
      </c>
      <c r="D569" s="732"/>
      <c r="E569" s="749" t="str">
        <f>VLOOKUP($C552,'2025年度(2年後期)'!$B$5:$N$207,COLUMN('2025年度(2年後期)'!$I$5),0)&amp;""</f>
        <v/>
      </c>
      <c r="F569" s="732"/>
      <c r="G569" s="749" t="str">
        <f>VLOOKUP($C552,'2025年度(3年後期)'!$B$5:$N$207,COLUMN('2025年度(3年後期)'!$I$5),0)&amp;""</f>
        <v/>
      </c>
      <c r="H569" s="732"/>
      <c r="I569" s="749" t="str">
        <f>VLOOKUP($C552,'2025年度(4年後期)'!$B$5:$N$206,COLUMN('2025年度(4年後期)'!$I$5),0)&amp;""</f>
        <v/>
      </c>
      <c r="J569" s="732"/>
      <c r="K569" s="750" t="str">
        <f>VLOOKUP($C552,'2025年度(助産後期)'!$B$5:$N$207,COLUMN('2025年度(助産後期)'!$I$5),0)&amp;""</f>
        <v/>
      </c>
      <c r="L569" s="750"/>
      <c r="M569" s="748" t="str">
        <f>VLOOKUP($C552,'2025年度(M1後期)'!$B$5:$N$207,COLUMN('2025年度(M1後期)'!$I$5),0)&amp;""</f>
        <v/>
      </c>
      <c r="N569" s="732"/>
      <c r="O569" s="750" t="str">
        <f>VLOOKUP($C552,'2025年度(M2後期)'!$B$5:$N$207,COLUMN('2025年度(M2後期)'!$I$5),0)&amp;""</f>
        <v/>
      </c>
      <c r="P569" s="732"/>
      <c r="Q569" s="750" t="str">
        <f>VLOOKUP($C552,'2025年度(D1後期)'!$B$5:$N$207,COLUMN('2025年度(D1後期)'!$I$5),0)&amp;""</f>
        <v/>
      </c>
      <c r="R569" s="732"/>
      <c r="S569" s="750" t="str">
        <f>VLOOKUP($C552,'2025年度(D23後期)'!$B$5:$N$207,COLUMN('2025年度(D23後期)'!$I$5),0)&amp;""</f>
        <v/>
      </c>
      <c r="T569" s="732"/>
      <c r="U569" s="25"/>
      <c r="Z569" s="733" t="str">
        <f>A569</f>
        <v>４時限（15：10～16：40）</v>
      </c>
      <c r="AA569" s="694"/>
      <c r="AB569" s="694"/>
      <c r="AC569" s="694"/>
      <c r="AD569" s="694"/>
      <c r="AE569" s="694"/>
      <c r="AF569" s="694"/>
      <c r="AG569" s="694"/>
      <c r="AH569" s="694"/>
      <c r="AI569" s="694"/>
      <c r="AJ569" s="694"/>
      <c r="AK569" s="694"/>
      <c r="AL569" s="694"/>
      <c r="AM569" s="694"/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/>
      <c r="AX569" s="694"/>
      <c r="AY569" s="694"/>
      <c r="AZ569" s="694"/>
      <c r="BA569" s="694"/>
      <c r="BB569" s="694"/>
      <c r="BC569" s="694"/>
      <c r="BD569" s="694"/>
      <c r="BE569" s="694"/>
      <c r="BF569" s="694"/>
      <c r="BG569" s="694"/>
      <c r="BH569" s="694"/>
      <c r="BI569" s="694"/>
      <c r="BJ569" s="694"/>
      <c r="BK569" s="783"/>
      <c r="BL569" s="783"/>
      <c r="BM569" s="783"/>
      <c r="BN569" s="694"/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33"/>
      <c r="B570" s="15" t="s">
        <v>58</v>
      </c>
      <c r="C570" s="751" t="str">
        <f>IFERROR(VLOOKUP(C569,科目・教員!$A$2:$B$349,2,0),"")</f>
        <v/>
      </c>
      <c r="D570" s="735"/>
      <c r="E570" s="739" t="str">
        <f>IFERROR(VLOOKUP(E569,科目・教員!$A$2:$B$349,2,0),"")</f>
        <v/>
      </c>
      <c r="F570" s="735"/>
      <c r="G570" s="739" t="str">
        <f>IFERROR(VLOOKUP(G569,科目・教員!$A$2:$B$349,2,0),"")</f>
        <v/>
      </c>
      <c r="H570" s="735"/>
      <c r="I570" s="739" t="str">
        <f>IFERROR(VLOOKUP(I569,科目・教員!$A$2:$B$349,2,0),"")</f>
        <v/>
      </c>
      <c r="J570" s="735"/>
      <c r="K570" s="740" t="str">
        <f>IFERROR(VLOOKUP(K569,科目・教員!$A$2:$B$349,2,0),"")</f>
        <v/>
      </c>
      <c r="L570" s="740"/>
      <c r="M570" s="751" t="str">
        <f>IFERROR(VLOOKUP(M569,科目・教員!$A$2:$B$349,2,0),"")</f>
        <v/>
      </c>
      <c r="N570" s="735"/>
      <c r="O570" s="740" t="str">
        <f>IFERROR(VLOOKUP(O569,科目・教員!$A$2:$B$349,2,0),"")</f>
        <v/>
      </c>
      <c r="P570" s="735"/>
      <c r="Q570" s="740" t="str">
        <f>IFERROR(VLOOKUP(Q569,科目・教員!$A$2:$B$349,2,0),"")</f>
        <v/>
      </c>
      <c r="R570" s="735"/>
      <c r="S570" s="740" t="str">
        <f>IFERROR(VLOOKUP(S569,科目・教員!$A$2:$B$349,2,0),"")</f>
        <v/>
      </c>
      <c r="T570" s="735"/>
      <c r="U570" s="25"/>
      <c r="Z570" s="73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695"/>
      <c r="BC570" s="695"/>
      <c r="BD570" s="695"/>
      <c r="BE570" s="695"/>
      <c r="BF570" s="695"/>
      <c r="BG570" s="695"/>
      <c r="BH570" s="695"/>
      <c r="BI570" s="695"/>
      <c r="BJ570" s="695"/>
      <c r="BK570" s="784"/>
      <c r="BL570" s="784"/>
      <c r="BM570" s="784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33"/>
      <c r="B571" s="15" t="s">
        <v>60</v>
      </c>
      <c r="C571" s="751" t="str">
        <f>VLOOKUP($C552,'2025年度(1年後期)'!$B$5:$N$207,COLUMN('2025年度(1年後期)'!$I$5)+1,0)&amp;""</f>
        <v/>
      </c>
      <c r="D571" s="735"/>
      <c r="E571" s="739" t="str">
        <f>VLOOKUP($C552,'2025年度(2年後期)'!$B$5:$N$207,COLUMN('2025年度(2年後期)'!$I$5)+1,0)&amp;""</f>
        <v/>
      </c>
      <c r="F571" s="735"/>
      <c r="G571" s="739" t="str">
        <f>VLOOKUP($C552,'2025年度(3年後期)'!$B$5:$N$207,COLUMN('2025年度(3年後期)'!$I$5)+1,0)&amp;""</f>
        <v/>
      </c>
      <c r="H571" s="735"/>
      <c r="I571" s="739" t="str">
        <f>VLOOKUP($C552,'2025年度(4年後期)'!$B$5:$N$206,COLUMN('2025年度(4年後期)'!$I$5)+1,0)&amp;""</f>
        <v/>
      </c>
      <c r="J571" s="735"/>
      <c r="K571" s="740" t="str">
        <f>VLOOKUP($C552,'2025年度(助産後期)'!$B$5:$N$207,COLUMN('2025年度(助産後期)'!$I$5)+1,0)&amp;""</f>
        <v/>
      </c>
      <c r="L571" s="740"/>
      <c r="M571" s="751" t="str">
        <f>VLOOKUP($C552,'2025年度(M1後期)'!$B$5:$N$207,COLUMN('2025年度(M1後期)'!$I$5)+1,0)&amp;""</f>
        <v/>
      </c>
      <c r="N571" s="735"/>
      <c r="O571" s="740" t="str">
        <f>VLOOKUP($C552,'2025年度(M2後期)'!$B$5:$N$207,COLUMN('2025年度(M2後期)'!$I$5)+1,0)&amp;""</f>
        <v/>
      </c>
      <c r="P571" s="735"/>
      <c r="Q571" s="740" t="str">
        <f>VLOOKUP($C552,'2025年度(D1後期)'!$B$5:$N$207,COLUMN('2025年度(D1後期)'!$I$5)+1,0)&amp;""</f>
        <v/>
      </c>
      <c r="R571" s="735"/>
      <c r="S571" s="740" t="str">
        <f>VLOOKUP($C552,'2025年度(D23後期)'!$B$5:$N$207,COLUMN('2025年度(D23後期)'!$I$5)+1,0)&amp;""</f>
        <v/>
      </c>
      <c r="T571" s="735"/>
      <c r="U571" s="25"/>
      <c r="Z571" s="73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695"/>
      <c r="BC571" s="695"/>
      <c r="BD571" s="695"/>
      <c r="BE571" s="695"/>
      <c r="BF571" s="695"/>
      <c r="BG571" s="695"/>
      <c r="BH571" s="695"/>
      <c r="BI571" s="695"/>
      <c r="BJ571" s="695"/>
      <c r="BK571" s="784"/>
      <c r="BL571" s="784"/>
      <c r="BM571" s="784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34"/>
      <c r="B572" s="16" t="s">
        <v>62</v>
      </c>
      <c r="C572" s="738"/>
      <c r="D572" s="736"/>
      <c r="E572" s="710"/>
      <c r="F572" s="736"/>
      <c r="G572" s="710"/>
      <c r="H572" s="736"/>
      <c r="I572" s="710"/>
      <c r="J572" s="736"/>
      <c r="K572" s="712"/>
      <c r="L572" s="712"/>
      <c r="M572" s="738"/>
      <c r="N572" s="736"/>
      <c r="O572" s="712"/>
      <c r="P572" s="736"/>
      <c r="Q572" s="712"/>
      <c r="R572" s="736"/>
      <c r="S572" s="712"/>
      <c r="T572" s="736"/>
      <c r="U572" s="25"/>
      <c r="Z572" s="73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696"/>
      <c r="BC572" s="696"/>
      <c r="BD572" s="696"/>
      <c r="BE572" s="696"/>
      <c r="BF572" s="696"/>
      <c r="BG572" s="696"/>
      <c r="BH572" s="696"/>
      <c r="BI572" s="696"/>
      <c r="BJ572" s="696"/>
      <c r="BK572" s="785"/>
      <c r="BL572" s="785"/>
      <c r="BM572" s="785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33" t="s">
        <v>87</v>
      </c>
      <c r="B573" s="15" t="s">
        <v>55</v>
      </c>
      <c r="C573" s="748" t="str">
        <f>VLOOKUP($C552,'2025年度(1年後期)'!$B$5:$N$207,COLUMN('2025年度(1年後期)'!$K$5),0)&amp;""</f>
        <v/>
      </c>
      <c r="D573" s="732"/>
      <c r="E573" s="749" t="str">
        <f>VLOOKUP($C552,'2025年度(2年後期)'!$B$5:$N$207,COLUMN('2025年度(2年後期)'!$K$5),0)&amp;""</f>
        <v/>
      </c>
      <c r="F573" s="732"/>
      <c r="G573" s="749" t="str">
        <f>VLOOKUP($C552,'2025年度(3年後期)'!$B$5:$N$207,COLUMN('2025年度(3年後期)'!$K$5),0)&amp;""</f>
        <v/>
      </c>
      <c r="H573" s="732"/>
      <c r="I573" s="749" t="str">
        <f>VLOOKUP($C552,'2025年度(4年後期)'!$B$5:$N$206,COLUMN('2025年度(4年後期)'!$K$5),0)&amp;""</f>
        <v/>
      </c>
      <c r="J573" s="732"/>
      <c r="K573" s="750" t="str">
        <f>VLOOKUP($C552,'2025年度(助産後期)'!$B$5:$N$207,COLUMN('2025年度(助産後期)'!$K$5),0)&amp;""</f>
        <v/>
      </c>
      <c r="L573" s="750"/>
      <c r="M573" s="748" t="str">
        <f>VLOOKUP($C552,'2025年度(M1後期)'!$B$5:$N$207,COLUMN('2025年度(M1後期)'!$K$5),0)&amp;""</f>
        <v/>
      </c>
      <c r="N573" s="732"/>
      <c r="O573" s="750" t="str">
        <f>VLOOKUP($C552,'2025年度(M2後期)'!$B$5:$N$207,COLUMN('2025年度(M2後期)'!$K$5),0)&amp;""</f>
        <v/>
      </c>
      <c r="P573" s="732"/>
      <c r="Q573" s="750" t="str">
        <f>VLOOKUP($C552,'2025年度(D1後期)'!$B$5:$N$207,COLUMN('2025年度(D1後期)'!$K$5),0)&amp;""</f>
        <v/>
      </c>
      <c r="R573" s="732"/>
      <c r="S573" s="750" t="str">
        <f>VLOOKUP($C552,'2025年度(D23後期)'!$B$5:$N$207,COLUMN('2025年度(D23後期)'!$K$5),0)&amp;""</f>
        <v/>
      </c>
      <c r="T573" s="732"/>
      <c r="U573" s="25"/>
      <c r="Z573" s="733" t="str">
        <f>A573</f>
        <v>５時限（16：50～18：20）</v>
      </c>
      <c r="AA573" s="694"/>
      <c r="AB573" s="694"/>
      <c r="AC573" s="694"/>
      <c r="AD573" s="694"/>
      <c r="AE573" s="694"/>
      <c r="AF573" s="694"/>
      <c r="AG573" s="694"/>
      <c r="AH573" s="694"/>
      <c r="AI573" s="694"/>
      <c r="AJ573" s="694"/>
      <c r="AK573" s="694"/>
      <c r="AL573" s="694"/>
      <c r="AM573" s="694"/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/>
      <c r="AX573" s="694"/>
      <c r="AY573" s="694"/>
      <c r="AZ573" s="694"/>
      <c r="BA573" s="694"/>
      <c r="BB573" s="694"/>
      <c r="BC573" s="694"/>
      <c r="BD573" s="694"/>
      <c r="BE573" s="694"/>
      <c r="BF573" s="694"/>
      <c r="BG573" s="694"/>
      <c r="BH573" s="694"/>
      <c r="BI573" s="694"/>
      <c r="BJ573" s="694"/>
      <c r="BK573" s="783"/>
      <c r="BL573" s="783"/>
      <c r="BM573" s="783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33"/>
      <c r="B574" s="15" t="s">
        <v>58</v>
      </c>
      <c r="C574" s="751" t="str">
        <f>IFERROR(VLOOKUP(C573,科目・教員!$A$2:$B$349,2,0),"")</f>
        <v/>
      </c>
      <c r="D574" s="735"/>
      <c r="E574" s="739" t="str">
        <f>IFERROR(VLOOKUP(E573,科目・教員!$A$2:$B$349,2,0),"")</f>
        <v/>
      </c>
      <c r="F574" s="735"/>
      <c r="G574" s="739" t="str">
        <f>IFERROR(VLOOKUP(G573,科目・教員!$A$2:$B$349,2,0),"")</f>
        <v/>
      </c>
      <c r="H574" s="735"/>
      <c r="I574" s="739" t="str">
        <f>IFERROR(VLOOKUP(I573,科目・教員!$A$2:$B$349,2,0),"")</f>
        <v/>
      </c>
      <c r="J574" s="735"/>
      <c r="K574" s="740" t="str">
        <f>IFERROR(VLOOKUP(K573,科目・教員!$A$2:$B$349,2,0),"")</f>
        <v/>
      </c>
      <c r="L574" s="740"/>
      <c r="M574" s="751" t="str">
        <f>IFERROR(VLOOKUP(M573,科目・教員!$A$2:$B$349,2,0),"")</f>
        <v/>
      </c>
      <c r="N574" s="735"/>
      <c r="O574" s="740" t="str">
        <f>IFERROR(VLOOKUP(O573,科目・教員!$A$2:$B$349,2,0),"")</f>
        <v/>
      </c>
      <c r="P574" s="735"/>
      <c r="Q574" s="740" t="str">
        <f>IFERROR(VLOOKUP(Q573,科目・教員!$A$2:$B$349,2,0),"")</f>
        <v/>
      </c>
      <c r="R574" s="735"/>
      <c r="S574" s="740" t="str">
        <f>IFERROR(VLOOKUP(S573,科目・教員!$A$2:$B$349,2,0),"")</f>
        <v/>
      </c>
      <c r="T574" s="735"/>
      <c r="U574" s="25"/>
      <c r="Z574" s="73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695"/>
      <c r="BC574" s="695"/>
      <c r="BD574" s="695"/>
      <c r="BE574" s="695"/>
      <c r="BF574" s="695"/>
      <c r="BG574" s="695"/>
      <c r="BH574" s="695"/>
      <c r="BI574" s="695"/>
      <c r="BJ574" s="695"/>
      <c r="BK574" s="784"/>
      <c r="BL574" s="784"/>
      <c r="BM574" s="784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33"/>
      <c r="B575" s="15" t="s">
        <v>60</v>
      </c>
      <c r="C575" s="751" t="str">
        <f>VLOOKUP($C552,'2025年度(1年後期)'!$B$5:$N$207,COLUMN('2025年度(1年後期)'!$K$5)+1,0)&amp;""</f>
        <v/>
      </c>
      <c r="D575" s="735"/>
      <c r="E575" s="739" t="str">
        <f>VLOOKUP($C552,'2025年度(2年後期)'!$B$5:$N$207,COLUMN('2025年度(2年後期)'!$K$5)+1,0)&amp;""</f>
        <v/>
      </c>
      <c r="F575" s="735"/>
      <c r="G575" s="739" t="str">
        <f>VLOOKUP($C552,'2025年度(3年後期)'!$B$5:$N$207,COLUMN('2025年度(3年後期)'!$K$5)+1,0)&amp;""</f>
        <v/>
      </c>
      <c r="H575" s="735"/>
      <c r="I575" s="739" t="str">
        <f>VLOOKUP($C552,'2025年度(4年後期)'!$B$5:$N$206,COLUMN('2025年度(4年後期)'!$K$5)+1,0)&amp;""</f>
        <v/>
      </c>
      <c r="J575" s="735"/>
      <c r="K575" s="740" t="str">
        <f>VLOOKUP($C552,'2025年度(助産後期)'!$B$5:$N$207,COLUMN('2025年度(助産後期)'!$K$5)+1,0)&amp;""</f>
        <v/>
      </c>
      <c r="L575" s="740"/>
      <c r="M575" s="751" t="str">
        <f>VLOOKUP($C552,'2025年度(M1後期)'!$B$5:$N$207,COLUMN('2025年度(M1後期)'!$K$5)+1,0)&amp;""</f>
        <v/>
      </c>
      <c r="N575" s="735"/>
      <c r="O575" s="740" t="str">
        <f>VLOOKUP($C552,'2025年度(M1後期)'!$B$5:$N$207,COLUMN('2025年度(M1後期)'!$K$5)+1,0)&amp;""</f>
        <v/>
      </c>
      <c r="P575" s="735"/>
      <c r="Q575" s="740" t="str">
        <f>VLOOKUP($C552,'2025年度(D1後期)'!$B$5:$N$207,COLUMN('2025年度(D1後期)'!$K$5)+1,0)&amp;""</f>
        <v/>
      </c>
      <c r="R575" s="735"/>
      <c r="S575" s="740" t="str">
        <f>VLOOKUP($C552,'2025年度(D23後期)'!$B$5:$N$207,COLUMN('2025年度(D23後期)'!$K$5)+1,0)&amp;""</f>
        <v/>
      </c>
      <c r="T575" s="735"/>
      <c r="U575" s="25"/>
      <c r="Z575" s="73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695"/>
      <c r="BC575" s="695"/>
      <c r="BD575" s="695"/>
      <c r="BE575" s="695"/>
      <c r="BF575" s="695"/>
      <c r="BG575" s="695"/>
      <c r="BH575" s="695"/>
      <c r="BI575" s="695"/>
      <c r="BJ575" s="695"/>
      <c r="BK575" s="784"/>
      <c r="BL575" s="784"/>
      <c r="BM575" s="784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34"/>
      <c r="B576" s="16" t="s">
        <v>62</v>
      </c>
      <c r="C576" s="738"/>
      <c r="D576" s="736"/>
      <c r="E576" s="710"/>
      <c r="F576" s="736"/>
      <c r="G576" s="710"/>
      <c r="H576" s="736"/>
      <c r="I576" s="710"/>
      <c r="J576" s="736"/>
      <c r="K576" s="712"/>
      <c r="L576" s="712"/>
      <c r="M576" s="738"/>
      <c r="N576" s="736"/>
      <c r="O576" s="712"/>
      <c r="P576" s="736"/>
      <c r="Q576" s="712"/>
      <c r="R576" s="736"/>
      <c r="S576" s="712"/>
      <c r="T576" s="736"/>
      <c r="U576" s="37"/>
      <c r="V576" s="19"/>
      <c r="W576" s="19"/>
      <c r="X576" s="19"/>
      <c r="Y576" s="19"/>
      <c r="Z576" s="73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696"/>
      <c r="BC576" s="696"/>
      <c r="BD576" s="696"/>
      <c r="BE576" s="696"/>
      <c r="BF576" s="696"/>
      <c r="BG576" s="696"/>
      <c r="BH576" s="696"/>
      <c r="BI576" s="696"/>
      <c r="BJ576" s="696"/>
      <c r="BK576" s="785"/>
      <c r="BL576" s="785"/>
      <c r="BM576" s="785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23"/>
      <c r="B577" s="24"/>
      <c r="C577" s="788">
        <f>C552+1</f>
        <v>45985</v>
      </c>
      <c r="D577" s="788"/>
      <c r="E577" s="788"/>
      <c r="F577" s="788"/>
      <c r="G577" s="788"/>
      <c r="H577" s="788"/>
      <c r="I577" s="788"/>
      <c r="J577" s="788"/>
      <c r="K577" s="788"/>
      <c r="L577" s="788"/>
      <c r="M577" s="788"/>
      <c r="N577" s="788"/>
      <c r="O577" s="788"/>
      <c r="P577" s="788"/>
      <c r="Q577" s="788"/>
      <c r="R577" s="788"/>
      <c r="S577" s="788"/>
      <c r="T577" s="788"/>
      <c r="U577" s="703">
        <f>C577</f>
        <v>45985</v>
      </c>
      <c r="V577" s="704"/>
      <c r="W577" s="704"/>
      <c r="X577" s="704"/>
      <c r="Y577" s="704"/>
      <c r="Z577" s="70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3" t="s">
        <v>54</v>
      </c>
      <c r="B578" s="12" t="s">
        <v>55</v>
      </c>
      <c r="C578" s="731" t="str">
        <f>VLOOKUP($C577,'2025年度(1年後期)'!$B$5:$N$207,COLUMN('2025年度(1年後期)'!$C$5),0)&amp;""</f>
        <v/>
      </c>
      <c r="D578" s="722"/>
      <c r="E578" s="721" t="str">
        <f>VLOOKUP($C577,'2025年度(2年後期)'!$B$5:$N$207,COLUMN('2025年度(2年後期)'!$C$5),0)&amp;""</f>
        <v/>
      </c>
      <c r="F578" s="722"/>
      <c r="G578" s="721" t="str">
        <f>VLOOKUP($C577,'2025年度(3年後期)'!$B$5:$N$207,COLUMN('2025年度(3年後期)'!$C$5),0)&amp;""</f>
        <v/>
      </c>
      <c r="H578" s="722"/>
      <c r="I578" s="721" t="str">
        <f>VLOOKUP($C577,'2025年度(4年後期)'!$B$5:$N$206,COLUMN('2025年度(4年後期)'!$C$5),0)&amp;""</f>
        <v/>
      </c>
      <c r="J578" s="722"/>
      <c r="K578" s="732" t="str">
        <f>VLOOKUP($C577,'2025年度(助産後期)'!$B$5:$N$207,COLUMN('2025年度(助産後期)'!$C$5),0)&amp;""</f>
        <v/>
      </c>
      <c r="L578" s="720"/>
      <c r="M578" s="719" t="str">
        <f>VLOOKUP($C577,'2025年度(M1後期)'!$B$5:$N$207,COLUMN('2025年度(M1後期)'!$C$5),0)&amp;""</f>
        <v/>
      </c>
      <c r="N578" s="720"/>
      <c r="O578" s="721" t="str">
        <f>VLOOKUP($C577,'2025年度(M2後期)'!$B$5:$N$207,COLUMN('2025年度(M2後期)'!$C$5),0)&amp;""</f>
        <v/>
      </c>
      <c r="P578" s="722"/>
      <c r="Q578" s="721" t="str">
        <f>VLOOKUP($C577,'2025年度(D1後期)'!$B$5:$N$207,COLUMN('2025年度(D1後期)'!$C$5),0)&amp;""</f>
        <v/>
      </c>
      <c r="R578" s="722"/>
      <c r="S578" s="732" t="str">
        <f>VLOOKUP($C577,'2025年度(D23後期)'!$B$5:$N$207,COLUMN('2025年度(D23後期)'!$C$5),0)&amp;""</f>
        <v/>
      </c>
      <c r="T578" s="722"/>
      <c r="U578" s="43"/>
      <c r="Z578" s="744" t="str">
        <f>A578</f>
        <v xml:space="preserve">１時限（09：20～10：50） </v>
      </c>
      <c r="AA578" s="694"/>
      <c r="AB578" s="694"/>
      <c r="AC578" s="694"/>
      <c r="AD578" s="694"/>
      <c r="AE578" s="694"/>
      <c r="AF578" s="694"/>
      <c r="AG578" s="694"/>
      <c r="AH578" s="694"/>
      <c r="AI578" s="694"/>
      <c r="AJ578" s="694"/>
      <c r="AK578" s="694"/>
      <c r="AL578" s="694"/>
      <c r="AM578" s="694"/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/>
      <c r="AX578" s="694"/>
      <c r="AY578" s="694"/>
      <c r="AZ578" s="694"/>
      <c r="BA578" s="694"/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783"/>
      <c r="BL578" s="783"/>
      <c r="BM578" s="783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33"/>
      <c r="B579" s="15" t="s">
        <v>58</v>
      </c>
      <c r="C579" s="714" t="str">
        <f>IFERROR(VLOOKUP(C578,科目・教員!$A$2:$B$349,2,0),"")</f>
        <v/>
      </c>
      <c r="D579" s="715"/>
      <c r="E579" s="716" t="str">
        <f>IFERROR(VLOOKUP(E578,科目・教員!$A$2:$B$349,2,0),"")</f>
        <v/>
      </c>
      <c r="F579" s="715"/>
      <c r="G579" s="716" t="str">
        <f>IFERROR(VLOOKUP(G578,科目・教員!$A$2:$B$349,2,0),"")</f>
        <v/>
      </c>
      <c r="H579" s="715"/>
      <c r="I579" s="716" t="str">
        <f>IFERROR(VLOOKUP(I578,科目・教員!$A$2:$B$349,2,0),"")</f>
        <v/>
      </c>
      <c r="J579" s="715"/>
      <c r="K579" s="735" t="str">
        <f>IFERROR(VLOOKUP(K578,科目・教員!$A$2:$B$349,2,0),"")</f>
        <v/>
      </c>
      <c r="L579" s="737"/>
      <c r="M579" s="746" t="str">
        <f>IFERROR(VLOOKUP(M578,科目・教員!$A$2:$B$349,2,0),"")</f>
        <v/>
      </c>
      <c r="N579" s="715"/>
      <c r="O579" s="716" t="str">
        <f>IFERROR(VLOOKUP(O578,科目・教員!$A$2:$B$349,2,0),"")</f>
        <v/>
      </c>
      <c r="P579" s="715"/>
      <c r="Q579" s="716" t="str">
        <f>IFERROR(VLOOKUP(Q578,科目・教員!$A$2:$B$349,2,0),"")</f>
        <v/>
      </c>
      <c r="R579" s="715"/>
      <c r="S579" s="735" t="str">
        <f>IFERROR(VLOOKUP(S578,科目・教員!$A$2:$B$349,2,0),"")</f>
        <v/>
      </c>
      <c r="T579" s="715"/>
      <c r="U579" s="25"/>
      <c r="Z579" s="73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784"/>
      <c r="BL579" s="784"/>
      <c r="BM579" s="784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33"/>
      <c r="B580" s="15" t="s">
        <v>60</v>
      </c>
      <c r="C580" s="714" t="str">
        <f>VLOOKUP($C577,'2025年度(1年後期)'!$B$5:$N$207,COLUMN('2025年度(1年後期)'!$C$5)+1,0)&amp;""</f>
        <v/>
      </c>
      <c r="D580" s="715"/>
      <c r="E580" s="716" t="str">
        <f>VLOOKUP($C577,'2025年度(2年後期)'!$B$5:$N$207,COLUMN('2025年度(2年後期)'!$C$5)+1,0)&amp;""</f>
        <v/>
      </c>
      <c r="F580" s="715"/>
      <c r="G580" s="716" t="str">
        <f>VLOOKUP($C577,'2025年度(3年後期)'!$B$5:$N$207,COLUMN('2025年度(3年後期)'!$C$5)+1,0)&amp;""</f>
        <v/>
      </c>
      <c r="H580" s="715"/>
      <c r="I580" s="716" t="str">
        <f>VLOOKUP($C577,'2025年度(4年後期)'!$B$5:$N$206,COLUMN('2025年度(4年後期)'!$C$5)+1,0)&amp;""</f>
        <v/>
      </c>
      <c r="J580" s="715"/>
      <c r="K580" s="735" t="str">
        <f>VLOOKUP($C577,'2025年度(助産後期)'!$B$5:$N$207,COLUMN('2025年度(助産後期)'!$C$5)+1,0)&amp;""</f>
        <v/>
      </c>
      <c r="L580" s="737"/>
      <c r="M580" s="746" t="str">
        <f>VLOOKUP($C577,'2025年度(M1後期)'!$B$5:$N$207,COLUMN('2025年度(M1後期)'!$C$5)+1,0)&amp;""</f>
        <v/>
      </c>
      <c r="N580" s="715"/>
      <c r="O580" s="716" t="str">
        <f>VLOOKUP($C577,'2025年度(M2後期)'!$B$5:$N$207,COLUMN('2025年度(M2後期)'!$C$5)+1,0)&amp;""</f>
        <v/>
      </c>
      <c r="P580" s="715"/>
      <c r="Q580" s="716" t="str">
        <f>VLOOKUP($C577,'2025年度(D1後期)'!$B$5:$N$207,COLUMN('2025年度(D1後期)'!$C$5)+1,0)&amp;""</f>
        <v/>
      </c>
      <c r="R580" s="715"/>
      <c r="S580" s="735" t="str">
        <f>VLOOKUP($C577,'2025年度(D23後期)'!$B$5:$N$207,COLUMN('2025年度(D23後期)'!$C$5)+1,0)&amp;""</f>
        <v/>
      </c>
      <c r="T580" s="715"/>
      <c r="U580" s="25"/>
      <c r="Z580" s="73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784"/>
      <c r="BL580" s="784"/>
      <c r="BM580" s="784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34"/>
      <c r="B581" s="16" t="s">
        <v>62</v>
      </c>
      <c r="C581" s="738"/>
      <c r="D581" s="711"/>
      <c r="E581" s="710"/>
      <c r="F581" s="711"/>
      <c r="G581" s="710"/>
      <c r="H581" s="711"/>
      <c r="I581" s="710"/>
      <c r="J581" s="711"/>
      <c r="K581" s="712"/>
      <c r="L581" s="713"/>
      <c r="M581" s="745"/>
      <c r="N581" s="711"/>
      <c r="O581" s="710"/>
      <c r="P581" s="711"/>
      <c r="Q581" s="710"/>
      <c r="R581" s="711"/>
      <c r="S581" s="712"/>
      <c r="T581" s="711"/>
      <c r="U581" s="25"/>
      <c r="Z581" s="73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785"/>
      <c r="BL581" s="785"/>
      <c r="BM581" s="785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33" t="s">
        <v>64</v>
      </c>
      <c r="B582" s="15" t="s">
        <v>55</v>
      </c>
      <c r="C582" s="731" t="str">
        <f>VLOOKUP($C577,'2025年度(1年後期)'!$B$5:$N$207,COLUMN('2025年度(1年後期)'!$E$5),0)&amp;""</f>
        <v/>
      </c>
      <c r="D582" s="722"/>
      <c r="E582" s="721" t="str">
        <f>VLOOKUP($C577,'2025年度(2年後期)'!$B$5:$N$207,COLUMN('2025年度(2年後期)'!$E$5),0)&amp;""</f>
        <v/>
      </c>
      <c r="F582" s="722"/>
      <c r="G582" s="721" t="str">
        <f>VLOOKUP($C577,'2025年度(3年後期)'!$B$5:$N$207,COLUMN('2025年度(3年後期)'!$E$5),0)&amp;""</f>
        <v/>
      </c>
      <c r="H582" s="722"/>
      <c r="I582" s="721" t="str">
        <f>VLOOKUP($C577,'2025年度(4年後期)'!$B$5:$N$206,COLUMN('2025年度(4年後期)'!$E$5),0)&amp;""</f>
        <v/>
      </c>
      <c r="J582" s="722"/>
      <c r="K582" s="732" t="str">
        <f>VLOOKUP($C577,'2025年度(助産後期)'!$B$5:$N$207,COLUMN('2025年度(助産後期)'!$E$5),0)&amp;""</f>
        <v/>
      </c>
      <c r="L582" s="720"/>
      <c r="M582" s="731" t="str">
        <f>VLOOKUP($C577,'2025年度(M1後期)'!$B$5:$N$207,COLUMN('2025年度(M1後期)'!$E$5),0)&amp;""</f>
        <v/>
      </c>
      <c r="N582" s="722"/>
      <c r="O582" s="732" t="str">
        <f>VLOOKUP($C577,'2025年度(M2後期)'!$B$5:$N$207,COLUMN('2025年度(M2後期)'!$E$5),0)&amp;""</f>
        <v/>
      </c>
      <c r="P582" s="722"/>
      <c r="Q582" s="732" t="str">
        <f>VLOOKUP($C577,'2025年度(D1後期)'!$B$5:$N$207,COLUMN('2025年度(D1後期)'!$E$5),0)&amp;""</f>
        <v/>
      </c>
      <c r="R582" s="722"/>
      <c r="S582" s="732" t="str">
        <f>VLOOKUP($C577,'2025年度(D23後期)'!$B$5:$N$207,COLUMN('2025年度(D23後期)'!$E$5),0)&amp;""</f>
        <v/>
      </c>
      <c r="T582" s="722"/>
      <c r="U582" s="25"/>
      <c r="Z582" s="733" t="str">
        <f>A582</f>
        <v>２時限（11：00～12：30）</v>
      </c>
      <c r="AA582" s="694"/>
      <c r="AB582" s="694"/>
      <c r="AC582" s="694"/>
      <c r="AD582" s="694"/>
      <c r="AE582" s="694"/>
      <c r="AF582" s="694"/>
      <c r="AG582" s="694"/>
      <c r="AH582" s="694"/>
      <c r="AI582" s="694"/>
      <c r="AJ582" s="694"/>
      <c r="AK582" s="694"/>
      <c r="AL582" s="694"/>
      <c r="AM582" s="694"/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/>
      <c r="AX582" s="694"/>
      <c r="AY582" s="694"/>
      <c r="AZ582" s="694"/>
      <c r="BA582" s="694"/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783"/>
      <c r="BL582" s="783"/>
      <c r="BM582" s="783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33"/>
      <c r="B583" s="15" t="s">
        <v>58</v>
      </c>
      <c r="C583" s="714" t="str">
        <f>IFERROR(VLOOKUP(C582,科目・教員!$A$2:$B$349,2,0),"")</f>
        <v/>
      </c>
      <c r="D583" s="715"/>
      <c r="E583" s="716" t="str">
        <f>IFERROR(VLOOKUP(E582,科目・教員!$A$2:$B$349,2,0),"")</f>
        <v/>
      </c>
      <c r="F583" s="715"/>
      <c r="G583" s="716" t="str">
        <f>IFERROR(VLOOKUP(G582,科目・教員!$A$2:$B$349,2,0),"")</f>
        <v/>
      </c>
      <c r="H583" s="715"/>
      <c r="I583" s="716" t="str">
        <f>IFERROR(VLOOKUP(I582,科目・教員!$A$2:$B$349,2,0),"")</f>
        <v/>
      </c>
      <c r="J583" s="715"/>
      <c r="K583" s="735" t="str">
        <f>IFERROR(VLOOKUP(K582,科目・教員!$A$2:$B$349,2,0),"")</f>
        <v/>
      </c>
      <c r="L583" s="737"/>
      <c r="M583" s="714" t="str">
        <f>IFERROR(VLOOKUP(M582,科目・教員!$A$2:$B$349,2,0),"")</f>
        <v/>
      </c>
      <c r="N583" s="715"/>
      <c r="O583" s="735" t="str">
        <f>IFERROR(VLOOKUP(O582,科目・教員!$A$2:$B$349,2,0),"")</f>
        <v/>
      </c>
      <c r="P583" s="715"/>
      <c r="Q583" s="735" t="str">
        <f>IFERROR(VLOOKUP(Q582,科目・教員!$A$2:$B$349,2,0),"")</f>
        <v/>
      </c>
      <c r="R583" s="715"/>
      <c r="S583" s="735" t="str">
        <f>IFERROR(VLOOKUP(S582,科目・教員!$A$2:$B$349,2,0),"")</f>
        <v/>
      </c>
      <c r="T583" s="715"/>
      <c r="U583" s="25"/>
      <c r="Z583" s="73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784"/>
      <c r="BL583" s="784"/>
      <c r="BM583" s="784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33"/>
      <c r="B584" s="15" t="s">
        <v>60</v>
      </c>
      <c r="C584" s="714" t="str">
        <f>VLOOKUP($C577,'2025年度(1年後期)'!$B$5:$N$207,COLUMN('2025年度(1年後期)'!$E$5)+1,0)&amp;""</f>
        <v/>
      </c>
      <c r="D584" s="715"/>
      <c r="E584" s="716" t="str">
        <f>VLOOKUP($C577,'2025年度(2年後期)'!$B$5:$N$207,COLUMN('2025年度(2年後期)'!$E$5)+1,0)&amp;""</f>
        <v/>
      </c>
      <c r="F584" s="715"/>
      <c r="G584" s="716" t="str">
        <f>VLOOKUP($C577,'2025年度(3年後期)'!$B$5:$N$207,COLUMN('2025年度(3年後期)'!$E$5)+1,0)&amp;""</f>
        <v/>
      </c>
      <c r="H584" s="715"/>
      <c r="I584" s="716" t="str">
        <f>VLOOKUP($C577,'2025年度(4年後期)'!$B$5:$N$206,COLUMN('2025年度(4年後期)'!$E$5)+1,0)&amp;""</f>
        <v/>
      </c>
      <c r="J584" s="715"/>
      <c r="K584" s="735" t="str">
        <f>VLOOKUP($C577,'2025年度(助産後期)'!$B$5:$N$207,COLUMN('2025年度(助産後期)'!$E$5)+1,0)&amp;""</f>
        <v/>
      </c>
      <c r="L584" s="737"/>
      <c r="M584" s="714" t="str">
        <f>VLOOKUP($C577,'2025年度(M1後期)'!$B$5:$N$207,COLUMN('2025年度(M1後期)'!$E$5)+1,0)&amp;""</f>
        <v/>
      </c>
      <c r="N584" s="715"/>
      <c r="O584" s="735" t="str">
        <f>VLOOKUP($C577,'2025年度(M2後期)'!$B$5:$N$207,COLUMN('2025年度(M2後期)'!$E$5)+1,0)&amp;""</f>
        <v/>
      </c>
      <c r="P584" s="715"/>
      <c r="Q584" s="735" t="str">
        <f>VLOOKUP($C577,'2025年度(D1後期)'!$B$5:$N$207,COLUMN('2025年度(D1後期)'!$E$5)+1,0)&amp;""</f>
        <v/>
      </c>
      <c r="R584" s="715"/>
      <c r="S584" s="735" t="str">
        <f>VLOOKUP($C577,'2025年度(D23後期)'!$B$5:$N$207,COLUMN('2025年度(D23後期)'!$E$5)+1,0)&amp;""</f>
        <v/>
      </c>
      <c r="T584" s="715"/>
      <c r="U584" s="25"/>
      <c r="Z584" s="73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784"/>
      <c r="BL584" s="784"/>
      <c r="BM584" s="784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47"/>
      <c r="B585" s="16" t="s">
        <v>62</v>
      </c>
      <c r="C585" s="738"/>
      <c r="D585" s="736"/>
      <c r="E585" s="710"/>
      <c r="F585" s="736"/>
      <c r="G585" s="710"/>
      <c r="H585" s="736"/>
      <c r="I585" s="710"/>
      <c r="J585" s="736"/>
      <c r="K585" s="712"/>
      <c r="L585" s="712"/>
      <c r="M585" s="738"/>
      <c r="N585" s="736"/>
      <c r="O585" s="712"/>
      <c r="P585" s="736"/>
      <c r="Q585" s="712"/>
      <c r="R585" s="736"/>
      <c r="S585" s="712"/>
      <c r="T585" s="736"/>
      <c r="U585" s="25"/>
      <c r="Z585" s="73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785"/>
      <c r="BL585" s="785"/>
      <c r="BM585" s="785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44" t="s">
        <v>70</v>
      </c>
      <c r="B586" s="17" t="s">
        <v>71</v>
      </c>
      <c r="C586" s="731"/>
      <c r="D586" s="722"/>
      <c r="E586" s="721"/>
      <c r="F586" s="722"/>
      <c r="G586" s="721"/>
      <c r="H586" s="722"/>
      <c r="I586" s="721"/>
      <c r="J586" s="722"/>
      <c r="K586" s="732"/>
      <c r="L586" s="720"/>
      <c r="M586" s="731"/>
      <c r="N586" s="722"/>
      <c r="O586" s="732"/>
      <c r="P586" s="722"/>
      <c r="Q586" s="732"/>
      <c r="R586" s="722"/>
      <c r="S586" s="732"/>
      <c r="T586" s="722"/>
      <c r="U586" s="25"/>
      <c r="Z586" s="73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783"/>
      <c r="BL586" s="783"/>
      <c r="BM586" s="783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33"/>
      <c r="B587" s="17" t="s">
        <v>73</v>
      </c>
      <c r="C587" s="714"/>
      <c r="D587" s="715"/>
      <c r="E587" s="716"/>
      <c r="F587" s="715"/>
      <c r="G587" s="716"/>
      <c r="H587" s="715"/>
      <c r="I587" s="716"/>
      <c r="J587" s="715"/>
      <c r="K587" s="735"/>
      <c r="L587" s="737"/>
      <c r="M587" s="714"/>
      <c r="N587" s="715"/>
      <c r="O587" s="735"/>
      <c r="P587" s="715"/>
      <c r="Q587" s="735"/>
      <c r="R587" s="715"/>
      <c r="S587" s="735"/>
      <c r="T587" s="715"/>
      <c r="U587" s="25"/>
      <c r="Z587" s="73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784"/>
      <c r="BL587" s="784"/>
      <c r="BM587" s="784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33"/>
      <c r="B588" s="17" t="s">
        <v>60</v>
      </c>
      <c r="C588" s="714"/>
      <c r="D588" s="715"/>
      <c r="E588" s="716"/>
      <c r="F588" s="715"/>
      <c r="G588" s="716"/>
      <c r="H588" s="715"/>
      <c r="I588" s="716"/>
      <c r="J588" s="715"/>
      <c r="K588" s="735"/>
      <c r="L588" s="737"/>
      <c r="M588" s="714"/>
      <c r="N588" s="715"/>
      <c r="O588" s="735"/>
      <c r="P588" s="715"/>
      <c r="Q588" s="735"/>
      <c r="R588" s="715"/>
      <c r="S588" s="735"/>
      <c r="T588" s="715"/>
      <c r="U588" s="25"/>
      <c r="Z588" s="73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784"/>
      <c r="BL588" s="784"/>
      <c r="BM588" s="784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34"/>
      <c r="B589" s="18" t="s">
        <v>62</v>
      </c>
      <c r="C589" s="752"/>
      <c r="D589" s="753"/>
      <c r="E589" s="754"/>
      <c r="F589" s="753"/>
      <c r="G589" s="754"/>
      <c r="H589" s="753"/>
      <c r="I589" s="754"/>
      <c r="J589" s="753"/>
      <c r="K589" s="755"/>
      <c r="L589" s="755"/>
      <c r="M589" s="752"/>
      <c r="N589" s="753"/>
      <c r="O589" s="755"/>
      <c r="P589" s="753"/>
      <c r="Q589" s="755"/>
      <c r="R589" s="753"/>
      <c r="S589" s="755"/>
      <c r="T589" s="753"/>
      <c r="U589" s="25"/>
      <c r="Z589" s="73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785"/>
      <c r="BL589" s="785"/>
      <c r="BM589" s="785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33" t="s">
        <v>74</v>
      </c>
      <c r="B590" s="15" t="s">
        <v>55</v>
      </c>
      <c r="C590" s="748" t="str">
        <f>VLOOKUP($C577,'2025年度(1年後期)'!$B$5:$N$207,COLUMN('2025年度(1年後期)'!$G$5),0)&amp;""</f>
        <v/>
      </c>
      <c r="D590" s="732"/>
      <c r="E590" s="749" t="str">
        <f>VLOOKUP($C577,'2025年度(2年後期)'!$B$5:$N$207,COLUMN('2025年度(2年後期)'!$G$5),0)&amp;""</f>
        <v/>
      </c>
      <c r="F590" s="732"/>
      <c r="G590" s="749" t="str">
        <f>VLOOKUP($C577,'2025年度(3年後期)'!$B$5:$N$207,COLUMN('2025年度(3年後期)'!$G$5),0)&amp;""</f>
        <v/>
      </c>
      <c r="H590" s="732"/>
      <c r="I590" s="749" t="str">
        <f>VLOOKUP($C577,'2025年度(4年後期)'!$B$5:$N$206,COLUMN('2025年度(4年後期)'!$G$5),0)&amp;""</f>
        <v/>
      </c>
      <c r="J590" s="732"/>
      <c r="K590" s="750" t="str">
        <f>VLOOKUP($C577,'2025年度(助産後期)'!$B$5:$N$207,COLUMN('2025年度(助産後期)'!$G$5),0)&amp;""</f>
        <v/>
      </c>
      <c r="L590" s="750"/>
      <c r="M590" s="748" t="str">
        <f>VLOOKUP($C577,'2025年度(M1後期)'!$B$5:$N$207,COLUMN('2025年度(M1後期)'!$G$5),0)&amp;""</f>
        <v/>
      </c>
      <c r="N590" s="732"/>
      <c r="O590" s="750" t="str">
        <f>VLOOKUP($C577,'2025年度(M2後期)'!$B$5:$N$207,COLUMN('2025年度(M2後期)'!$G$5),0)&amp;""</f>
        <v/>
      </c>
      <c r="P590" s="732"/>
      <c r="Q590" s="750" t="str">
        <f>VLOOKUP($C577,'2025年度(D1後期)'!$B$5:$N$207,COLUMN('2025年度(D1後期)'!$G$5),0)&amp;""</f>
        <v/>
      </c>
      <c r="R590" s="732"/>
      <c r="S590" s="750" t="str">
        <f>VLOOKUP($C577,'2025年度(D23後期)'!$B$5:$N$207,COLUMN('2025年度(D23後期)'!$G$5),0)&amp;""</f>
        <v/>
      </c>
      <c r="T590" s="732"/>
      <c r="U590" s="25"/>
      <c r="Z590" s="733" t="str">
        <f>A590</f>
        <v>３時限（13：30～15：00）</v>
      </c>
      <c r="AA590" s="694"/>
      <c r="AB590" s="694"/>
      <c r="AC590" s="694"/>
      <c r="AD590" s="694"/>
      <c r="AE590" s="694"/>
      <c r="AF590" s="694"/>
      <c r="AG590" s="694"/>
      <c r="AH590" s="694"/>
      <c r="AI590" s="694"/>
      <c r="AJ590" s="694"/>
      <c r="AK590" s="694"/>
      <c r="AL590" s="694"/>
      <c r="AM590" s="694"/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/>
      <c r="AX590" s="694"/>
      <c r="AY590" s="694"/>
      <c r="AZ590" s="694"/>
      <c r="BA590" s="694"/>
      <c r="BB590" s="694"/>
      <c r="BC590" s="694"/>
      <c r="BD590" s="694"/>
      <c r="BE590" s="694"/>
      <c r="BF590" s="694"/>
      <c r="BG590" s="694"/>
      <c r="BH590" s="694"/>
      <c r="BI590" s="694"/>
      <c r="BJ590" s="694"/>
      <c r="BK590" s="783"/>
      <c r="BL590" s="783"/>
      <c r="BM590" s="783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33"/>
      <c r="B591" s="15" t="s">
        <v>58</v>
      </c>
      <c r="C591" s="751" t="str">
        <f>IFERROR(VLOOKUP(C590,科目・教員!$A$2:$B$349,2,0),"")</f>
        <v/>
      </c>
      <c r="D591" s="735"/>
      <c r="E591" s="739" t="str">
        <f>IFERROR(VLOOKUP(E590,科目・教員!$A$2:$B$349,2,0),"")</f>
        <v/>
      </c>
      <c r="F591" s="735"/>
      <c r="G591" s="739" t="str">
        <f>IFERROR(VLOOKUP(G590,科目・教員!$A$2:$B$349,2,0),"")</f>
        <v/>
      </c>
      <c r="H591" s="735"/>
      <c r="I591" s="739" t="str">
        <f>IFERROR(VLOOKUP(I590,科目・教員!$A$2:$B$349,2,0),"")</f>
        <v/>
      </c>
      <c r="J591" s="735"/>
      <c r="K591" s="740" t="str">
        <f>IFERROR(VLOOKUP(K590,科目・教員!$A$2:$B$349,2,0),"")</f>
        <v/>
      </c>
      <c r="L591" s="740"/>
      <c r="M591" s="751" t="str">
        <f>IFERROR(VLOOKUP(M590,科目・教員!$A$2:$B$349,2,0),"")</f>
        <v/>
      </c>
      <c r="N591" s="735"/>
      <c r="O591" s="740" t="str">
        <f>IFERROR(VLOOKUP(O590,科目・教員!$A$2:$B$349,2,0),"")</f>
        <v/>
      </c>
      <c r="P591" s="735"/>
      <c r="Q591" s="740" t="str">
        <f>IFERROR(VLOOKUP(Q590,科目・教員!$A$2:$B$349,2,0),"")</f>
        <v/>
      </c>
      <c r="R591" s="735"/>
      <c r="S591" s="740" t="str">
        <f>IFERROR(VLOOKUP(S590,科目・教員!$A$2:$B$349,2,0),"")</f>
        <v/>
      </c>
      <c r="T591" s="735"/>
      <c r="U591" s="25"/>
      <c r="Z591" s="73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784"/>
      <c r="BL591" s="784"/>
      <c r="BM591" s="784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33"/>
      <c r="B592" s="15" t="s">
        <v>60</v>
      </c>
      <c r="C592" s="751" t="str">
        <f>VLOOKUP($C577,'2025年度(1年後期)'!$B$5:$N$207,COLUMN('2025年度(1年後期)'!$G$5)+1,0)&amp;""</f>
        <v/>
      </c>
      <c r="D592" s="735"/>
      <c r="E592" s="739" t="str">
        <f>VLOOKUP($C577,'2025年度(2年後期)'!$B$5:$N$207,COLUMN('2025年度(2年後期)'!$G$5)+1,0)&amp;""</f>
        <v/>
      </c>
      <c r="F592" s="735"/>
      <c r="G592" s="739" t="str">
        <f>VLOOKUP($C577,'2025年度(3年後期)'!$B$5:$N$207,COLUMN('2025年度(3年後期)'!$G$5)+1,0)&amp;""</f>
        <v/>
      </c>
      <c r="H592" s="735"/>
      <c r="I592" s="739" t="str">
        <f>VLOOKUP($C577,'2025年度(4年後期)'!$B$5:$N$206,COLUMN('2025年度(4年後期)'!$G$5)+1,0)&amp;""</f>
        <v/>
      </c>
      <c r="J592" s="735"/>
      <c r="K592" s="740" t="str">
        <f>VLOOKUP($C577,'2025年度(助産後期)'!$B$5:$N$207,COLUMN('2025年度(助産後期)'!$G$5)+1,0)&amp;""</f>
        <v/>
      </c>
      <c r="L592" s="740"/>
      <c r="M592" s="751" t="str">
        <f>VLOOKUP($C577,'2025年度(M1後期)'!$B$5:$N$207,COLUMN('2025年度(M1後期)'!$G$5)+1,0)&amp;""</f>
        <v/>
      </c>
      <c r="N592" s="735"/>
      <c r="O592" s="740" t="str">
        <f>VLOOKUP($C577,'2025年度(M2後期)'!$B$5:$N$207,COLUMN('2025年度(M2後期)'!$G$5)+1,0)&amp;""</f>
        <v/>
      </c>
      <c r="P592" s="735"/>
      <c r="Q592" s="740" t="str">
        <f>VLOOKUP($C577,'2025年度(D1後期)'!$B$5:$N$207,COLUMN('2025年度(D1後期)'!$G$5)+1,0)&amp;""</f>
        <v/>
      </c>
      <c r="R592" s="735"/>
      <c r="S592" s="740" t="str">
        <f>VLOOKUP($C577,'2025年度(D23後期)'!$B$5:$N$207,COLUMN('2025年度(D23後期)'!$G$5)+1,0)&amp;""</f>
        <v/>
      </c>
      <c r="T592" s="735"/>
      <c r="U592" s="25"/>
      <c r="Z592" s="73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784"/>
      <c r="BL592" s="784"/>
      <c r="BM592" s="784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47"/>
      <c r="B593" s="16" t="s">
        <v>62</v>
      </c>
      <c r="C593" s="781"/>
      <c r="D593" s="782"/>
      <c r="E593" s="710"/>
      <c r="F593" s="736"/>
      <c r="G593" s="710"/>
      <c r="H593" s="736"/>
      <c r="I593" s="710"/>
      <c r="J593" s="736"/>
      <c r="K593" s="712"/>
      <c r="L593" s="712"/>
      <c r="M593" s="738"/>
      <c r="N593" s="736"/>
      <c r="O593" s="712"/>
      <c r="P593" s="736"/>
      <c r="Q593" s="712"/>
      <c r="R593" s="736"/>
      <c r="S593" s="712"/>
      <c r="T593" s="736"/>
      <c r="U593" s="25"/>
      <c r="Z593" s="73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785"/>
      <c r="BL593" s="785"/>
      <c r="BM593" s="785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33" t="s">
        <v>80</v>
      </c>
      <c r="B594" s="15" t="s">
        <v>55</v>
      </c>
      <c r="C594" s="748" t="str">
        <f>VLOOKUP($C577,'2025年度(1年後期)'!$B$5:$N$207,COLUMN('2025年度(1年後期)'!$I$5),0)&amp;""</f>
        <v/>
      </c>
      <c r="D594" s="732"/>
      <c r="E594" s="749" t="str">
        <f>VLOOKUP($C577,'2025年度(2年後期)'!$B$5:$N$207,COLUMN('2025年度(2年後期)'!$I$5),0)&amp;""</f>
        <v/>
      </c>
      <c r="F594" s="732"/>
      <c r="G594" s="749" t="str">
        <f>VLOOKUP($C577,'2025年度(3年後期)'!$B$5:$N$207,COLUMN('2025年度(3年後期)'!$I$5),0)&amp;""</f>
        <v/>
      </c>
      <c r="H594" s="732"/>
      <c r="I594" s="749" t="str">
        <f>VLOOKUP($C577,'2025年度(4年後期)'!$B$5:$N$206,COLUMN('2025年度(4年後期)'!$I$5),0)&amp;""</f>
        <v/>
      </c>
      <c r="J594" s="732"/>
      <c r="K594" s="750" t="str">
        <f>VLOOKUP($C577,'2025年度(助産後期)'!$B$5:$N$207,COLUMN('2025年度(助産後期)'!$I$5),0)&amp;""</f>
        <v/>
      </c>
      <c r="L594" s="750"/>
      <c r="M594" s="748" t="str">
        <f>VLOOKUP($C577,'2025年度(M1後期)'!$B$5:$N$207,COLUMN('2025年度(M1後期)'!$I$5),0)&amp;""</f>
        <v/>
      </c>
      <c r="N594" s="732"/>
      <c r="O594" s="750" t="str">
        <f>VLOOKUP($C577,'2025年度(M2後期)'!$B$5:$N$207,COLUMN('2025年度(M2後期)'!$I$5),0)&amp;""</f>
        <v/>
      </c>
      <c r="P594" s="732"/>
      <c r="Q594" s="750" t="str">
        <f>VLOOKUP($C577,'2025年度(D1後期)'!$B$5:$N$207,COLUMN('2025年度(D1後期)'!$I$5),0)&amp;""</f>
        <v/>
      </c>
      <c r="R594" s="732"/>
      <c r="S594" s="750" t="str">
        <f>VLOOKUP($C577,'2025年度(D23後期)'!$B$5:$N$207,COLUMN('2025年度(D23後期)'!$I$5),0)&amp;""</f>
        <v/>
      </c>
      <c r="T594" s="732"/>
      <c r="U594" s="25"/>
      <c r="Z594" s="73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/>
      <c r="AH594" s="694"/>
      <c r="AI594" s="694"/>
      <c r="AJ594" s="694"/>
      <c r="AK594" s="694"/>
      <c r="AL594" s="694"/>
      <c r="AM594" s="694"/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/>
      <c r="AX594" s="694"/>
      <c r="AY594" s="694"/>
      <c r="AZ594" s="694"/>
      <c r="BA594" s="694"/>
      <c r="BB594" s="694"/>
      <c r="BC594" s="694"/>
      <c r="BD594" s="694"/>
      <c r="BE594" s="694"/>
      <c r="BF594" s="694"/>
      <c r="BG594" s="694"/>
      <c r="BH594" s="694"/>
      <c r="BI594" s="694"/>
      <c r="BJ594" s="694"/>
      <c r="BK594" s="783"/>
      <c r="BL594" s="783"/>
      <c r="BM594" s="783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33"/>
      <c r="B595" s="15" t="s">
        <v>58</v>
      </c>
      <c r="C595" s="751" t="str">
        <f>IFERROR(VLOOKUP(C594,科目・教員!$A$2:$B$349,2,0),"")</f>
        <v/>
      </c>
      <c r="D595" s="735"/>
      <c r="E595" s="739" t="str">
        <f>IFERROR(VLOOKUP(E594,科目・教員!$A$2:$B$349,2,0),"")</f>
        <v/>
      </c>
      <c r="F595" s="735"/>
      <c r="G595" s="739" t="str">
        <f>IFERROR(VLOOKUP(G594,科目・教員!$A$2:$B$349,2,0),"")</f>
        <v/>
      </c>
      <c r="H595" s="735"/>
      <c r="I595" s="739" t="str">
        <f>IFERROR(VLOOKUP(I594,科目・教員!$A$2:$B$349,2,0),"")</f>
        <v/>
      </c>
      <c r="J595" s="735"/>
      <c r="K595" s="740" t="str">
        <f>IFERROR(VLOOKUP(K594,科目・教員!$A$2:$B$349,2,0),"")</f>
        <v/>
      </c>
      <c r="L595" s="740"/>
      <c r="M595" s="751" t="str">
        <f>IFERROR(VLOOKUP(M594,科目・教員!$A$2:$B$349,2,0),"")</f>
        <v/>
      </c>
      <c r="N595" s="735"/>
      <c r="O595" s="740" t="str">
        <f>IFERROR(VLOOKUP(O594,科目・教員!$A$2:$B$349,2,0),"")</f>
        <v/>
      </c>
      <c r="P595" s="735"/>
      <c r="Q595" s="740" t="str">
        <f>IFERROR(VLOOKUP(Q594,科目・教員!$A$2:$B$349,2,0),"")</f>
        <v/>
      </c>
      <c r="R595" s="735"/>
      <c r="S595" s="740" t="str">
        <f>IFERROR(VLOOKUP(S594,科目・教員!$A$2:$B$349,2,0),"")</f>
        <v/>
      </c>
      <c r="T595" s="735"/>
      <c r="U595" s="25"/>
      <c r="Z595" s="73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784"/>
      <c r="BL595" s="784"/>
      <c r="BM595" s="784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33"/>
      <c r="B596" s="15" t="s">
        <v>60</v>
      </c>
      <c r="C596" s="751" t="str">
        <f>VLOOKUP($C577,'2025年度(1年後期)'!$B$5:$N$207,COLUMN('2025年度(1年後期)'!$I$5)+1,0)&amp;""</f>
        <v/>
      </c>
      <c r="D596" s="735"/>
      <c r="E596" s="739" t="str">
        <f>VLOOKUP($C577,'2025年度(2年後期)'!$B$5:$N$207,COLUMN('2025年度(2年後期)'!$I$5)+1,0)&amp;""</f>
        <v/>
      </c>
      <c r="F596" s="735"/>
      <c r="G596" s="739" t="str">
        <f>VLOOKUP($C577,'2025年度(3年後期)'!$B$5:$N$207,COLUMN('2025年度(3年後期)'!$I$5)+1,0)&amp;""</f>
        <v/>
      </c>
      <c r="H596" s="735"/>
      <c r="I596" s="739" t="str">
        <f>VLOOKUP($C577,'2025年度(4年後期)'!$B$5:$N$206,COLUMN('2025年度(4年後期)'!$I$5)+1,0)&amp;""</f>
        <v/>
      </c>
      <c r="J596" s="735"/>
      <c r="K596" s="740" t="str">
        <f>VLOOKUP($C577,'2025年度(助産後期)'!$B$5:$N$207,COLUMN('2025年度(助産後期)'!$I$5)+1,0)&amp;""</f>
        <v/>
      </c>
      <c r="L596" s="740"/>
      <c r="M596" s="751" t="str">
        <f>VLOOKUP($C577,'2025年度(M1後期)'!$B$5:$N$207,COLUMN('2025年度(M1後期)'!$I$5)+1,0)&amp;""</f>
        <v/>
      </c>
      <c r="N596" s="735"/>
      <c r="O596" s="740" t="str">
        <f>VLOOKUP($C577,'2025年度(M2後期)'!$B$5:$N$207,COLUMN('2025年度(M2後期)'!$I$5)+1,0)&amp;""</f>
        <v/>
      </c>
      <c r="P596" s="735"/>
      <c r="Q596" s="740" t="str">
        <f>VLOOKUP($C577,'2025年度(D1後期)'!$B$5:$N$207,COLUMN('2025年度(D1後期)'!$I$5)+1,0)&amp;""</f>
        <v/>
      </c>
      <c r="R596" s="735"/>
      <c r="S596" s="740" t="str">
        <f>VLOOKUP($C577,'2025年度(D23後期)'!$B$5:$N$207,COLUMN('2025年度(D23後期)'!$I$5)+1,0)&amp;""</f>
        <v/>
      </c>
      <c r="T596" s="735"/>
      <c r="U596" s="25"/>
      <c r="Z596" s="73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784"/>
      <c r="BL596" s="784"/>
      <c r="BM596" s="784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34"/>
      <c r="B597" s="16" t="s">
        <v>62</v>
      </c>
      <c r="C597" s="781"/>
      <c r="D597" s="782"/>
      <c r="E597" s="710"/>
      <c r="F597" s="736"/>
      <c r="G597" s="710"/>
      <c r="H597" s="736"/>
      <c r="I597" s="710"/>
      <c r="J597" s="736"/>
      <c r="K597" s="712"/>
      <c r="L597" s="712"/>
      <c r="M597" s="738"/>
      <c r="N597" s="736"/>
      <c r="O597" s="712"/>
      <c r="P597" s="736"/>
      <c r="Q597" s="712"/>
      <c r="R597" s="736"/>
      <c r="S597" s="712"/>
      <c r="T597" s="736"/>
      <c r="U597" s="25"/>
      <c r="Z597" s="73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785"/>
      <c r="BL597" s="785"/>
      <c r="BM597" s="785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33" t="s">
        <v>87</v>
      </c>
      <c r="B598" s="15" t="s">
        <v>55</v>
      </c>
      <c r="C598" s="748" t="str">
        <f>VLOOKUP($C577,'2025年度(1年後期)'!$B$5:$N$207,COLUMN('2025年度(1年後期)'!$K$5),0)&amp;""</f>
        <v/>
      </c>
      <c r="D598" s="732"/>
      <c r="E598" s="749" t="str">
        <f>VLOOKUP($C577,'2025年度(2年後期)'!$B$5:$N$207,COLUMN('2025年度(2年後期)'!$K$5),0)&amp;""</f>
        <v/>
      </c>
      <c r="F598" s="732"/>
      <c r="G598" s="749" t="str">
        <f>VLOOKUP($C577,'2025年度(3年後期)'!$B$5:$N$207,COLUMN('2025年度(3年後期)'!$K$5),0)&amp;""</f>
        <v/>
      </c>
      <c r="H598" s="732"/>
      <c r="I598" s="749" t="str">
        <f>VLOOKUP($C577,'2025年度(4年後期)'!$B$5:$N$206,COLUMN('2025年度(4年後期)'!$K$5),0)&amp;""</f>
        <v/>
      </c>
      <c r="J598" s="732"/>
      <c r="K598" s="750" t="str">
        <f>VLOOKUP($C577,'2025年度(助産後期)'!$B$5:$N$207,COLUMN('2025年度(助産後期)'!$K$5),0)&amp;""</f>
        <v/>
      </c>
      <c r="L598" s="750"/>
      <c r="M598" s="748" t="str">
        <f>VLOOKUP($C577,'2025年度(M1後期)'!$B$5:$N$207,COLUMN('2025年度(M1後期)'!$K$5),0)&amp;""</f>
        <v/>
      </c>
      <c r="N598" s="732"/>
      <c r="O598" s="750" t="str">
        <f>VLOOKUP($C577,'2025年度(M2後期)'!$B$5:$N$207,COLUMN('2025年度(M2後期)'!$K$5),0)&amp;""</f>
        <v/>
      </c>
      <c r="P598" s="732"/>
      <c r="Q598" s="750" t="str">
        <f>VLOOKUP($C577,'2025年度(D1後期)'!$B$5:$N$207,COLUMN('2025年度(D1後期)'!$K$5),0)&amp;""</f>
        <v/>
      </c>
      <c r="R598" s="732"/>
      <c r="S598" s="750" t="str">
        <f>VLOOKUP($C577,'2025年度(D23後期)'!$B$5:$N$207,COLUMN('2025年度(D23後期)'!$K$5),0)&amp;""</f>
        <v/>
      </c>
      <c r="T598" s="732"/>
      <c r="U598" s="25"/>
      <c r="Z598" s="73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/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/>
      <c r="BK598" s="783"/>
      <c r="BL598" s="783"/>
      <c r="BM598" s="783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33"/>
      <c r="B599" s="15" t="s">
        <v>58</v>
      </c>
      <c r="C599" s="751" t="str">
        <f>IFERROR(VLOOKUP(C598,科目・教員!$A$2:$B$349,2,0),"")</f>
        <v/>
      </c>
      <c r="D599" s="735"/>
      <c r="E599" s="739" t="str">
        <f>IFERROR(VLOOKUP(E598,科目・教員!$A$2:$B$349,2,0),"")</f>
        <v/>
      </c>
      <c r="F599" s="735"/>
      <c r="G599" s="739" t="str">
        <f>IFERROR(VLOOKUP(G598,科目・教員!$A$2:$B$349,2,0),"")</f>
        <v/>
      </c>
      <c r="H599" s="735"/>
      <c r="I599" s="739" t="str">
        <f>IFERROR(VLOOKUP(I598,科目・教員!$A$2:$B$349,2,0),"")</f>
        <v/>
      </c>
      <c r="J599" s="735"/>
      <c r="K599" s="740" t="str">
        <f>IFERROR(VLOOKUP(K598,科目・教員!$A$2:$B$349,2,0),"")</f>
        <v/>
      </c>
      <c r="L599" s="740"/>
      <c r="M599" s="751" t="str">
        <f>IFERROR(VLOOKUP(M598,科目・教員!$A$2:$B$349,2,0),"")</f>
        <v/>
      </c>
      <c r="N599" s="735"/>
      <c r="O599" s="740" t="str">
        <f>IFERROR(VLOOKUP(O598,科目・教員!$A$2:$B$349,2,0),"")</f>
        <v/>
      </c>
      <c r="P599" s="735"/>
      <c r="Q599" s="740" t="str">
        <f>IFERROR(VLOOKUP(Q598,科目・教員!$A$2:$B$349,2,0),"")</f>
        <v/>
      </c>
      <c r="R599" s="735"/>
      <c r="S599" s="740" t="str">
        <f>IFERROR(VLOOKUP(S598,科目・教員!$A$2:$B$349,2,0),"")</f>
        <v/>
      </c>
      <c r="T599" s="735"/>
      <c r="U599" s="25"/>
      <c r="Z599" s="73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784"/>
      <c r="BL599" s="784"/>
      <c r="BM599" s="784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33"/>
      <c r="B600" s="15" t="s">
        <v>60</v>
      </c>
      <c r="C600" s="751" t="str">
        <f>VLOOKUP($C577,'2025年度(1年後期)'!$B$5:$N$207,COLUMN('2025年度(1年後期)'!$K$5)+1,0)&amp;""</f>
        <v/>
      </c>
      <c r="D600" s="735"/>
      <c r="E600" s="739" t="str">
        <f>VLOOKUP($C577,'2025年度(2年後期)'!$B$5:$N$207,COLUMN('2025年度(2年後期)'!$K$5)+1,0)&amp;""</f>
        <v/>
      </c>
      <c r="F600" s="735"/>
      <c r="G600" s="739" t="str">
        <f>VLOOKUP($C577,'2025年度(3年後期)'!$B$5:$N$207,COLUMN('2025年度(3年後期)'!$K$5)+1,0)&amp;""</f>
        <v/>
      </c>
      <c r="H600" s="735"/>
      <c r="I600" s="739" t="str">
        <f>VLOOKUP($C577,'2025年度(4年後期)'!$B$5:$N$206,COLUMN('2025年度(4年後期)'!$K$5)+1,0)&amp;""</f>
        <v/>
      </c>
      <c r="J600" s="735"/>
      <c r="K600" s="740" t="str">
        <f>VLOOKUP($C577,'2025年度(助産後期)'!$B$5:$N$207,COLUMN('2025年度(助産後期)'!$K$5)+1,0)&amp;""</f>
        <v/>
      </c>
      <c r="L600" s="740"/>
      <c r="M600" s="751" t="str">
        <f>VLOOKUP($C577,'2025年度(M1後期)'!$B$5:$N$207,COLUMN('2025年度(M1後期)'!$K$5)+1,0)&amp;""</f>
        <v/>
      </c>
      <c r="N600" s="735"/>
      <c r="O600" s="740" t="str">
        <f>VLOOKUP($C577,'2025年度(M1後期)'!$B$5:$N$207,COLUMN('2025年度(M1後期)'!$K$5)+1,0)&amp;""</f>
        <v/>
      </c>
      <c r="P600" s="735"/>
      <c r="Q600" s="740" t="str">
        <f>VLOOKUP($C577,'2025年度(D1後期)'!$B$5:$N$207,COLUMN('2025年度(D1後期)'!$K$5)+1,0)&amp;""</f>
        <v/>
      </c>
      <c r="R600" s="735"/>
      <c r="S600" s="740" t="str">
        <f>VLOOKUP($C577,'2025年度(D23後期)'!$B$5:$N$207,COLUMN('2025年度(D23後期)'!$K$5)+1,0)&amp;""</f>
        <v/>
      </c>
      <c r="T600" s="735"/>
      <c r="U600" s="25"/>
      <c r="Z600" s="73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784"/>
      <c r="BL600" s="784"/>
      <c r="BM600" s="784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34"/>
      <c r="B601" s="16" t="s">
        <v>62</v>
      </c>
      <c r="C601" s="738"/>
      <c r="D601" s="736"/>
      <c r="E601" s="710"/>
      <c r="F601" s="736"/>
      <c r="G601" s="710"/>
      <c r="H601" s="736"/>
      <c r="I601" s="710"/>
      <c r="J601" s="736"/>
      <c r="K601" s="712"/>
      <c r="L601" s="712"/>
      <c r="M601" s="738"/>
      <c r="N601" s="736"/>
      <c r="O601" s="712"/>
      <c r="P601" s="736"/>
      <c r="Q601" s="712"/>
      <c r="R601" s="736"/>
      <c r="S601" s="712"/>
      <c r="T601" s="736"/>
      <c r="U601" s="37"/>
      <c r="V601" s="19"/>
      <c r="W601" s="19"/>
      <c r="X601" s="19"/>
      <c r="Y601" s="19"/>
      <c r="Z601" s="73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785"/>
      <c r="BL601" s="785"/>
      <c r="BM601" s="785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5"/>
      <c r="B602" s="6"/>
      <c r="C602" s="717">
        <f>C577+1</f>
        <v>45986</v>
      </c>
      <c r="D602" s="717"/>
      <c r="E602" s="717"/>
      <c r="F602" s="717"/>
      <c r="G602" s="717"/>
      <c r="H602" s="717"/>
      <c r="I602" s="717"/>
      <c r="J602" s="717"/>
      <c r="K602" s="717"/>
      <c r="L602" s="717"/>
      <c r="M602" s="717"/>
      <c r="N602" s="717"/>
      <c r="O602" s="717"/>
      <c r="P602" s="717"/>
      <c r="Q602" s="717"/>
      <c r="R602" s="717"/>
      <c r="S602" s="717"/>
      <c r="T602" s="717"/>
      <c r="U602" s="697">
        <f>C602</f>
        <v>45986</v>
      </c>
      <c r="V602" s="698"/>
      <c r="W602" s="698"/>
      <c r="X602" s="698"/>
      <c r="Y602" s="698"/>
      <c r="Z602" s="69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3" t="s">
        <v>54</v>
      </c>
      <c r="B603" s="12" t="s">
        <v>55</v>
      </c>
      <c r="C603" s="731" t="str">
        <f>VLOOKUP($C602,'2025年度(1年後期)'!$B$5:$N$207,COLUMN('2025年度(1年後期)'!$C$5),0)&amp;""</f>
        <v>知の探究</v>
      </c>
      <c r="D603" s="722"/>
      <c r="E603" s="721" t="str">
        <f>VLOOKUP($C602,'2025年度(2年後期)'!$B$5:$N$207,COLUMN('2025年度(2年後期)'!$C$5),0)&amp;""</f>
        <v>基礎看護学実習Ⅱ</v>
      </c>
      <c r="F603" s="722"/>
      <c r="G603" s="721" t="str">
        <f>VLOOKUP($C602,'2025年度(3年後期)'!$B$5:$N$207,COLUMN('2025年度(3年後期)'!$C$5),0)&amp;""</f>
        <v>領域別実習</v>
      </c>
      <c r="H603" s="722"/>
      <c r="I603" s="721" t="str">
        <f>VLOOKUP($C602,'2025年度(4年後期)'!$B$5:$N$206,COLUMN('2025年度(4年後期)'!$C$5),0)&amp;""</f>
        <v/>
      </c>
      <c r="J603" s="722"/>
      <c r="K603" s="732" t="str">
        <f>VLOOKUP($C602,'2025年度(助産後期)'!$B$5:$N$207,COLUMN('2025年度(助産後期)'!$C$5),0)&amp;""</f>
        <v/>
      </c>
      <c r="L603" s="720"/>
      <c r="M603" s="719" t="str">
        <f>VLOOKUP($C602,'2025年度(M1後期)'!$B$5:$N$207,COLUMN('2025年度(M1後期)'!$C$5),0)&amp;""</f>
        <v>Ｍ論文審査会（1月申請者）</v>
      </c>
      <c r="N603" s="720"/>
      <c r="O603" s="721" t="str">
        <f>VLOOKUP($C602,'2025年度(M2後期)'!$B$5:$N$207,COLUMN('2025年度(M2後期)'!$C$5),0)&amp;""</f>
        <v>Ｍ論文審査会（1月申請者）</v>
      </c>
      <c r="P603" s="722"/>
      <c r="Q603" s="721" t="str">
        <f>VLOOKUP($C602,'2025年度(D1後期)'!$B$5:$N$207,COLUMN('2025年度(D1後期)'!$C$5),0)&amp;""</f>
        <v>Ｍ論文審査会（1月申請者）</v>
      </c>
      <c r="R603" s="722"/>
      <c r="S603" s="732" t="str">
        <f>VLOOKUP($C602,'2025年度(D23後期)'!$B$5:$N$207,COLUMN('2025年度(D23後期)'!$C$5),0)&amp;""</f>
        <v>Ｍ論文審査会（1月申請者）</v>
      </c>
      <c r="T603" s="722"/>
      <c r="U603" s="648" t="s">
        <v>161</v>
      </c>
      <c r="V603" s="635" t="s">
        <v>99</v>
      </c>
      <c r="Z603" s="744" t="str">
        <f>A603</f>
        <v xml:space="preserve">１時限（09：20～10：50） </v>
      </c>
      <c r="AA603" s="694" t="s">
        <v>240</v>
      </c>
      <c r="AB603" s="694"/>
      <c r="AC603" s="694"/>
      <c r="AD603" s="694"/>
      <c r="AE603" s="694"/>
      <c r="AF603" s="694"/>
      <c r="AG603" s="694" t="s">
        <v>169</v>
      </c>
      <c r="AH603" s="694"/>
      <c r="AI603" s="694"/>
      <c r="AJ603" s="694"/>
      <c r="AK603" s="694"/>
      <c r="AL603" s="694"/>
      <c r="AM603" s="694" t="s">
        <v>164</v>
      </c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694"/>
      <c r="BC603" s="694"/>
      <c r="BD603" s="694"/>
      <c r="BE603" s="694"/>
      <c r="BF603" s="694"/>
      <c r="BG603" s="694"/>
      <c r="BH603" s="694"/>
      <c r="BI603" s="694"/>
      <c r="BJ603" s="694" t="s">
        <v>186</v>
      </c>
      <c r="BK603" s="783"/>
      <c r="BL603" s="783"/>
      <c r="BM603" s="783"/>
      <c r="BN603" s="694"/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33"/>
      <c r="B604" s="15" t="s">
        <v>58</v>
      </c>
      <c r="C604" s="714" t="str">
        <f>IFERROR(VLOOKUP(C603,科目・教員!$A$2:$B$349,2,0),"")</f>
        <v>飯野　京子</v>
      </c>
      <c r="D604" s="715"/>
      <c r="E604" s="716" t="str">
        <f>IFERROR(VLOOKUP(E603,科目・教員!$A$2:$B$349,2,0),"")</f>
        <v>森下　純子</v>
      </c>
      <c r="F604" s="715"/>
      <c r="G604" s="716" t="str">
        <f>IFERROR(VLOOKUP(G603,科目・教員!$A$2:$B$349,2,0),"")</f>
        <v/>
      </c>
      <c r="H604" s="715"/>
      <c r="I604" s="716" t="str">
        <f>IFERROR(VLOOKUP(I603,科目・教員!$A$2:$B$349,2,0),"")</f>
        <v/>
      </c>
      <c r="J604" s="715"/>
      <c r="K604" s="735" t="str">
        <f>IFERROR(VLOOKUP(K603,科目・教員!$A$2:$B$349,2,0),"")</f>
        <v/>
      </c>
      <c r="L604" s="737"/>
      <c r="M604" s="746" t="str">
        <f>IFERROR(VLOOKUP(M603,科目・教員!$A$2:$B$349,2,0),"")</f>
        <v/>
      </c>
      <c r="N604" s="715"/>
      <c r="O604" s="716" t="str">
        <f>IFERROR(VLOOKUP(O603,科目・教員!$A$2:$B$349,2,0),"")</f>
        <v/>
      </c>
      <c r="P604" s="715"/>
      <c r="Q604" s="716" t="str">
        <f>IFERROR(VLOOKUP(Q603,科目・教員!$A$2:$B$349,2,0),"")</f>
        <v/>
      </c>
      <c r="R604" s="715"/>
      <c r="S604" s="735" t="str">
        <f>IFERROR(VLOOKUP(S603,科目・教員!$A$2:$B$349,2,0),"")</f>
        <v/>
      </c>
      <c r="T604" s="715"/>
      <c r="U604" s="649" t="s">
        <v>169</v>
      </c>
      <c r="V604" s="635" t="s">
        <v>187</v>
      </c>
      <c r="Z604" s="73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695"/>
      <c r="BC604" s="695"/>
      <c r="BD604" s="695"/>
      <c r="BE604" s="695"/>
      <c r="BF604" s="695"/>
      <c r="BG604" s="695"/>
      <c r="BH604" s="695"/>
      <c r="BI604" s="695"/>
      <c r="BJ604" s="695"/>
      <c r="BK604" s="784"/>
      <c r="BL604" s="784"/>
      <c r="BM604" s="784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33"/>
      <c r="B605" s="15" t="s">
        <v>60</v>
      </c>
      <c r="C605" s="714" t="str">
        <f>VLOOKUP($C602,'2025年度(1年後期)'!$B$5:$N$207,COLUMN('2025年度(1年後期)'!$C$5)+1,0)&amp;""</f>
        <v>101</v>
      </c>
      <c r="D605" s="715"/>
      <c r="E605" s="716" t="str">
        <f>VLOOKUP($C602,'2025年度(2年後期)'!$B$5:$N$207,COLUMN('2025年度(2年後期)'!$C$5)+1,0)&amp;""</f>
        <v/>
      </c>
      <c r="F605" s="715"/>
      <c r="G605" s="716" t="str">
        <f>VLOOKUP($C602,'2025年度(3年後期)'!$B$5:$N$207,COLUMN('2025年度(3年後期)'!$C$5)+1,0)&amp;""</f>
        <v>母性:201</v>
      </c>
      <c r="H605" s="715"/>
      <c r="I605" s="716" t="str">
        <f>VLOOKUP($C602,'2025年度(4年後期)'!$B$5:$N$206,COLUMN('2025年度(4年後期)'!$C$5)+1,0)&amp;""</f>
        <v/>
      </c>
      <c r="J605" s="715"/>
      <c r="K605" s="735" t="str">
        <f>VLOOKUP($C602,'2025年度(助産後期)'!$B$5:$N$207,COLUMN('2025年度(助産後期)'!$C$5)+1,0)&amp;""</f>
        <v/>
      </c>
      <c r="L605" s="737"/>
      <c r="M605" s="746" t="str">
        <f>VLOOKUP($C602,'2025年度(M1後期)'!$B$5:$N$207,COLUMN('2025年度(M1後期)'!$C$5)+1,0)&amp;""</f>
        <v/>
      </c>
      <c r="N605" s="715"/>
      <c r="O605" s="716" t="str">
        <f>VLOOKUP($C602,'2025年度(M2後期)'!$B$5:$N$207,COLUMN('2025年度(M2後期)'!$C$5)+1,0)&amp;""</f>
        <v/>
      </c>
      <c r="P605" s="715"/>
      <c r="Q605" s="716" t="str">
        <f>VLOOKUP($C602,'2025年度(D1後期)'!$B$5:$N$207,COLUMN('2025年度(D1後期)'!$C$5)+1,0)&amp;""</f>
        <v/>
      </c>
      <c r="R605" s="715"/>
      <c r="S605" s="735" t="str">
        <f>VLOOKUP($C602,'2025年度(D23後期)'!$B$5:$N$207,COLUMN('2025年度(D23後期)'!$C$5)+1,0)&amp;""</f>
        <v/>
      </c>
      <c r="T605" s="715"/>
      <c r="U605" s="649" t="s">
        <v>171</v>
      </c>
      <c r="V605" s="635" t="s">
        <v>186</v>
      </c>
      <c r="Z605" s="73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695"/>
      <c r="BC605" s="695"/>
      <c r="BD605" s="695"/>
      <c r="BE605" s="695"/>
      <c r="BF605" s="695"/>
      <c r="BG605" s="695"/>
      <c r="BH605" s="695"/>
      <c r="BI605" s="695"/>
      <c r="BJ605" s="695"/>
      <c r="BK605" s="784"/>
      <c r="BL605" s="784"/>
      <c r="BM605" s="784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34"/>
      <c r="B606" s="16" t="s">
        <v>62</v>
      </c>
      <c r="C606" s="791"/>
      <c r="D606" s="792"/>
      <c r="E606" s="710"/>
      <c r="F606" s="711"/>
      <c r="G606" s="710"/>
      <c r="H606" s="711"/>
      <c r="I606" s="710"/>
      <c r="J606" s="711"/>
      <c r="K606" s="712"/>
      <c r="L606" s="713"/>
      <c r="M606" s="745"/>
      <c r="N606" s="711"/>
      <c r="O606" s="710"/>
      <c r="P606" s="711"/>
      <c r="Q606" s="710"/>
      <c r="R606" s="711"/>
      <c r="S606" s="712"/>
      <c r="T606" s="711"/>
      <c r="U606" s="649" t="s">
        <v>172</v>
      </c>
      <c r="V606" s="635" t="s">
        <v>69</v>
      </c>
      <c r="Z606" s="73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696"/>
      <c r="BC606" s="696"/>
      <c r="BD606" s="696"/>
      <c r="BE606" s="696"/>
      <c r="BF606" s="696"/>
      <c r="BG606" s="696"/>
      <c r="BH606" s="696"/>
      <c r="BI606" s="696"/>
      <c r="BJ606" s="696"/>
      <c r="BK606" s="785"/>
      <c r="BL606" s="785"/>
      <c r="BM606" s="785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33" t="s">
        <v>64</v>
      </c>
      <c r="B607" s="15" t="s">
        <v>55</v>
      </c>
      <c r="C607" s="731" t="str">
        <f>VLOOKUP($C602,'2025年度(1年後期)'!$B$5:$N$207,COLUMN('2025年度(1年後期)'!$E$5),0)&amp;""</f>
        <v>人体の構造と機能Ⅳ</v>
      </c>
      <c r="D607" s="722"/>
      <c r="E607" s="721" t="str">
        <f>VLOOKUP($C602,'2025年度(2年後期)'!$B$5:$N$207,COLUMN('2025年度(2年後期)'!$E$5),0)&amp;""</f>
        <v>基礎看護学実習Ⅱ</v>
      </c>
      <c r="F607" s="722"/>
      <c r="G607" s="721" t="str">
        <f>VLOOKUP($C602,'2025年度(3年後期)'!$B$5:$N$207,COLUMN('2025年度(3年後期)'!$E$5),0)&amp;""</f>
        <v>領域別実習</v>
      </c>
      <c r="H607" s="722"/>
      <c r="I607" s="721" t="str">
        <f>VLOOKUP($C602,'2025年度(4年後期)'!$B$5:$N$206,COLUMN('2025年度(4年後期)'!$E$5),0)&amp;""</f>
        <v/>
      </c>
      <c r="J607" s="722"/>
      <c r="K607" s="732" t="str">
        <f>VLOOKUP($C602,'2025年度(助産後期)'!$B$5:$N$207,COLUMN('2025年度(助産後期)'!$E$5),0)&amp;""</f>
        <v/>
      </c>
      <c r="L607" s="720"/>
      <c r="M607" s="731" t="str">
        <f>VLOOKUP($C602,'2025年度(M1後期)'!$B$5:$N$207,COLUMN('2025年度(M1後期)'!$E$5),0)&amp;""</f>
        <v>Ｍ論文審査会（1月申請者）</v>
      </c>
      <c r="N607" s="722"/>
      <c r="O607" s="732" t="str">
        <f>VLOOKUP($C602,'2025年度(M2後期)'!$B$5:$N$207,COLUMN('2025年度(M2後期)'!$E$5),0)&amp;""</f>
        <v>Ｍ論文審査会（1月申請者）</v>
      </c>
      <c r="P607" s="722"/>
      <c r="Q607" s="732" t="str">
        <f>VLOOKUP($C602,'2025年度(D1後期)'!$B$5:$N$207,COLUMN('2025年度(D1後期)'!$E$5),0)&amp;""</f>
        <v>Ｍ論文審査会（1月申請者）</v>
      </c>
      <c r="R607" s="722"/>
      <c r="S607" s="732" t="str">
        <f>VLOOKUP($C602,'2025年度(D23後期)'!$B$5:$N$207,COLUMN('2025年度(D23後期)'!$E$5),0)&amp;""</f>
        <v>Ｍ論文審査会（1月申請者）</v>
      </c>
      <c r="T607" s="722"/>
      <c r="U607" s="21"/>
      <c r="Z607" s="733" t="str">
        <f>A607</f>
        <v>２時限（11：00～12：30）</v>
      </c>
      <c r="AA607" s="694" t="s">
        <v>103</v>
      </c>
      <c r="AB607" s="694"/>
      <c r="AC607" s="694"/>
      <c r="AD607" s="694"/>
      <c r="AE607" s="694"/>
      <c r="AF607" s="694"/>
      <c r="AG607" s="694" t="s">
        <v>169</v>
      </c>
      <c r="AH607" s="694"/>
      <c r="AI607" s="694"/>
      <c r="AJ607" s="694"/>
      <c r="AK607" s="694"/>
      <c r="AL607" s="694"/>
      <c r="AM607" s="694" t="s">
        <v>164</v>
      </c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694"/>
      <c r="BC607" s="694"/>
      <c r="BD607" s="694"/>
      <c r="BE607" s="694"/>
      <c r="BF607" s="694"/>
      <c r="BG607" s="694"/>
      <c r="BH607" s="694"/>
      <c r="BI607" s="694"/>
      <c r="BJ607" s="694" t="s">
        <v>186</v>
      </c>
      <c r="BK607" s="783"/>
      <c r="BL607" s="783"/>
      <c r="BM607" s="783"/>
      <c r="BN607" s="694"/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33"/>
      <c r="B608" s="15" t="s">
        <v>58</v>
      </c>
      <c r="C608" s="714" t="str">
        <f>IFERROR(VLOOKUP(C607,科目・教員!$A$2:$B$349,2,0),"")</f>
        <v>本間　典子</v>
      </c>
      <c r="D608" s="715"/>
      <c r="E608" s="716" t="str">
        <f>IFERROR(VLOOKUP(E607,科目・教員!$A$2:$B$349,2,0),"")</f>
        <v>森下　純子</v>
      </c>
      <c r="F608" s="715"/>
      <c r="G608" s="716" t="str">
        <f>IFERROR(VLOOKUP(G607,科目・教員!$A$2:$B$349,2,0),"")</f>
        <v/>
      </c>
      <c r="H608" s="715"/>
      <c r="I608" s="716" t="str">
        <f>IFERROR(VLOOKUP(I607,科目・教員!$A$2:$B$349,2,0),"")</f>
        <v/>
      </c>
      <c r="J608" s="715"/>
      <c r="K608" s="735" t="str">
        <f>IFERROR(VLOOKUP(K607,科目・教員!$A$2:$B$349,2,0),"")</f>
        <v/>
      </c>
      <c r="L608" s="737"/>
      <c r="M608" s="714" t="str">
        <f>IFERROR(VLOOKUP(M607,科目・教員!$A$2:$B$349,2,0),"")</f>
        <v/>
      </c>
      <c r="N608" s="715"/>
      <c r="O608" s="735" t="str">
        <f>IFERROR(VLOOKUP(O607,科目・教員!$A$2:$B$349,2,0),"")</f>
        <v/>
      </c>
      <c r="P608" s="715"/>
      <c r="Q608" s="735" t="str">
        <f>IFERROR(VLOOKUP(Q607,科目・教員!$A$2:$B$349,2,0),"")</f>
        <v/>
      </c>
      <c r="R608" s="715"/>
      <c r="S608" s="735" t="str">
        <f>IFERROR(VLOOKUP(S607,科目・教員!$A$2:$B$349,2,0),"")</f>
        <v/>
      </c>
      <c r="T608" s="715"/>
      <c r="U608" s="21"/>
      <c r="Z608" s="73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695"/>
      <c r="BC608" s="695"/>
      <c r="BD608" s="695"/>
      <c r="BE608" s="695"/>
      <c r="BF608" s="695"/>
      <c r="BG608" s="695"/>
      <c r="BH608" s="695"/>
      <c r="BI608" s="695"/>
      <c r="BJ608" s="695"/>
      <c r="BK608" s="784"/>
      <c r="BL608" s="784"/>
      <c r="BM608" s="784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33"/>
      <c r="B609" s="15" t="s">
        <v>60</v>
      </c>
      <c r="C609" s="714" t="str">
        <f>VLOOKUP($C602,'2025年度(1年後期)'!$B$5:$N$207,COLUMN('2025年度(1年後期)'!$E$5)+1,0)&amp;""</f>
        <v>101</v>
      </c>
      <c r="D609" s="715"/>
      <c r="E609" s="716" t="str">
        <f>VLOOKUP($C602,'2025年度(2年後期)'!$B$5:$N$207,COLUMN('2025年度(2年後期)'!$E$5)+1,0)&amp;""</f>
        <v/>
      </c>
      <c r="F609" s="715"/>
      <c r="G609" s="716" t="str">
        <f>VLOOKUP($C602,'2025年度(3年後期)'!$B$5:$N$207,COLUMN('2025年度(3年後期)'!$E$5)+1,0)&amp;""</f>
        <v>母性:201</v>
      </c>
      <c r="H609" s="715"/>
      <c r="I609" s="716" t="str">
        <f>VLOOKUP($C602,'2025年度(4年後期)'!$B$5:$N$206,COLUMN('2025年度(4年後期)'!$E$5)+1,0)&amp;""</f>
        <v/>
      </c>
      <c r="J609" s="715"/>
      <c r="K609" s="735" t="str">
        <f>VLOOKUP($C602,'2025年度(助産後期)'!$B$5:$N$207,COLUMN('2025年度(助産後期)'!$E$5)+1,0)&amp;""</f>
        <v/>
      </c>
      <c r="L609" s="737"/>
      <c r="M609" s="714" t="str">
        <f>VLOOKUP($C602,'2025年度(M1後期)'!$B$5:$N$207,COLUMN('2025年度(M1後期)'!$E$5)+1,0)&amp;""</f>
        <v/>
      </c>
      <c r="N609" s="715"/>
      <c r="O609" s="735" t="str">
        <f>VLOOKUP($C602,'2025年度(M2後期)'!$B$5:$N$207,COLUMN('2025年度(M2後期)'!$E$5)+1,0)&amp;""</f>
        <v/>
      </c>
      <c r="P609" s="715"/>
      <c r="Q609" s="735" t="str">
        <f>VLOOKUP($C602,'2025年度(D1後期)'!$B$5:$N$207,COLUMN('2025年度(D1後期)'!$E$5)+1,0)&amp;""</f>
        <v/>
      </c>
      <c r="R609" s="715"/>
      <c r="S609" s="735" t="str">
        <f>VLOOKUP($C602,'2025年度(D23後期)'!$B$5:$N$207,COLUMN('2025年度(D23後期)'!$E$5)+1,0)&amp;""</f>
        <v/>
      </c>
      <c r="T609" s="715"/>
      <c r="U609" s="21"/>
      <c r="Z609" s="73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695"/>
      <c r="BC609" s="695"/>
      <c r="BD609" s="695"/>
      <c r="BE609" s="695"/>
      <c r="BF609" s="695"/>
      <c r="BG609" s="695"/>
      <c r="BH609" s="695"/>
      <c r="BI609" s="695"/>
      <c r="BJ609" s="695"/>
      <c r="BK609" s="784"/>
      <c r="BL609" s="784"/>
      <c r="BM609" s="784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47"/>
      <c r="B610" s="16" t="s">
        <v>62</v>
      </c>
      <c r="C610" s="738"/>
      <c r="D610" s="736"/>
      <c r="E610" s="710"/>
      <c r="F610" s="736"/>
      <c r="G610" s="710"/>
      <c r="H610" s="736"/>
      <c r="I610" s="710"/>
      <c r="J610" s="736"/>
      <c r="K610" s="712"/>
      <c r="L610" s="712"/>
      <c r="M610" s="738"/>
      <c r="N610" s="736"/>
      <c r="O610" s="712"/>
      <c r="P610" s="736"/>
      <c r="Q610" s="712"/>
      <c r="R610" s="736"/>
      <c r="S610" s="712"/>
      <c r="T610" s="736"/>
      <c r="U610" s="21"/>
      <c r="Z610" s="73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696"/>
      <c r="BC610" s="696"/>
      <c r="BD610" s="696"/>
      <c r="BE610" s="696"/>
      <c r="BF610" s="696"/>
      <c r="BG610" s="696"/>
      <c r="BH610" s="696"/>
      <c r="BI610" s="696"/>
      <c r="BJ610" s="696"/>
      <c r="BK610" s="785"/>
      <c r="BL610" s="785"/>
      <c r="BM610" s="785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44" t="s">
        <v>70</v>
      </c>
      <c r="B611" s="17" t="s">
        <v>71</v>
      </c>
      <c r="C611" s="731"/>
      <c r="D611" s="722"/>
      <c r="E611" s="721"/>
      <c r="F611" s="722"/>
      <c r="G611" s="721"/>
      <c r="H611" s="722"/>
      <c r="I611" s="721"/>
      <c r="J611" s="722"/>
      <c r="K611" s="732"/>
      <c r="L611" s="720"/>
      <c r="M611" s="731"/>
      <c r="N611" s="722"/>
      <c r="O611" s="732"/>
      <c r="P611" s="722"/>
      <c r="Q611" s="732"/>
      <c r="R611" s="722"/>
      <c r="S611" s="732"/>
      <c r="T611" s="722"/>
      <c r="U611" s="21"/>
      <c r="Z611" s="73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694"/>
      <c r="BC611" s="694"/>
      <c r="BD611" s="694"/>
      <c r="BE611" s="694"/>
      <c r="BF611" s="694"/>
      <c r="BG611" s="694"/>
      <c r="BH611" s="694"/>
      <c r="BI611" s="694"/>
      <c r="BJ611" s="694"/>
      <c r="BK611" s="783"/>
      <c r="BL611" s="783"/>
      <c r="BM611" s="783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33"/>
      <c r="B612" s="17" t="s">
        <v>73</v>
      </c>
      <c r="C612" s="714"/>
      <c r="D612" s="715"/>
      <c r="E612" s="716"/>
      <c r="F612" s="715"/>
      <c r="G612" s="716"/>
      <c r="H612" s="715"/>
      <c r="I612" s="716"/>
      <c r="J612" s="715"/>
      <c r="K612" s="735"/>
      <c r="L612" s="737"/>
      <c r="M612" s="714"/>
      <c r="N612" s="715"/>
      <c r="O612" s="735"/>
      <c r="P612" s="715"/>
      <c r="Q612" s="735"/>
      <c r="R612" s="715"/>
      <c r="S612" s="735"/>
      <c r="T612" s="715"/>
      <c r="U612" s="21"/>
      <c r="Z612" s="73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695"/>
      <c r="BC612" s="695"/>
      <c r="BD612" s="695"/>
      <c r="BE612" s="695"/>
      <c r="BF612" s="695"/>
      <c r="BG612" s="695"/>
      <c r="BH612" s="695"/>
      <c r="BI612" s="695"/>
      <c r="BJ612" s="695"/>
      <c r="BK612" s="784"/>
      <c r="BL612" s="784"/>
      <c r="BM612" s="784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33"/>
      <c r="B613" s="17" t="s">
        <v>60</v>
      </c>
      <c r="C613" s="714"/>
      <c r="D613" s="715"/>
      <c r="E613" s="716"/>
      <c r="F613" s="715"/>
      <c r="G613" s="716"/>
      <c r="H613" s="715"/>
      <c r="I613" s="716"/>
      <c r="J613" s="715"/>
      <c r="K613" s="735"/>
      <c r="L613" s="737"/>
      <c r="M613" s="714"/>
      <c r="N613" s="715"/>
      <c r="O613" s="735"/>
      <c r="P613" s="715"/>
      <c r="Q613" s="735"/>
      <c r="R613" s="715"/>
      <c r="S613" s="735"/>
      <c r="T613" s="715"/>
      <c r="U613" s="21"/>
      <c r="Z613" s="73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695"/>
      <c r="BC613" s="695"/>
      <c r="BD613" s="695"/>
      <c r="BE613" s="695"/>
      <c r="BF613" s="695"/>
      <c r="BG613" s="695"/>
      <c r="BH613" s="695"/>
      <c r="BI613" s="695"/>
      <c r="BJ613" s="695"/>
      <c r="BK613" s="784"/>
      <c r="BL613" s="784"/>
      <c r="BM613" s="784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34"/>
      <c r="B614" s="18" t="s">
        <v>62</v>
      </c>
      <c r="C614" s="752"/>
      <c r="D614" s="753"/>
      <c r="E614" s="754"/>
      <c r="F614" s="753"/>
      <c r="G614" s="754"/>
      <c r="H614" s="753"/>
      <c r="I614" s="754"/>
      <c r="J614" s="753"/>
      <c r="K614" s="755"/>
      <c r="L614" s="755"/>
      <c r="M614" s="752"/>
      <c r="N614" s="753"/>
      <c r="O614" s="755"/>
      <c r="P614" s="753"/>
      <c r="Q614" s="755"/>
      <c r="R614" s="753"/>
      <c r="S614" s="755"/>
      <c r="T614" s="753"/>
      <c r="U614" s="21"/>
      <c r="Z614" s="73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696"/>
      <c r="BC614" s="696"/>
      <c r="BD614" s="696"/>
      <c r="BE614" s="696"/>
      <c r="BF614" s="696"/>
      <c r="BG614" s="696"/>
      <c r="BH614" s="696"/>
      <c r="BI614" s="696"/>
      <c r="BJ614" s="696"/>
      <c r="BK614" s="785"/>
      <c r="BL614" s="785"/>
      <c r="BM614" s="785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33" t="s">
        <v>74</v>
      </c>
      <c r="B615" s="15" t="s">
        <v>55</v>
      </c>
      <c r="C615" s="779" t="str">
        <f>VLOOKUP($C602,'2025年度(1年後期)'!$B$5:$N$207,COLUMN('2025年度(1年後期)'!$G$5),0)&amp;""</f>
        <v>日本人論</v>
      </c>
      <c r="D615" s="780"/>
      <c r="E615" s="749" t="str">
        <f>VLOOKUP($C602,'2025年度(2年後期)'!$B$5:$N$207,COLUMN('2025年度(2年後期)'!$G$5),0)&amp;""</f>
        <v>基礎看護学実習Ⅱ</v>
      </c>
      <c r="F615" s="732"/>
      <c r="G615" s="749" t="str">
        <f>VLOOKUP($C602,'2025年度(3年後期)'!$B$5:$N$207,COLUMN('2025年度(3年後期)'!$G$5),0)&amp;""</f>
        <v>領域別実習</v>
      </c>
      <c r="H615" s="732"/>
      <c r="I615" s="749" t="str">
        <f>VLOOKUP($C602,'2025年度(4年後期)'!$B$5:$N$206,COLUMN('2025年度(4年後期)'!$G$5),0)&amp;""</f>
        <v/>
      </c>
      <c r="J615" s="732"/>
      <c r="K615" s="750" t="str">
        <f>VLOOKUP($C602,'2025年度(助産後期)'!$B$5:$N$207,COLUMN('2025年度(助産後期)'!$G$5),0)&amp;""</f>
        <v/>
      </c>
      <c r="L615" s="750"/>
      <c r="M615" s="748" t="str">
        <f>VLOOKUP($C602,'2025年度(M1後期)'!$B$5:$N$207,COLUMN('2025年度(M1後期)'!$G$5),0)&amp;""</f>
        <v>Ｍ論文審査会（1月申請者）</v>
      </c>
      <c r="N615" s="732"/>
      <c r="O615" s="750" t="str">
        <f>VLOOKUP($C602,'2025年度(M2後期)'!$B$5:$N$207,COLUMN('2025年度(M2後期)'!$G$5),0)&amp;""</f>
        <v>Ｍ論文審査会（1月申請者）</v>
      </c>
      <c r="P615" s="732"/>
      <c r="Q615" s="750" t="str">
        <f>VLOOKUP($C602,'2025年度(D1後期)'!$B$5:$N$207,COLUMN('2025年度(D1後期)'!$G$5),0)&amp;""</f>
        <v>Ｍ論文審査会（1月申請者）</v>
      </c>
      <c r="R615" s="732"/>
      <c r="S615" s="750" t="str">
        <f>VLOOKUP($C602,'2025年度(D23後期)'!$B$5:$N$207,COLUMN('2025年度(D23後期)'!$G$5),0)&amp;""</f>
        <v>Ｍ論文審査会（1月申請者）</v>
      </c>
      <c r="T615" s="732"/>
      <c r="U615" s="21"/>
      <c r="Z615" s="733" t="str">
        <f>A615</f>
        <v>３時限（13：30～15：00）</v>
      </c>
      <c r="AA615" s="694" t="s">
        <v>294</v>
      </c>
      <c r="AB615" s="694"/>
      <c r="AC615" s="694"/>
      <c r="AD615" s="694"/>
      <c r="AE615" s="694"/>
      <c r="AF615" s="694"/>
      <c r="AG615" s="694"/>
      <c r="AH615" s="694"/>
      <c r="AI615" s="694"/>
      <c r="AJ615" s="694"/>
      <c r="AK615" s="694"/>
      <c r="AL615" s="694"/>
      <c r="AM615" s="694" t="s">
        <v>164</v>
      </c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694"/>
      <c r="BC615" s="694"/>
      <c r="BD615" s="694"/>
      <c r="BE615" s="694"/>
      <c r="BF615" s="694"/>
      <c r="BG615" s="694"/>
      <c r="BH615" s="694"/>
      <c r="BI615" s="694"/>
      <c r="BJ615" s="694"/>
      <c r="BK615" s="783"/>
      <c r="BL615" s="783"/>
      <c r="BM615" s="783"/>
      <c r="BN615" s="694"/>
      <c r="BO615" s="694"/>
      <c r="BP615" s="694"/>
      <c r="BQ615" s="694"/>
      <c r="BR615" s="694"/>
      <c r="BS615" s="694"/>
      <c r="BT615" s="694"/>
      <c r="BU615" s="694"/>
      <c r="BV615" s="694"/>
      <c r="BW615" s="694"/>
    </row>
    <row r="616" spans="1:75" ht="13.5" customHeight="1">
      <c r="A616" s="733"/>
      <c r="B616" s="15" t="s">
        <v>58</v>
      </c>
      <c r="C616" s="762" t="str">
        <f>IFERROR(VLOOKUP(C615,科目・教員!$A$2:$B$349,2,0),"")</f>
        <v>川出　龍一</v>
      </c>
      <c r="D616" s="763"/>
      <c r="E616" s="739" t="str">
        <f>IFERROR(VLOOKUP(E615,科目・教員!$A$2:$B$349,2,0),"")</f>
        <v>森下　純子</v>
      </c>
      <c r="F616" s="735"/>
      <c r="G616" s="739" t="str">
        <f>IFERROR(VLOOKUP(G615,科目・教員!$A$2:$B$349,2,0),"")</f>
        <v/>
      </c>
      <c r="H616" s="735"/>
      <c r="I616" s="739" t="str">
        <f>IFERROR(VLOOKUP(I615,科目・教員!$A$2:$B$349,2,0),"")</f>
        <v/>
      </c>
      <c r="J616" s="735"/>
      <c r="K616" s="740" t="str">
        <f>IFERROR(VLOOKUP(K615,科目・教員!$A$2:$B$349,2,0),"")</f>
        <v/>
      </c>
      <c r="L616" s="740"/>
      <c r="M616" s="751" t="str">
        <f>IFERROR(VLOOKUP(M615,科目・教員!$A$2:$B$349,2,0),"")</f>
        <v/>
      </c>
      <c r="N616" s="735"/>
      <c r="O616" s="740" t="str">
        <f>IFERROR(VLOOKUP(O615,科目・教員!$A$2:$B$349,2,0),"")</f>
        <v/>
      </c>
      <c r="P616" s="735"/>
      <c r="Q616" s="740" t="str">
        <f>IFERROR(VLOOKUP(Q615,科目・教員!$A$2:$B$349,2,0),"")</f>
        <v/>
      </c>
      <c r="R616" s="735"/>
      <c r="S616" s="740" t="str">
        <f>IFERROR(VLOOKUP(S615,科目・教員!$A$2:$B$349,2,0),"")</f>
        <v/>
      </c>
      <c r="T616" s="735"/>
      <c r="U616" s="21"/>
      <c r="Z616" s="73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695"/>
      <c r="BC616" s="695"/>
      <c r="BD616" s="695"/>
      <c r="BE616" s="695"/>
      <c r="BF616" s="695"/>
      <c r="BG616" s="695"/>
      <c r="BH616" s="695"/>
      <c r="BI616" s="695"/>
      <c r="BJ616" s="695"/>
      <c r="BK616" s="784"/>
      <c r="BL616" s="784"/>
      <c r="BM616" s="784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33"/>
      <c r="B617" s="15" t="s">
        <v>60</v>
      </c>
      <c r="C617" s="762" t="str">
        <f>VLOOKUP($C602,'2025年度(1年後期)'!$B$5:$N$207,COLUMN('2025年度(1年後期)'!$G$5)+1,0)&amp;""</f>
        <v>101</v>
      </c>
      <c r="D617" s="763"/>
      <c r="E617" s="739" t="str">
        <f>VLOOKUP($C602,'2025年度(2年後期)'!$B$5:$N$207,COLUMN('2025年度(2年後期)'!$G$5)+1,0)&amp;""</f>
        <v/>
      </c>
      <c r="F617" s="735"/>
      <c r="G617" s="739" t="str">
        <f>VLOOKUP($C602,'2025年度(3年後期)'!$B$5:$N$207,COLUMN('2025年度(3年後期)'!$G$5)+1,0)&amp;""</f>
        <v/>
      </c>
      <c r="H617" s="735"/>
      <c r="I617" s="739" t="str">
        <f>VLOOKUP($C602,'2025年度(4年後期)'!$B$5:$N$206,COLUMN('2025年度(4年後期)'!$G$5)+1,0)&amp;""</f>
        <v/>
      </c>
      <c r="J617" s="735"/>
      <c r="K617" s="740" t="str">
        <f>VLOOKUP($C602,'2025年度(助産後期)'!$B$5:$N$207,COLUMN('2025年度(助産後期)'!$G$5)+1,0)&amp;""</f>
        <v/>
      </c>
      <c r="L617" s="740"/>
      <c r="M617" s="751" t="str">
        <f>VLOOKUP($C602,'2025年度(M1後期)'!$B$5:$N$207,COLUMN('2025年度(M1後期)'!$G$5)+1,0)&amp;""</f>
        <v/>
      </c>
      <c r="N617" s="735"/>
      <c r="O617" s="740" t="str">
        <f>VLOOKUP($C602,'2025年度(M2後期)'!$B$5:$N$207,COLUMN('2025年度(M2後期)'!$G$5)+1,0)&amp;""</f>
        <v/>
      </c>
      <c r="P617" s="735"/>
      <c r="Q617" s="740" t="str">
        <f>VLOOKUP($C602,'2025年度(D1後期)'!$B$5:$N$207,COLUMN('2025年度(D1後期)'!$G$5)+1,0)&amp;""</f>
        <v/>
      </c>
      <c r="R617" s="735"/>
      <c r="S617" s="740" t="str">
        <f>VLOOKUP($C602,'2025年度(D23後期)'!$B$5:$N$207,COLUMN('2025年度(D23後期)'!$G$5)+1,0)&amp;""</f>
        <v/>
      </c>
      <c r="T617" s="735"/>
      <c r="U617" s="21"/>
      <c r="Z617" s="73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695"/>
      <c r="BC617" s="695"/>
      <c r="BD617" s="695"/>
      <c r="BE617" s="695"/>
      <c r="BF617" s="695"/>
      <c r="BG617" s="695"/>
      <c r="BH617" s="695"/>
      <c r="BI617" s="695"/>
      <c r="BJ617" s="695"/>
      <c r="BK617" s="784"/>
      <c r="BL617" s="784"/>
      <c r="BM617" s="784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47"/>
      <c r="B618" s="16" t="s">
        <v>62</v>
      </c>
      <c r="C618" s="760" t="s">
        <v>116</v>
      </c>
      <c r="D618" s="761"/>
      <c r="E618" s="710"/>
      <c r="F618" s="736"/>
      <c r="G618" s="710"/>
      <c r="H618" s="736"/>
      <c r="I618" s="710"/>
      <c r="J618" s="736"/>
      <c r="K618" s="712"/>
      <c r="L618" s="712"/>
      <c r="M618" s="738"/>
      <c r="N618" s="736"/>
      <c r="O618" s="712"/>
      <c r="P618" s="736"/>
      <c r="Q618" s="712"/>
      <c r="R618" s="736"/>
      <c r="S618" s="712"/>
      <c r="T618" s="736"/>
      <c r="U618" s="21"/>
      <c r="Z618" s="73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696"/>
      <c r="BC618" s="696"/>
      <c r="BD618" s="696"/>
      <c r="BE618" s="696"/>
      <c r="BF618" s="696"/>
      <c r="BG618" s="696"/>
      <c r="BH618" s="696"/>
      <c r="BI618" s="696"/>
      <c r="BJ618" s="696"/>
      <c r="BK618" s="785"/>
      <c r="BL618" s="785"/>
      <c r="BM618" s="785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33" t="s">
        <v>80</v>
      </c>
      <c r="B619" s="15" t="s">
        <v>55</v>
      </c>
      <c r="C619" s="779" t="str">
        <f>VLOOKUP($C602,'2025年度(1年後期)'!$B$5:$N$207,COLUMN('2025年度(1年後期)'!$I$5),0)&amp;""</f>
        <v>人体の構造と機能Ⅲ
(桑名先生③)</v>
      </c>
      <c r="D619" s="780"/>
      <c r="E619" s="749" t="str">
        <f>VLOOKUP($C602,'2025年度(2年後期)'!$B$5:$N$207,COLUMN('2025年度(2年後期)'!$I$5),0)&amp;""</f>
        <v>基礎看護学実習Ⅱ</v>
      </c>
      <c r="F619" s="732"/>
      <c r="G619" s="749" t="str">
        <f>VLOOKUP($C602,'2025年度(3年後期)'!$B$5:$N$207,COLUMN('2025年度(3年後期)'!$I$5),0)&amp;""</f>
        <v>領域別実習</v>
      </c>
      <c r="H619" s="732"/>
      <c r="I619" s="749" t="str">
        <f>VLOOKUP($C602,'2025年度(4年後期)'!$B$5:$N$206,COLUMN('2025年度(4年後期)'!$I$5),0)&amp;""</f>
        <v/>
      </c>
      <c r="J619" s="732"/>
      <c r="K619" s="750" t="str">
        <f>VLOOKUP($C602,'2025年度(助産後期)'!$B$5:$N$207,COLUMN('2025年度(助産後期)'!$I$5),0)&amp;""</f>
        <v/>
      </c>
      <c r="L619" s="750"/>
      <c r="M619" s="748" t="str">
        <f>VLOOKUP($C602,'2025年度(M1後期)'!$B$5:$N$207,COLUMN('2025年度(M1後期)'!$I$5),0)&amp;""</f>
        <v>がん看護学演習Ａ－Ⅱ
成育看護学演習Ａ－Ⅰ
感染症学特論
感染症学演習</v>
      </c>
      <c r="N619" s="732"/>
      <c r="O619" s="750" t="str">
        <f>VLOOKUP($C602,'2025年度(M2後期)'!$B$5:$N$207,COLUMN('2025年度(M2後期)'!$I$5),0)&amp;""</f>
        <v>特別研究</v>
      </c>
      <c r="P619" s="732"/>
      <c r="Q619" s="750" t="str">
        <f>VLOOKUP($C602,'2025年度(D1後期)'!$B$5:$N$207,COLUMN('2025年度(D1後期)'!$I$5),0)&amp;""</f>
        <v/>
      </c>
      <c r="R619" s="732"/>
      <c r="S619" s="750" t="str">
        <f>VLOOKUP($C602,'2025年度(D23後期)'!$B$5:$N$207,COLUMN('2025年度(D23後期)'!$I$5),0)&amp;""</f>
        <v/>
      </c>
      <c r="T619" s="732"/>
      <c r="U619" s="21"/>
      <c r="Z619" s="733" t="str">
        <f>A619</f>
        <v>４時限（15：10～16：40）</v>
      </c>
      <c r="AA619" s="694" t="s">
        <v>75</v>
      </c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4" t="s">
        <v>164</v>
      </c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694"/>
      <c r="BC619" s="694"/>
      <c r="BD619" s="694"/>
      <c r="BE619" s="694"/>
      <c r="BF619" s="694"/>
      <c r="BG619" s="694"/>
      <c r="BH619" s="694"/>
      <c r="BI619" s="694"/>
      <c r="BJ619" s="694"/>
      <c r="BK619" s="783"/>
      <c r="BL619" s="783"/>
      <c r="BM619" s="783"/>
      <c r="BN619" s="694"/>
      <c r="BO619" s="694"/>
      <c r="BP619" s="694"/>
      <c r="BQ619" s="694"/>
      <c r="BR619" s="694"/>
      <c r="BS619" s="694"/>
      <c r="BT619" s="694"/>
      <c r="BU619" s="694"/>
      <c r="BV619" s="694"/>
      <c r="BW619" s="694"/>
    </row>
    <row r="620" spans="1:75" ht="13.5" customHeight="1">
      <c r="A620" s="733"/>
      <c r="B620" s="15" t="s">
        <v>58</v>
      </c>
      <c r="C620" s="762" t="str">
        <f>IFERROR(VLOOKUP(C619,科目・教員!$A$2:$B$349,2,0),"")</f>
        <v/>
      </c>
      <c r="D620" s="763"/>
      <c r="E620" s="739" t="str">
        <f>IFERROR(VLOOKUP(E619,科目・教員!$A$2:$B$349,2,0),"")</f>
        <v>森下　純子</v>
      </c>
      <c r="F620" s="735"/>
      <c r="G620" s="739" t="str">
        <f>IFERROR(VLOOKUP(G619,科目・教員!$A$2:$B$349,2,0),"")</f>
        <v/>
      </c>
      <c r="H620" s="735"/>
      <c r="I620" s="739" t="str">
        <f>IFERROR(VLOOKUP(I619,科目・教員!$A$2:$B$349,2,0),"")</f>
        <v/>
      </c>
      <c r="J620" s="735"/>
      <c r="K620" s="740" t="str">
        <f>IFERROR(VLOOKUP(K619,科目・教員!$A$2:$B$349,2,0),"")</f>
        <v/>
      </c>
      <c r="L620" s="740"/>
      <c r="M620" s="751" t="str">
        <f>IFERROR(VLOOKUP(M619,科目・教員!$A$2:$B$349,2,0),"")</f>
        <v/>
      </c>
      <c r="N620" s="735"/>
      <c r="O620" s="740" t="str">
        <f>IFERROR(VLOOKUP(O619,科目・教員!$A$2:$B$349,2,0),"")</f>
        <v/>
      </c>
      <c r="P620" s="735"/>
      <c r="Q620" s="740" t="str">
        <f>IFERROR(VLOOKUP(Q619,科目・教員!$A$2:$B$349,2,0),"")</f>
        <v/>
      </c>
      <c r="R620" s="735"/>
      <c r="S620" s="740" t="str">
        <f>IFERROR(VLOOKUP(S619,科目・教員!$A$2:$B$349,2,0),"")</f>
        <v/>
      </c>
      <c r="T620" s="735"/>
      <c r="U620" s="21"/>
      <c r="Z620" s="73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695"/>
      <c r="BC620" s="695"/>
      <c r="BD620" s="695"/>
      <c r="BE620" s="695"/>
      <c r="BF620" s="695"/>
      <c r="BG620" s="695"/>
      <c r="BH620" s="695"/>
      <c r="BI620" s="695"/>
      <c r="BJ620" s="695"/>
      <c r="BK620" s="784"/>
      <c r="BL620" s="784"/>
      <c r="BM620" s="784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33"/>
      <c r="B621" s="15" t="s">
        <v>60</v>
      </c>
      <c r="C621" s="762" t="str">
        <f>VLOOKUP($C602,'2025年度(1年後期)'!$B$5:$N$207,COLUMN('2025年度(1年後期)'!$I$5)+1,0)&amp;""</f>
        <v>101</v>
      </c>
      <c r="D621" s="763"/>
      <c r="E621" s="739" t="str">
        <f>VLOOKUP($C602,'2025年度(2年後期)'!$B$5:$N$207,COLUMN('2025年度(2年後期)'!$I$5)+1,0)&amp;""</f>
        <v/>
      </c>
      <c r="F621" s="735"/>
      <c r="G621" s="739" t="str">
        <f>VLOOKUP($C602,'2025年度(3年後期)'!$B$5:$N$207,COLUMN('2025年度(3年後期)'!$I$5)+1,0)&amp;""</f>
        <v/>
      </c>
      <c r="H621" s="735"/>
      <c r="I621" s="739" t="str">
        <f>VLOOKUP($C602,'2025年度(4年後期)'!$B$5:$N$206,COLUMN('2025年度(4年後期)'!$I$5)+1,0)&amp;""</f>
        <v/>
      </c>
      <c r="J621" s="735"/>
      <c r="K621" s="740" t="str">
        <f>VLOOKUP($C602,'2025年度(助産後期)'!$B$5:$N$207,COLUMN('2025年度(助産後期)'!$I$5)+1,0)&amp;""</f>
        <v/>
      </c>
      <c r="L621" s="740"/>
      <c r="M621" s="751" t="str">
        <f>VLOOKUP($C602,'2025年度(M1後期)'!$B$5:$N$207,COLUMN('2025年度(M1後期)'!$I$5)+1,0)&amp;""</f>
        <v/>
      </c>
      <c r="N621" s="735"/>
      <c r="O621" s="740" t="str">
        <f>VLOOKUP($C602,'2025年度(M2後期)'!$B$5:$N$207,COLUMN('2025年度(M2後期)'!$I$5)+1,0)&amp;""</f>
        <v/>
      </c>
      <c r="P621" s="735"/>
      <c r="Q621" s="740" t="str">
        <f>VLOOKUP($C602,'2025年度(D1後期)'!$B$5:$N$207,COLUMN('2025年度(D1後期)'!$I$5)+1,0)&amp;""</f>
        <v/>
      </c>
      <c r="R621" s="735"/>
      <c r="S621" s="740" t="str">
        <f>VLOOKUP($C602,'2025年度(D23後期)'!$B$5:$N$207,COLUMN('2025年度(D23後期)'!$I$5)+1,0)&amp;""</f>
        <v/>
      </c>
      <c r="T621" s="735"/>
      <c r="U621" s="21"/>
      <c r="Z621" s="73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695"/>
      <c r="BC621" s="695"/>
      <c r="BD621" s="695"/>
      <c r="BE621" s="695"/>
      <c r="BF621" s="695"/>
      <c r="BG621" s="695"/>
      <c r="BH621" s="695"/>
      <c r="BI621" s="695"/>
      <c r="BJ621" s="695"/>
      <c r="BK621" s="784"/>
      <c r="BL621" s="784"/>
      <c r="BM621" s="784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34"/>
      <c r="B622" s="16" t="s">
        <v>62</v>
      </c>
      <c r="C622" s="760" t="s">
        <v>323</v>
      </c>
      <c r="D622" s="761"/>
      <c r="E622" s="710"/>
      <c r="F622" s="736"/>
      <c r="G622" s="710"/>
      <c r="H622" s="736"/>
      <c r="I622" s="710"/>
      <c r="J622" s="736"/>
      <c r="K622" s="712"/>
      <c r="L622" s="712"/>
      <c r="M622" s="738"/>
      <c r="N622" s="736"/>
      <c r="O622" s="712"/>
      <c r="P622" s="736"/>
      <c r="Q622" s="712"/>
      <c r="R622" s="736"/>
      <c r="S622" s="712"/>
      <c r="T622" s="736"/>
      <c r="U622" s="21"/>
      <c r="Z622" s="73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696"/>
      <c r="BC622" s="696"/>
      <c r="BD622" s="696"/>
      <c r="BE622" s="696"/>
      <c r="BF622" s="696"/>
      <c r="BG622" s="696"/>
      <c r="BH622" s="696"/>
      <c r="BI622" s="696"/>
      <c r="BJ622" s="696"/>
      <c r="BK622" s="785"/>
      <c r="BL622" s="785"/>
      <c r="BM622" s="785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33" t="s">
        <v>87</v>
      </c>
      <c r="B623" s="15" t="s">
        <v>55</v>
      </c>
      <c r="C623" s="748" t="str">
        <f>VLOOKUP($C602,'2025年度(1年後期)'!$B$5:$N$207,COLUMN('2025年度(1年後期)'!$K$5),0)&amp;""</f>
        <v/>
      </c>
      <c r="D623" s="732"/>
      <c r="E623" s="749" t="str">
        <f>VLOOKUP($C602,'2025年度(2年後期)'!$B$5:$N$207,COLUMN('2025年度(2年後期)'!$K$5),0)&amp;""</f>
        <v/>
      </c>
      <c r="F623" s="732"/>
      <c r="G623" s="749" t="str">
        <f>VLOOKUP($C602,'2025年度(3年後期)'!$B$5:$N$207,COLUMN('2025年度(3年後期)'!$K$5),0)&amp;""</f>
        <v/>
      </c>
      <c r="H623" s="732"/>
      <c r="I623" s="749" t="str">
        <f>VLOOKUP($C602,'2025年度(4年後期)'!$B$5:$N$206,COLUMN('2025年度(4年後期)'!$K$5),0)&amp;""</f>
        <v/>
      </c>
      <c r="J623" s="732"/>
      <c r="K623" s="750" t="str">
        <f>VLOOKUP($C602,'2025年度(助産後期)'!$B$5:$N$207,COLUMN('2025年度(助産後期)'!$K$5),0)&amp;""</f>
        <v/>
      </c>
      <c r="L623" s="750"/>
      <c r="M623" s="748" t="str">
        <f>VLOOKUP($C602,'2025年度(M1後期)'!$B$5:$N$207,COLUMN('2025年度(M1後期)'!$K$5),0)&amp;""</f>
        <v>感染症学特論
感染症学演習</v>
      </c>
      <c r="N623" s="732"/>
      <c r="O623" s="750" t="str">
        <f>VLOOKUP($C602,'2025年度(M2後期)'!$B$5:$N$207,COLUMN('2025年度(M2後期)'!$K$5),0)&amp;""</f>
        <v/>
      </c>
      <c r="P623" s="732"/>
      <c r="Q623" s="750" t="str">
        <f>VLOOKUP($C602,'2025年度(D1後期)'!$B$5:$N$207,COLUMN('2025年度(D1後期)'!$K$5),0)&amp;""</f>
        <v/>
      </c>
      <c r="R623" s="732"/>
      <c r="S623" s="750" t="str">
        <f>VLOOKUP($C602,'2025年度(D23後期)'!$B$5:$N$207,COLUMN('2025年度(D23後期)'!$K$5),0)&amp;""</f>
        <v/>
      </c>
      <c r="T623" s="732"/>
      <c r="U623" s="21"/>
      <c r="Z623" s="73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 t="s">
        <v>164</v>
      </c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694"/>
      <c r="BC623" s="694"/>
      <c r="BD623" s="694"/>
      <c r="BE623" s="694"/>
      <c r="BF623" s="694"/>
      <c r="BG623" s="694"/>
      <c r="BH623" s="694"/>
      <c r="BI623" s="694"/>
      <c r="BJ623" s="694"/>
      <c r="BK623" s="783"/>
      <c r="BL623" s="783"/>
      <c r="BM623" s="783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33"/>
      <c r="B624" s="15" t="s">
        <v>58</v>
      </c>
      <c r="C624" s="751" t="str">
        <f>IFERROR(VLOOKUP(C623,科目・教員!$A$2:$B$349,2,0),"")</f>
        <v/>
      </c>
      <c r="D624" s="735"/>
      <c r="E624" s="739" t="str">
        <f>IFERROR(VLOOKUP(E623,科目・教員!$A$2:$B$349,2,0),"")</f>
        <v/>
      </c>
      <c r="F624" s="735"/>
      <c r="G624" s="739" t="str">
        <f>IFERROR(VLOOKUP(G623,科目・教員!$A$2:$B$349,2,0),"")</f>
        <v/>
      </c>
      <c r="H624" s="735"/>
      <c r="I624" s="739" t="str">
        <f>IFERROR(VLOOKUP(I623,科目・教員!$A$2:$B$349,2,0),"")</f>
        <v/>
      </c>
      <c r="J624" s="735"/>
      <c r="K624" s="740" t="str">
        <f>IFERROR(VLOOKUP(K623,科目・教員!$A$2:$B$349,2,0),"")</f>
        <v/>
      </c>
      <c r="L624" s="740"/>
      <c r="M624" s="751" t="str">
        <f>IFERROR(VLOOKUP(M623,科目・教員!$A$2:$B$349,2,0),"")</f>
        <v/>
      </c>
      <c r="N624" s="735"/>
      <c r="O624" s="740" t="str">
        <f>IFERROR(VLOOKUP(O623,科目・教員!$A$2:$B$349,2,0),"")</f>
        <v/>
      </c>
      <c r="P624" s="735"/>
      <c r="Q624" s="740" t="str">
        <f>IFERROR(VLOOKUP(Q623,科目・教員!$A$2:$B$349,2,0),"")</f>
        <v/>
      </c>
      <c r="R624" s="735"/>
      <c r="S624" s="740" t="str">
        <f>IFERROR(VLOOKUP(S623,科目・教員!$A$2:$B$349,2,0),"")</f>
        <v/>
      </c>
      <c r="T624" s="735"/>
      <c r="U624" s="21"/>
      <c r="Z624" s="73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695"/>
      <c r="BC624" s="695"/>
      <c r="BD624" s="695"/>
      <c r="BE624" s="695"/>
      <c r="BF624" s="695"/>
      <c r="BG624" s="695"/>
      <c r="BH624" s="695"/>
      <c r="BI624" s="695"/>
      <c r="BJ624" s="695"/>
      <c r="BK624" s="784"/>
      <c r="BL624" s="784"/>
      <c r="BM624" s="784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33"/>
      <c r="B625" s="15" t="s">
        <v>60</v>
      </c>
      <c r="C625" s="751" t="str">
        <f>VLOOKUP($C602,'2025年度(1年後期)'!$B$5:$N$207,COLUMN('2025年度(1年後期)'!$K$5)+1,0)&amp;""</f>
        <v/>
      </c>
      <c r="D625" s="735"/>
      <c r="E625" s="739" t="str">
        <f>VLOOKUP($C602,'2025年度(2年後期)'!$B$5:$N$207,COLUMN('2025年度(2年後期)'!$K$5)+1,0)&amp;""</f>
        <v/>
      </c>
      <c r="F625" s="735"/>
      <c r="G625" s="739" t="str">
        <f>VLOOKUP($C602,'2025年度(3年後期)'!$B$5:$N$207,COLUMN('2025年度(3年後期)'!$K$5)+1,0)&amp;""</f>
        <v/>
      </c>
      <c r="H625" s="735"/>
      <c r="I625" s="739" t="str">
        <f>VLOOKUP($C602,'2025年度(4年後期)'!$B$5:$N$206,COLUMN('2025年度(4年後期)'!$K$5)+1,0)&amp;""</f>
        <v/>
      </c>
      <c r="J625" s="735"/>
      <c r="K625" s="740" t="str">
        <f>VLOOKUP($C602,'2025年度(助産後期)'!$B$5:$N$207,COLUMN('2025年度(助産後期)'!$K$5)+1,0)&amp;""</f>
        <v/>
      </c>
      <c r="L625" s="740"/>
      <c r="M625" s="751" t="str">
        <f>VLOOKUP($C602,'2025年度(M1後期)'!$B$5:$N$207,COLUMN('2025年度(M1後期)'!$K$5)+1,0)&amp;""</f>
        <v/>
      </c>
      <c r="N625" s="735"/>
      <c r="O625" s="740" t="str">
        <f>VLOOKUP($C602,'2025年度(M1後期)'!$B$5:$N$207,COLUMN('2025年度(M1後期)'!$K$5)+1,0)&amp;""</f>
        <v/>
      </c>
      <c r="P625" s="735"/>
      <c r="Q625" s="740" t="str">
        <f>VLOOKUP($C602,'2025年度(D1後期)'!$B$5:$N$207,COLUMN('2025年度(D1後期)'!$K$5)+1,0)&amp;""</f>
        <v/>
      </c>
      <c r="R625" s="735"/>
      <c r="S625" s="740" t="str">
        <f>VLOOKUP($C602,'2025年度(D23後期)'!$B$5:$N$207,COLUMN('2025年度(D23後期)'!$K$5)+1,0)&amp;""</f>
        <v/>
      </c>
      <c r="T625" s="735"/>
      <c r="U625" s="21"/>
      <c r="Z625" s="73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695"/>
      <c r="BC625" s="695"/>
      <c r="BD625" s="695"/>
      <c r="BE625" s="695"/>
      <c r="BF625" s="695"/>
      <c r="BG625" s="695"/>
      <c r="BH625" s="695"/>
      <c r="BI625" s="695"/>
      <c r="BJ625" s="695"/>
      <c r="BK625" s="784"/>
      <c r="BL625" s="784"/>
      <c r="BM625" s="784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34"/>
      <c r="B626" s="16" t="s">
        <v>62</v>
      </c>
      <c r="C626" s="738"/>
      <c r="D626" s="736"/>
      <c r="E626" s="710"/>
      <c r="F626" s="736"/>
      <c r="G626" s="710"/>
      <c r="H626" s="736"/>
      <c r="I626" s="710"/>
      <c r="J626" s="736"/>
      <c r="K626" s="712"/>
      <c r="L626" s="712"/>
      <c r="M626" s="738"/>
      <c r="N626" s="736"/>
      <c r="O626" s="712"/>
      <c r="P626" s="736"/>
      <c r="Q626" s="712"/>
      <c r="R626" s="736"/>
      <c r="S626" s="712"/>
      <c r="T626" s="736"/>
      <c r="U626" s="22"/>
      <c r="V626" s="19"/>
      <c r="W626" s="19"/>
      <c r="X626" s="19"/>
      <c r="Y626" s="19"/>
      <c r="Z626" s="73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696"/>
      <c r="BC626" s="696"/>
      <c r="BD626" s="696"/>
      <c r="BE626" s="696"/>
      <c r="BF626" s="696"/>
      <c r="BG626" s="696"/>
      <c r="BH626" s="696"/>
      <c r="BI626" s="696"/>
      <c r="BJ626" s="696"/>
      <c r="BK626" s="785"/>
      <c r="BL626" s="785"/>
      <c r="BM626" s="785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5"/>
      <c r="B627" s="6"/>
      <c r="C627" s="717">
        <f>C602+1</f>
        <v>45987</v>
      </c>
      <c r="D627" s="717"/>
      <c r="E627" s="717"/>
      <c r="F627" s="717"/>
      <c r="G627" s="717"/>
      <c r="H627" s="717"/>
      <c r="I627" s="717"/>
      <c r="J627" s="717"/>
      <c r="K627" s="717"/>
      <c r="L627" s="717"/>
      <c r="M627" s="717"/>
      <c r="N627" s="717"/>
      <c r="O627" s="717"/>
      <c r="P627" s="717"/>
      <c r="Q627" s="717"/>
      <c r="R627" s="717"/>
      <c r="S627" s="717"/>
      <c r="T627" s="717"/>
      <c r="U627" s="697">
        <f>C627</f>
        <v>45987</v>
      </c>
      <c r="V627" s="698"/>
      <c r="W627" s="698"/>
      <c r="X627" s="698"/>
      <c r="Y627" s="698"/>
      <c r="Z627" s="69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3" t="s">
        <v>54</v>
      </c>
      <c r="B628" s="12" t="s">
        <v>55</v>
      </c>
      <c r="C628" s="731" t="str">
        <f>VLOOKUP($C627,'2025年度(1年後期)'!$B$5:$N$207,COLUMN('2025年度(1年後期)'!$C$5),0)&amp;""</f>
        <v>疫学・保健統計学Ⅱ</v>
      </c>
      <c r="D628" s="722"/>
      <c r="E628" s="721" t="str">
        <f>VLOOKUP($C627,'2025年度(2年後期)'!$B$5:$N$207,COLUMN('2025年度(2年後期)'!$C$5),0)&amp;""</f>
        <v>基礎看護学実習Ⅱ</v>
      </c>
      <c r="F628" s="722"/>
      <c r="G628" s="721" t="str">
        <f>VLOOKUP($C627,'2025年度(3年後期)'!$B$5:$N$207,COLUMN('2025年度(3年後期)'!$C$5),0)&amp;""</f>
        <v>領域別実習</v>
      </c>
      <c r="H628" s="722"/>
      <c r="I628" s="721" t="str">
        <f>VLOOKUP($C627,'2025年度(4年後期)'!$B$5:$N$206,COLUMN('2025年度(4年後期)'!$C$5),0)&amp;""</f>
        <v>業者模試</v>
      </c>
      <c r="J628" s="722"/>
      <c r="K628" s="732" t="str">
        <f>VLOOKUP($C627,'2025年度(助産後期)'!$B$5:$N$207,COLUMN('2025年度(助産後期)'!$C$5),0)&amp;""</f>
        <v/>
      </c>
      <c r="L628" s="720"/>
      <c r="M628" s="719" t="str">
        <f>VLOOKUP($C627,'2025年度(M1後期)'!$B$5:$N$207,COLUMN('2025年度(M1後期)'!$C$5),0)&amp;""</f>
        <v>看護情報・管理学演習Ａ－Ⅰ
成育看護学演習Ａ－Ⅳ(母性)</v>
      </c>
      <c r="N628" s="720"/>
      <c r="O628" s="721" t="str">
        <f>VLOOKUP($C627,'2025年度(M2後期)'!$B$5:$N$207,COLUMN('2025年度(M2後期)'!$C$5),0)&amp;""</f>
        <v>特別研究</v>
      </c>
      <c r="P628" s="722"/>
      <c r="Q628" s="721" t="str">
        <f>VLOOKUP($C627,'2025年度(D1後期)'!$B$5:$N$207,COLUMN('2025年度(D1後期)'!$C$5),0)&amp;""</f>
        <v>看護教育学演習Ｂ</v>
      </c>
      <c r="R628" s="722"/>
      <c r="S628" s="732" t="str">
        <f>VLOOKUP($C627,'2025年度(D23後期)'!$B$5:$N$207,COLUMN('2025年度(D23後期)'!$C$5),0)&amp;""</f>
        <v>特別研究</v>
      </c>
      <c r="T628" s="722"/>
      <c r="U628" s="648" t="s">
        <v>161</v>
      </c>
      <c r="Z628" s="744" t="str">
        <f>A628</f>
        <v xml:space="preserve">１時限（09：20～10：50） </v>
      </c>
      <c r="AA628" s="694"/>
      <c r="AB628" s="694"/>
      <c r="AC628" s="694"/>
      <c r="AD628" s="694"/>
      <c r="AE628" s="694"/>
      <c r="AF628" s="694"/>
      <c r="AG628" s="694" t="s">
        <v>218</v>
      </c>
      <c r="AH628" s="694"/>
      <c r="AI628" s="694"/>
      <c r="AJ628" s="694"/>
      <c r="AK628" s="694"/>
      <c r="AL628" s="694"/>
      <c r="AM628" s="694" t="s">
        <v>164</v>
      </c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 t="s">
        <v>169</v>
      </c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783"/>
      <c r="BL628" s="783"/>
      <c r="BM628" s="783"/>
      <c r="BN628" s="694" t="s">
        <v>352</v>
      </c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33"/>
      <c r="B629" s="15" t="s">
        <v>58</v>
      </c>
      <c r="C629" s="714" t="str">
        <f>IFERROR(VLOOKUP(C628,科目・教員!$A$2:$B$349,2,0),"")</f>
        <v>柏木　公一</v>
      </c>
      <c r="D629" s="715"/>
      <c r="E629" s="716" t="str">
        <f>IFERROR(VLOOKUP(E628,科目・教員!$A$2:$B$349,2,0),"")</f>
        <v>森下　純子</v>
      </c>
      <c r="F629" s="715"/>
      <c r="G629" s="716" t="str">
        <f>IFERROR(VLOOKUP(G628,科目・教員!$A$2:$B$349,2,0),"")</f>
        <v/>
      </c>
      <c r="H629" s="715"/>
      <c r="I629" s="716" t="str">
        <f>IFERROR(VLOOKUP(I628,科目・教員!$A$2:$B$349,2,0),"")</f>
        <v/>
      </c>
      <c r="J629" s="715"/>
      <c r="K629" s="735" t="str">
        <f>IFERROR(VLOOKUP(K628,科目・教員!$A$2:$B$349,2,0),"")</f>
        <v/>
      </c>
      <c r="L629" s="737"/>
      <c r="M629" s="746" t="str">
        <f>IFERROR(VLOOKUP(M628,科目・教員!$A$2:$B$349,2,0),"")</f>
        <v/>
      </c>
      <c r="N629" s="715"/>
      <c r="O629" s="716" t="str">
        <f>IFERROR(VLOOKUP(O628,科目・教員!$A$2:$B$349,2,0),"")</f>
        <v/>
      </c>
      <c r="P629" s="715"/>
      <c r="Q629" s="716" t="str">
        <f>IFERROR(VLOOKUP(Q628,科目・教員!$A$2:$B$349,2,0),"")</f>
        <v/>
      </c>
      <c r="R629" s="715"/>
      <c r="S629" s="735" t="str">
        <f>IFERROR(VLOOKUP(S628,科目・教員!$A$2:$B$349,2,0),"")</f>
        <v/>
      </c>
      <c r="T629" s="715"/>
      <c r="U629" s="649" t="s">
        <v>169</v>
      </c>
      <c r="Z629" s="73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784"/>
      <c r="BL629" s="784"/>
      <c r="BM629" s="784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33"/>
      <c r="B630" s="15" t="s">
        <v>60</v>
      </c>
      <c r="C630" s="714" t="str">
        <f>VLOOKUP($C627,'2025年度(1年後期)'!$B$5:$N$207,COLUMN('2025年度(1年後期)'!$C$5)+1,0)&amp;""</f>
        <v>201</v>
      </c>
      <c r="D630" s="715"/>
      <c r="E630" s="716" t="str">
        <f>VLOOKUP($C627,'2025年度(2年後期)'!$B$5:$N$207,COLUMN('2025年度(2年後期)'!$C$5)+1,0)&amp;""</f>
        <v/>
      </c>
      <c r="F630" s="715"/>
      <c r="G630" s="716" t="str">
        <f>VLOOKUP($C627,'2025年度(3年後期)'!$B$5:$N$207,COLUMN('2025年度(3年後期)'!$C$5)+1,0)&amp;""</f>
        <v>母性:301</v>
      </c>
      <c r="H630" s="715"/>
      <c r="I630" s="716" t="str">
        <f>VLOOKUP($C627,'2025年度(4年後期)'!$B$5:$N$206,COLUMN('2025年度(4年後期)'!$C$5)+1,0)&amp;""</f>
        <v>大講義室</v>
      </c>
      <c r="J630" s="715"/>
      <c r="K630" s="735" t="str">
        <f>VLOOKUP($C627,'2025年度(助産後期)'!$B$5:$N$207,COLUMN('2025年度(助産後期)'!$C$5)+1,0)&amp;""</f>
        <v/>
      </c>
      <c r="L630" s="737"/>
      <c r="M630" s="746" t="str">
        <f>VLOOKUP($C627,'2025年度(M1後期)'!$B$5:$N$207,COLUMN('2025年度(M1後期)'!$C$5)+1,0)&amp;""</f>
        <v>情報:別途指定
成育:別途指定</v>
      </c>
      <c r="N630" s="715"/>
      <c r="O630" s="716" t="str">
        <f>VLOOKUP($C627,'2025年度(M2後期)'!$B$5:$N$207,COLUMN('2025年度(M2後期)'!$C$5)+1,0)&amp;""</f>
        <v/>
      </c>
      <c r="P630" s="715"/>
      <c r="Q630" s="716" t="str">
        <f>VLOOKUP($C627,'2025年度(D1後期)'!$B$5:$N$207,COLUMN('2025年度(D1後期)'!$C$5)+1,0)&amp;""</f>
        <v>別途指定</v>
      </c>
      <c r="R630" s="715"/>
      <c r="S630" s="735" t="str">
        <f>VLOOKUP($C627,'2025年度(D23後期)'!$B$5:$N$207,COLUMN('2025年度(D23後期)'!$C$5)+1,0)&amp;""</f>
        <v/>
      </c>
      <c r="T630" s="715"/>
      <c r="U630" s="649" t="s">
        <v>171</v>
      </c>
      <c r="Z630" s="73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784"/>
      <c r="BL630" s="784"/>
      <c r="BM630" s="784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34"/>
      <c r="B631" s="16" t="s">
        <v>62</v>
      </c>
      <c r="C631" s="738"/>
      <c r="D631" s="711"/>
      <c r="E631" s="710"/>
      <c r="F631" s="711"/>
      <c r="G631" s="710"/>
      <c r="H631" s="711"/>
      <c r="I631" s="710"/>
      <c r="J631" s="711"/>
      <c r="K631" s="712"/>
      <c r="L631" s="713"/>
      <c r="M631" s="745"/>
      <c r="N631" s="711"/>
      <c r="O631" s="710"/>
      <c r="P631" s="711"/>
      <c r="Q631" s="710"/>
      <c r="R631" s="711"/>
      <c r="S631" s="712"/>
      <c r="T631" s="711"/>
      <c r="U631" s="649" t="s">
        <v>172</v>
      </c>
      <c r="Z631" s="73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785"/>
      <c r="BL631" s="785"/>
      <c r="BM631" s="785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33" t="s">
        <v>64</v>
      </c>
      <c r="B632" s="15" t="s">
        <v>55</v>
      </c>
      <c r="C632" s="731" t="str">
        <f>VLOOKUP($C627,'2025年度(1年後期)'!$B$5:$N$207,COLUMN('2025年度(1年後期)'!$E$5),0)&amp;""</f>
        <v>ジェンダー論</v>
      </c>
      <c r="D632" s="722"/>
      <c r="E632" s="721" t="str">
        <f>VLOOKUP($C627,'2025年度(2年後期)'!$B$5:$N$207,COLUMN('2025年度(2年後期)'!$E$5),0)&amp;""</f>
        <v>基礎看護学実習Ⅱ</v>
      </c>
      <c r="F632" s="722"/>
      <c r="G632" s="721" t="str">
        <f>VLOOKUP($C627,'2025年度(3年後期)'!$B$5:$N$207,COLUMN('2025年度(3年後期)'!$E$5),0)&amp;""</f>
        <v>領域別実習</v>
      </c>
      <c r="H632" s="722"/>
      <c r="I632" s="721" t="str">
        <f>VLOOKUP($C627,'2025年度(4年後期)'!$B$5:$N$206,COLUMN('2025年度(4年後期)'!$E$5),0)&amp;""</f>
        <v>業者模試</v>
      </c>
      <c r="J632" s="722"/>
      <c r="K632" s="732" t="str">
        <f>VLOOKUP($C627,'2025年度(助産後期)'!$B$5:$N$207,COLUMN('2025年度(助産後期)'!$E$5),0)&amp;""</f>
        <v/>
      </c>
      <c r="L632" s="720"/>
      <c r="M632" s="731" t="str">
        <f>VLOOKUP($C627,'2025年度(M1後期)'!$B$5:$N$207,COLUMN('2025年度(M1後期)'!$E$5),0)&amp;""</f>
        <v>看護情報・管理学演習Ａ－Ⅰ
成育看護学演習Ａ－Ⅳ(母性)</v>
      </c>
      <c r="N632" s="722"/>
      <c r="O632" s="732" t="str">
        <f>VLOOKUP($C627,'2025年度(M2後期)'!$B$5:$N$207,COLUMN('2025年度(M2後期)'!$E$5),0)&amp;""</f>
        <v>特別研究</v>
      </c>
      <c r="P632" s="722"/>
      <c r="Q632" s="732" t="str">
        <f>VLOOKUP($C627,'2025年度(D1後期)'!$B$5:$N$207,COLUMN('2025年度(D1後期)'!$E$5),0)&amp;""</f>
        <v>看護教育学演習Ｂ</v>
      </c>
      <c r="R632" s="722"/>
      <c r="S632" s="732" t="str">
        <f>VLOOKUP($C627,'2025年度(D23後期)'!$B$5:$N$207,COLUMN('2025年度(D23後期)'!$E$5),0)&amp;""</f>
        <v>特別研究</v>
      </c>
      <c r="T632" s="722"/>
      <c r="U632" s="21"/>
      <c r="Z632" s="733" t="str">
        <f>A632</f>
        <v>２時限（11：00～12：30）</v>
      </c>
      <c r="AA632" s="694"/>
      <c r="AB632" s="694"/>
      <c r="AC632" s="694"/>
      <c r="AD632" s="694"/>
      <c r="AE632" s="694"/>
      <c r="AF632" s="694"/>
      <c r="AG632" s="694" t="s">
        <v>295</v>
      </c>
      <c r="AH632" s="694"/>
      <c r="AI632" s="694"/>
      <c r="AJ632" s="694"/>
      <c r="AK632" s="694"/>
      <c r="AL632" s="694"/>
      <c r="AM632" s="694" t="s">
        <v>164</v>
      </c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 t="s">
        <v>169</v>
      </c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783"/>
      <c r="BL632" s="783"/>
      <c r="BM632" s="783"/>
      <c r="BN632" s="694" t="s">
        <v>352</v>
      </c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33"/>
      <c r="B633" s="15" t="s">
        <v>58</v>
      </c>
      <c r="C633" s="714" t="str">
        <f>IFERROR(VLOOKUP(C632,科目・教員!$A$2:$B$349,2,0),"")</f>
        <v>小島　優子</v>
      </c>
      <c r="D633" s="715"/>
      <c r="E633" s="716" t="str">
        <f>IFERROR(VLOOKUP(E632,科目・教員!$A$2:$B$349,2,0),"")</f>
        <v>森下　純子</v>
      </c>
      <c r="F633" s="715"/>
      <c r="G633" s="716" t="str">
        <f>IFERROR(VLOOKUP(G632,科目・教員!$A$2:$B$349,2,0),"")</f>
        <v/>
      </c>
      <c r="H633" s="715"/>
      <c r="I633" s="716" t="str">
        <f>IFERROR(VLOOKUP(I632,科目・教員!$A$2:$B$349,2,0),"")</f>
        <v/>
      </c>
      <c r="J633" s="715"/>
      <c r="K633" s="735" t="str">
        <f>IFERROR(VLOOKUP(K632,科目・教員!$A$2:$B$349,2,0),"")</f>
        <v/>
      </c>
      <c r="L633" s="737"/>
      <c r="M633" s="714" t="str">
        <f>IFERROR(VLOOKUP(M632,科目・教員!$A$2:$B$349,2,0),"")</f>
        <v/>
      </c>
      <c r="N633" s="715"/>
      <c r="O633" s="735" t="str">
        <f>IFERROR(VLOOKUP(O632,科目・教員!$A$2:$B$349,2,0),"")</f>
        <v/>
      </c>
      <c r="P633" s="715"/>
      <c r="Q633" s="735" t="str">
        <f>IFERROR(VLOOKUP(Q632,科目・教員!$A$2:$B$349,2,0),"")</f>
        <v/>
      </c>
      <c r="R633" s="715"/>
      <c r="S633" s="735" t="str">
        <f>IFERROR(VLOOKUP(S632,科目・教員!$A$2:$B$349,2,0),"")</f>
        <v/>
      </c>
      <c r="T633" s="715"/>
      <c r="U633" s="21"/>
      <c r="Z633" s="73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784"/>
      <c r="BL633" s="784"/>
      <c r="BM633" s="784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33"/>
      <c r="B634" s="15" t="s">
        <v>60</v>
      </c>
      <c r="C634" s="714" t="str">
        <f>VLOOKUP($C627,'2025年度(1年後期)'!$B$5:$N$207,COLUMN('2025年度(1年後期)'!$E$5)+1,0)&amp;""</f>
        <v>201</v>
      </c>
      <c r="D634" s="715"/>
      <c r="E634" s="716" t="str">
        <f>VLOOKUP($C627,'2025年度(2年後期)'!$B$5:$N$207,COLUMN('2025年度(2年後期)'!$E$5)+1,0)&amp;""</f>
        <v/>
      </c>
      <c r="F634" s="715"/>
      <c r="G634" s="716" t="str">
        <f>VLOOKUP($C627,'2025年度(3年後期)'!$B$5:$N$207,COLUMN('2025年度(3年後期)'!$E$5)+1,0)&amp;""</f>
        <v>母性:301</v>
      </c>
      <c r="H634" s="715"/>
      <c r="I634" s="716" t="str">
        <f>VLOOKUP($C627,'2025年度(4年後期)'!$B$5:$N$206,COLUMN('2025年度(4年後期)'!$E$5)+1,0)&amp;""</f>
        <v>大講義室</v>
      </c>
      <c r="J634" s="715"/>
      <c r="K634" s="735" t="str">
        <f>VLOOKUP($C627,'2025年度(助産後期)'!$B$5:$N$207,COLUMN('2025年度(助産後期)'!$E$5)+1,0)&amp;""</f>
        <v/>
      </c>
      <c r="L634" s="737"/>
      <c r="M634" s="714" t="str">
        <f>VLOOKUP($C627,'2025年度(M1後期)'!$B$5:$N$207,COLUMN('2025年度(M1後期)'!$E$5)+1,0)&amp;""</f>
        <v>情報:別途指定
成育:別途指定</v>
      </c>
      <c r="N634" s="715"/>
      <c r="O634" s="735" t="str">
        <f>VLOOKUP($C627,'2025年度(M2後期)'!$B$5:$N$207,COLUMN('2025年度(M2後期)'!$E$5)+1,0)&amp;""</f>
        <v/>
      </c>
      <c r="P634" s="715"/>
      <c r="Q634" s="735" t="str">
        <f>VLOOKUP($C627,'2025年度(D1後期)'!$B$5:$N$207,COLUMN('2025年度(D1後期)'!$E$5)+1,0)&amp;""</f>
        <v>別途指定</v>
      </c>
      <c r="R634" s="715"/>
      <c r="S634" s="735" t="str">
        <f>VLOOKUP($C627,'2025年度(D23後期)'!$B$5:$N$207,COLUMN('2025年度(D23後期)'!$E$5)+1,0)&amp;""</f>
        <v/>
      </c>
      <c r="T634" s="715"/>
      <c r="U634" s="21"/>
      <c r="Z634" s="73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784"/>
      <c r="BL634" s="784"/>
      <c r="BM634" s="784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47"/>
      <c r="B635" s="16" t="s">
        <v>62</v>
      </c>
      <c r="C635" s="738"/>
      <c r="D635" s="736"/>
      <c r="E635" s="710"/>
      <c r="F635" s="736"/>
      <c r="G635" s="710"/>
      <c r="H635" s="736"/>
      <c r="I635" s="710"/>
      <c r="J635" s="736"/>
      <c r="K635" s="712"/>
      <c r="L635" s="712"/>
      <c r="M635" s="738"/>
      <c r="N635" s="736"/>
      <c r="O635" s="712"/>
      <c r="P635" s="736"/>
      <c r="Q635" s="712"/>
      <c r="R635" s="736"/>
      <c r="S635" s="712"/>
      <c r="T635" s="736"/>
      <c r="U635" s="21"/>
      <c r="Z635" s="73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785"/>
      <c r="BL635" s="785"/>
      <c r="BM635" s="785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44" t="s">
        <v>70</v>
      </c>
      <c r="B636" s="17" t="s">
        <v>71</v>
      </c>
      <c r="C636" s="731"/>
      <c r="D636" s="722"/>
      <c r="E636" s="721"/>
      <c r="F636" s="722"/>
      <c r="G636" s="721"/>
      <c r="H636" s="722"/>
      <c r="I636" s="721"/>
      <c r="J636" s="722"/>
      <c r="K636" s="732"/>
      <c r="L636" s="720"/>
      <c r="M636" s="731"/>
      <c r="N636" s="722"/>
      <c r="O636" s="732"/>
      <c r="P636" s="722"/>
      <c r="Q636" s="732"/>
      <c r="R636" s="722"/>
      <c r="S636" s="732"/>
      <c r="T636" s="722"/>
      <c r="U636" s="21"/>
      <c r="Z636" s="73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783"/>
      <c r="BL636" s="783"/>
      <c r="BM636" s="783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33"/>
      <c r="B637" s="17" t="s">
        <v>73</v>
      </c>
      <c r="C637" s="714"/>
      <c r="D637" s="715"/>
      <c r="E637" s="716"/>
      <c r="F637" s="715"/>
      <c r="G637" s="716"/>
      <c r="H637" s="715"/>
      <c r="I637" s="716"/>
      <c r="J637" s="715"/>
      <c r="K637" s="735"/>
      <c r="L637" s="737"/>
      <c r="M637" s="714"/>
      <c r="N637" s="715"/>
      <c r="O637" s="735"/>
      <c r="P637" s="715"/>
      <c r="Q637" s="735"/>
      <c r="R637" s="715"/>
      <c r="S637" s="735"/>
      <c r="T637" s="715"/>
      <c r="U637" s="21"/>
      <c r="Z637" s="73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784"/>
      <c r="BL637" s="784"/>
      <c r="BM637" s="784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33"/>
      <c r="B638" s="17" t="s">
        <v>60</v>
      </c>
      <c r="C638" s="714"/>
      <c r="D638" s="715"/>
      <c r="E638" s="716"/>
      <c r="F638" s="715"/>
      <c r="G638" s="716"/>
      <c r="H638" s="715"/>
      <c r="I638" s="716"/>
      <c r="J638" s="715"/>
      <c r="K638" s="735"/>
      <c r="L638" s="737"/>
      <c r="M638" s="714"/>
      <c r="N638" s="715"/>
      <c r="O638" s="735"/>
      <c r="P638" s="715"/>
      <c r="Q638" s="735"/>
      <c r="R638" s="715"/>
      <c r="S638" s="735"/>
      <c r="T638" s="715"/>
      <c r="U638" s="21"/>
      <c r="Z638" s="73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784"/>
      <c r="BL638" s="784"/>
      <c r="BM638" s="784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34"/>
      <c r="B639" s="18" t="s">
        <v>62</v>
      </c>
      <c r="C639" s="752"/>
      <c r="D639" s="753"/>
      <c r="E639" s="754"/>
      <c r="F639" s="753"/>
      <c r="G639" s="754"/>
      <c r="H639" s="753"/>
      <c r="I639" s="754"/>
      <c r="J639" s="753"/>
      <c r="K639" s="755"/>
      <c r="L639" s="755"/>
      <c r="M639" s="752"/>
      <c r="N639" s="753"/>
      <c r="O639" s="755"/>
      <c r="P639" s="753"/>
      <c r="Q639" s="755"/>
      <c r="R639" s="753"/>
      <c r="S639" s="755"/>
      <c r="T639" s="753"/>
      <c r="U639" s="21"/>
      <c r="Z639" s="73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785"/>
      <c r="BL639" s="785"/>
      <c r="BM639" s="785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33" t="s">
        <v>74</v>
      </c>
      <c r="B640" s="15" t="s">
        <v>55</v>
      </c>
      <c r="C640" s="779" t="str">
        <f>VLOOKUP($C627,'2025年度(1年後期)'!$B$5:$N$207,COLUMN('2025年度(1年後期)'!$G$5),0)&amp;""</f>
        <v>人間と教育</v>
      </c>
      <c r="D640" s="780"/>
      <c r="E640" s="749" t="str">
        <f>VLOOKUP($C627,'2025年度(2年後期)'!$B$5:$N$207,COLUMN('2025年度(2年後期)'!$G$5),0)&amp;""</f>
        <v>基礎看護学実習Ⅱ</v>
      </c>
      <c r="F640" s="732"/>
      <c r="G640" s="749" t="str">
        <f>VLOOKUP($C627,'2025年度(3年後期)'!$B$5:$N$207,COLUMN('2025年度(3年後期)'!$G$5),0)&amp;""</f>
        <v>領域別実習</v>
      </c>
      <c r="H640" s="732"/>
      <c r="I640" s="749" t="str">
        <f>VLOOKUP($C627,'2025年度(4年後期)'!$B$5:$N$206,COLUMN('2025年度(4年後期)'!$G$5),0)&amp;""</f>
        <v>業者模試</v>
      </c>
      <c r="J640" s="732"/>
      <c r="K640" s="750" t="str">
        <f>VLOOKUP($C627,'2025年度(助産後期)'!$B$5:$N$207,COLUMN('2025年度(助産後期)'!$G$5),0)&amp;""</f>
        <v/>
      </c>
      <c r="L640" s="750"/>
      <c r="M640" s="748" t="str">
        <f>VLOOKUP($C627,'2025年度(M1後期)'!$B$5:$N$207,COLUMN('2025年度(M1後期)'!$G$5),0)&amp;""</f>
        <v>成人看護学演習Ａ－Ⅰ</v>
      </c>
      <c r="N640" s="732"/>
      <c r="O640" s="750" t="str">
        <f>VLOOKUP($C627,'2025年度(M2後期)'!$B$5:$N$207,COLUMN('2025年度(M2後期)'!$G$5),0)&amp;""</f>
        <v>特別研究</v>
      </c>
      <c r="P640" s="732"/>
      <c r="Q640" s="750" t="str">
        <f>VLOOKUP($C627,'2025年度(D1後期)'!$B$5:$N$207,COLUMN('2025年度(D1後期)'!$G$5),0)&amp;""</f>
        <v/>
      </c>
      <c r="R640" s="732"/>
      <c r="S640" s="750" t="str">
        <f>VLOOKUP($C627,'2025年度(D23後期)'!$B$5:$N$207,COLUMN('2025年度(D23後期)'!$G$5),0)&amp;""</f>
        <v>特別研究</v>
      </c>
      <c r="T640" s="732"/>
      <c r="U640" s="21"/>
      <c r="Z640" s="733" t="str">
        <f>A640</f>
        <v>３時限（13：30～15：00）</v>
      </c>
      <c r="AA640" s="694"/>
      <c r="AB640" s="694"/>
      <c r="AC640" s="694"/>
      <c r="AD640" s="694"/>
      <c r="AE640" s="694"/>
      <c r="AF640" s="694"/>
      <c r="AG640" s="694"/>
      <c r="AH640" s="694" t="s">
        <v>328</v>
      </c>
      <c r="AI640" s="694"/>
      <c r="AJ640" s="694"/>
      <c r="AK640" s="694"/>
      <c r="AL640" s="694"/>
      <c r="AM640" s="694" t="s">
        <v>164</v>
      </c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/>
      <c r="BJ640" s="694"/>
      <c r="BK640" s="783"/>
      <c r="BL640" s="783"/>
      <c r="BM640" s="783"/>
      <c r="BN640" s="694" t="s">
        <v>352</v>
      </c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33"/>
      <c r="B641" s="15" t="s">
        <v>58</v>
      </c>
      <c r="C641" s="762" t="str">
        <f>IFERROR(VLOOKUP(C640,科目・教員!$A$2:$B$349,2,0),"")</f>
        <v>神原　裕子</v>
      </c>
      <c r="D641" s="763"/>
      <c r="E641" s="739" t="str">
        <f>IFERROR(VLOOKUP(E640,科目・教員!$A$2:$B$349,2,0),"")</f>
        <v>森下　純子</v>
      </c>
      <c r="F641" s="735"/>
      <c r="G641" s="739" t="str">
        <f>IFERROR(VLOOKUP(G640,科目・教員!$A$2:$B$349,2,0),"")</f>
        <v/>
      </c>
      <c r="H641" s="735"/>
      <c r="I641" s="739" t="str">
        <f>IFERROR(VLOOKUP(I640,科目・教員!$A$2:$B$349,2,0),"")</f>
        <v/>
      </c>
      <c r="J641" s="735"/>
      <c r="K641" s="740" t="str">
        <f>IFERROR(VLOOKUP(K640,科目・教員!$A$2:$B$349,2,0),"")</f>
        <v/>
      </c>
      <c r="L641" s="740"/>
      <c r="M641" s="751" t="str">
        <f>IFERROR(VLOOKUP(M640,科目・教員!$A$2:$B$349,2,0),"")</f>
        <v/>
      </c>
      <c r="N641" s="735"/>
      <c r="O641" s="740" t="str">
        <f>IFERROR(VLOOKUP(O640,科目・教員!$A$2:$B$349,2,0),"")</f>
        <v/>
      </c>
      <c r="P641" s="735"/>
      <c r="Q641" s="740" t="str">
        <f>IFERROR(VLOOKUP(Q640,科目・教員!$A$2:$B$349,2,0),"")</f>
        <v/>
      </c>
      <c r="R641" s="735"/>
      <c r="S641" s="740" t="str">
        <f>IFERROR(VLOOKUP(S640,科目・教員!$A$2:$B$349,2,0),"")</f>
        <v/>
      </c>
      <c r="T641" s="735"/>
      <c r="U641" s="21"/>
      <c r="Z641" s="73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784"/>
      <c r="BL641" s="784"/>
      <c r="BM641" s="784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33"/>
      <c r="B642" s="15" t="s">
        <v>60</v>
      </c>
      <c r="C642" s="762" t="str">
        <f>VLOOKUP($C627,'2025年度(1年後期)'!$B$5:$N$207,COLUMN('2025年度(1年後期)'!$G$5)+1,0)&amp;""</f>
        <v>202</v>
      </c>
      <c r="D642" s="763"/>
      <c r="E642" s="739" t="str">
        <f>VLOOKUP($C627,'2025年度(2年後期)'!$B$5:$N$207,COLUMN('2025年度(2年後期)'!$G$5)+1,0)&amp;""</f>
        <v/>
      </c>
      <c r="F642" s="735"/>
      <c r="G642" s="739" t="str">
        <f>VLOOKUP($C627,'2025年度(3年後期)'!$B$5:$N$207,COLUMN('2025年度(3年後期)'!$G$5)+1,0)&amp;""</f>
        <v/>
      </c>
      <c r="H642" s="735"/>
      <c r="I642" s="739" t="str">
        <f>VLOOKUP($C627,'2025年度(4年後期)'!$B$5:$N$206,COLUMN('2025年度(4年後期)'!$G$5)+1,0)&amp;""</f>
        <v>大講義室</v>
      </c>
      <c r="J642" s="735"/>
      <c r="K642" s="740" t="str">
        <f>VLOOKUP($C627,'2025年度(助産後期)'!$B$5:$N$207,COLUMN('2025年度(助産後期)'!$G$5)+1,0)&amp;""</f>
        <v/>
      </c>
      <c r="L642" s="740"/>
      <c r="M642" s="751" t="str">
        <f>VLOOKUP($C627,'2025年度(M1後期)'!$B$5:$N$207,COLUMN('2025年度(M1後期)'!$G$5)+1,0)&amp;""</f>
        <v>別途指定</v>
      </c>
      <c r="N642" s="735"/>
      <c r="O642" s="740" t="str">
        <f>VLOOKUP($C627,'2025年度(M2後期)'!$B$5:$N$207,COLUMN('2025年度(M2後期)'!$G$5)+1,0)&amp;""</f>
        <v/>
      </c>
      <c r="P642" s="735"/>
      <c r="Q642" s="740" t="str">
        <f>VLOOKUP($C627,'2025年度(D1後期)'!$B$5:$N$207,COLUMN('2025年度(D1後期)'!$G$5)+1,0)&amp;""</f>
        <v/>
      </c>
      <c r="R642" s="735"/>
      <c r="S642" s="740" t="str">
        <f>VLOOKUP($C627,'2025年度(D23後期)'!$B$5:$N$207,COLUMN('2025年度(D23後期)'!$G$5)+1,0)&amp;""</f>
        <v/>
      </c>
      <c r="T642" s="735"/>
      <c r="U642" s="21"/>
      <c r="Z642" s="73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784"/>
      <c r="BL642" s="784"/>
      <c r="BM642" s="784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47"/>
      <c r="B643" s="16" t="s">
        <v>62</v>
      </c>
      <c r="C643" s="760" t="s">
        <v>116</v>
      </c>
      <c r="D643" s="761"/>
      <c r="E643" s="710"/>
      <c r="F643" s="736"/>
      <c r="G643" s="710"/>
      <c r="H643" s="736"/>
      <c r="I643" s="710"/>
      <c r="J643" s="736"/>
      <c r="K643" s="712"/>
      <c r="L643" s="712"/>
      <c r="M643" s="738"/>
      <c r="N643" s="736"/>
      <c r="O643" s="712"/>
      <c r="P643" s="736"/>
      <c r="Q643" s="712"/>
      <c r="R643" s="736"/>
      <c r="S643" s="712"/>
      <c r="T643" s="736"/>
      <c r="U643" s="21"/>
      <c r="Z643" s="73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785"/>
      <c r="BL643" s="785"/>
      <c r="BM643" s="785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33" t="s">
        <v>80</v>
      </c>
      <c r="B644" s="15" t="s">
        <v>55</v>
      </c>
      <c r="C644" s="779" t="str">
        <f>VLOOKUP($C627,'2025年度(1年後期)'!$B$5:$N$207,COLUMN('2025年度(1年後期)'!$I$5),0)&amp;""</f>
        <v>人間と教育</v>
      </c>
      <c r="D644" s="780"/>
      <c r="E644" s="749" t="str">
        <f>VLOOKUP($C627,'2025年度(2年後期)'!$B$5:$N$207,COLUMN('2025年度(2年後期)'!$I$5),0)&amp;""</f>
        <v>基礎看護学実習Ⅱ</v>
      </c>
      <c r="F644" s="732"/>
      <c r="G644" s="749" t="str">
        <f>VLOOKUP($C627,'2025年度(3年後期)'!$B$5:$N$207,COLUMN('2025年度(3年後期)'!$I$5),0)&amp;""</f>
        <v>領域別実習</v>
      </c>
      <c r="H644" s="732"/>
      <c r="I644" s="749" t="str">
        <f>VLOOKUP($C627,'2025年度(4年後期)'!$B$5:$N$206,COLUMN('2025年度(4年後期)'!$I$5),0)&amp;""</f>
        <v>業者模試</v>
      </c>
      <c r="J644" s="732"/>
      <c r="K644" s="750" t="str">
        <f>VLOOKUP($C627,'2025年度(助産後期)'!$B$5:$N$207,COLUMN('2025年度(助産後期)'!$I$5),0)&amp;""</f>
        <v/>
      </c>
      <c r="L644" s="750"/>
      <c r="M644" s="748" t="str">
        <f>VLOOKUP($C627,'2025年度(M1後期)'!$B$5:$N$207,COLUMN('2025年度(M1後期)'!$I$5),0)&amp;""</f>
        <v>成人看護学演習Ａ－Ⅰ</v>
      </c>
      <c r="N644" s="732"/>
      <c r="O644" s="750" t="str">
        <f>VLOOKUP($C627,'2025年度(M2後期)'!$B$5:$N$207,COLUMN('2025年度(M2後期)'!$I$5),0)&amp;""</f>
        <v>特別研究</v>
      </c>
      <c r="P644" s="732"/>
      <c r="Q644" s="750" t="str">
        <f>VLOOKUP($C627,'2025年度(D1後期)'!$B$5:$N$207,COLUMN('2025年度(D1後期)'!$I$5),0)&amp;""</f>
        <v/>
      </c>
      <c r="R644" s="732"/>
      <c r="S644" s="750" t="str">
        <f>VLOOKUP($C627,'2025年度(D23後期)'!$B$5:$N$207,COLUMN('2025年度(D23後期)'!$I$5),0)&amp;""</f>
        <v>特別研究</v>
      </c>
      <c r="T644" s="732"/>
      <c r="U644" s="21"/>
      <c r="Z644" s="733" t="str">
        <f>A644</f>
        <v>４時限（15：10～16：40）</v>
      </c>
      <c r="AA644" s="694"/>
      <c r="AB644" s="694"/>
      <c r="AC644" s="694"/>
      <c r="AD644" s="694"/>
      <c r="AE644" s="694"/>
      <c r="AF644" s="694"/>
      <c r="AG644" s="694"/>
      <c r="AH644" s="694" t="s">
        <v>328</v>
      </c>
      <c r="AI644" s="694"/>
      <c r="AJ644" s="694"/>
      <c r="AK644" s="694"/>
      <c r="AL644" s="694"/>
      <c r="AM644" s="694" t="s">
        <v>164</v>
      </c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783"/>
      <c r="BL644" s="783"/>
      <c r="BM644" s="783"/>
      <c r="BN644" s="694" t="s">
        <v>352</v>
      </c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33"/>
      <c r="B645" s="15" t="s">
        <v>58</v>
      </c>
      <c r="C645" s="762" t="str">
        <f>IFERROR(VLOOKUP(C644,科目・教員!$A$2:$B$349,2,0),"")</f>
        <v>神原　裕子</v>
      </c>
      <c r="D645" s="763"/>
      <c r="E645" s="739" t="str">
        <f>IFERROR(VLOOKUP(E644,科目・教員!$A$2:$B$349,2,0),"")</f>
        <v>森下　純子</v>
      </c>
      <c r="F645" s="735"/>
      <c r="G645" s="739" t="str">
        <f>IFERROR(VLOOKUP(G644,科目・教員!$A$2:$B$349,2,0),"")</f>
        <v/>
      </c>
      <c r="H645" s="735"/>
      <c r="I645" s="739" t="str">
        <f>IFERROR(VLOOKUP(I644,科目・教員!$A$2:$B$349,2,0),"")</f>
        <v/>
      </c>
      <c r="J645" s="735"/>
      <c r="K645" s="740" t="str">
        <f>IFERROR(VLOOKUP(K644,科目・教員!$A$2:$B$349,2,0),"")</f>
        <v/>
      </c>
      <c r="L645" s="740"/>
      <c r="M645" s="751" t="str">
        <f>IFERROR(VLOOKUP(M644,科目・教員!$A$2:$B$349,2,0),"")</f>
        <v/>
      </c>
      <c r="N645" s="735"/>
      <c r="O645" s="740" t="str">
        <f>IFERROR(VLOOKUP(O644,科目・教員!$A$2:$B$349,2,0),"")</f>
        <v/>
      </c>
      <c r="P645" s="735"/>
      <c r="Q645" s="740" t="str">
        <f>IFERROR(VLOOKUP(Q644,科目・教員!$A$2:$B$349,2,0),"")</f>
        <v/>
      </c>
      <c r="R645" s="735"/>
      <c r="S645" s="740" t="str">
        <f>IFERROR(VLOOKUP(S644,科目・教員!$A$2:$B$349,2,0),"")</f>
        <v/>
      </c>
      <c r="T645" s="735"/>
      <c r="U645" s="21"/>
      <c r="Z645" s="73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784"/>
      <c r="BL645" s="784"/>
      <c r="BM645" s="784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33"/>
      <c r="B646" s="15" t="s">
        <v>60</v>
      </c>
      <c r="C646" s="762" t="str">
        <f>VLOOKUP($C627,'2025年度(1年後期)'!$B$5:$N$207,COLUMN('2025年度(1年後期)'!$I$5)+1,0)&amp;""</f>
        <v>202</v>
      </c>
      <c r="D646" s="763"/>
      <c r="E646" s="739" t="str">
        <f>VLOOKUP($C627,'2025年度(2年後期)'!$B$5:$N$207,COLUMN('2025年度(2年後期)'!$I$5)+1,0)&amp;""</f>
        <v/>
      </c>
      <c r="F646" s="735"/>
      <c r="G646" s="739" t="str">
        <f>VLOOKUP($C627,'2025年度(3年後期)'!$B$5:$N$207,COLUMN('2025年度(3年後期)'!$I$5)+1,0)&amp;""</f>
        <v/>
      </c>
      <c r="H646" s="735"/>
      <c r="I646" s="739" t="str">
        <f>VLOOKUP($C627,'2025年度(4年後期)'!$B$5:$N$206,COLUMN('2025年度(4年後期)'!$I$5)+1,0)&amp;""</f>
        <v>大講義室</v>
      </c>
      <c r="J646" s="735"/>
      <c r="K646" s="740" t="str">
        <f>VLOOKUP($C627,'2025年度(助産後期)'!$B$5:$N$207,COLUMN('2025年度(助産後期)'!$I$5)+1,0)&amp;""</f>
        <v/>
      </c>
      <c r="L646" s="740"/>
      <c r="M646" s="751" t="str">
        <f>VLOOKUP($C627,'2025年度(M1後期)'!$B$5:$N$207,COLUMN('2025年度(M1後期)'!$I$5)+1,0)&amp;""</f>
        <v>別途指定</v>
      </c>
      <c r="N646" s="735"/>
      <c r="O646" s="740" t="str">
        <f>VLOOKUP($C627,'2025年度(M2後期)'!$B$5:$N$207,COLUMN('2025年度(M2後期)'!$I$5)+1,0)&amp;""</f>
        <v/>
      </c>
      <c r="P646" s="735"/>
      <c r="Q646" s="740" t="str">
        <f>VLOOKUP($C627,'2025年度(D1後期)'!$B$5:$N$207,COLUMN('2025年度(D1後期)'!$I$5)+1,0)&amp;""</f>
        <v/>
      </c>
      <c r="R646" s="735"/>
      <c r="S646" s="740" t="str">
        <f>VLOOKUP($C627,'2025年度(D23後期)'!$B$5:$N$207,COLUMN('2025年度(D23後期)'!$I$5)+1,0)&amp;""</f>
        <v/>
      </c>
      <c r="T646" s="735"/>
      <c r="U646" s="21"/>
      <c r="Z646" s="73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784"/>
      <c r="BL646" s="784"/>
      <c r="BM646" s="784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34"/>
      <c r="B647" s="16" t="s">
        <v>62</v>
      </c>
      <c r="C647" s="760" t="s">
        <v>116</v>
      </c>
      <c r="D647" s="761"/>
      <c r="E647" s="710"/>
      <c r="F647" s="736"/>
      <c r="G647" s="710"/>
      <c r="H647" s="736"/>
      <c r="I647" s="710"/>
      <c r="J647" s="736"/>
      <c r="K647" s="712"/>
      <c r="L647" s="712"/>
      <c r="M647" s="738"/>
      <c r="N647" s="736"/>
      <c r="O647" s="712"/>
      <c r="P647" s="736"/>
      <c r="Q647" s="712"/>
      <c r="R647" s="736"/>
      <c r="S647" s="712"/>
      <c r="T647" s="736"/>
      <c r="U647" s="21"/>
      <c r="Z647" s="73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785"/>
      <c r="BL647" s="785"/>
      <c r="BM647" s="785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33" t="s">
        <v>87</v>
      </c>
      <c r="B648" s="15" t="s">
        <v>55</v>
      </c>
      <c r="C648" s="748" t="str">
        <f>VLOOKUP($C627,'2025年度(1年後期)'!$B$5:$N$207,COLUMN('2025年度(1年後期)'!$K$5),0)&amp;""</f>
        <v/>
      </c>
      <c r="D648" s="732"/>
      <c r="E648" s="749" t="str">
        <f>VLOOKUP($C627,'2025年度(2年後期)'!$B$5:$N$207,COLUMN('2025年度(2年後期)'!$K$5),0)&amp;""</f>
        <v/>
      </c>
      <c r="F648" s="732"/>
      <c r="G648" s="749" t="str">
        <f>VLOOKUP($C627,'2025年度(3年後期)'!$B$5:$N$207,COLUMN('2025年度(3年後期)'!$K$5),0)&amp;""</f>
        <v/>
      </c>
      <c r="H648" s="732"/>
      <c r="I648" s="749" t="str">
        <f>VLOOKUP($C627,'2025年度(4年後期)'!$B$5:$N$206,COLUMN('2025年度(4年後期)'!$K$5),0)&amp;""</f>
        <v/>
      </c>
      <c r="J648" s="732"/>
      <c r="K648" s="750" t="str">
        <f>VLOOKUP($C627,'2025年度(助産後期)'!$B$5:$N$207,COLUMN('2025年度(助産後期)'!$K$5),0)&amp;""</f>
        <v/>
      </c>
      <c r="L648" s="750"/>
      <c r="M648" s="748" t="str">
        <f>VLOOKUP($C627,'2025年度(M1後期)'!$B$5:$N$207,COLUMN('2025年度(M1後期)'!$K$5),0)&amp;""</f>
        <v/>
      </c>
      <c r="N648" s="732"/>
      <c r="O648" s="750" t="str">
        <f>VLOOKUP($C627,'2025年度(M2後期)'!$B$5:$N$207,COLUMN('2025年度(M2後期)'!$K$5),0)&amp;""</f>
        <v/>
      </c>
      <c r="P648" s="732"/>
      <c r="Q648" s="750" t="str">
        <f>VLOOKUP($C627,'2025年度(D1後期)'!$B$5:$N$207,COLUMN('2025年度(D1後期)'!$K$5),0)&amp;""</f>
        <v/>
      </c>
      <c r="R648" s="732"/>
      <c r="S648" s="750" t="str">
        <f>VLOOKUP($C627,'2025年度(D23後期)'!$B$5:$N$207,COLUMN('2025年度(D23後期)'!$K$5),0)&amp;""</f>
        <v/>
      </c>
      <c r="T648" s="732"/>
      <c r="U648" s="21"/>
      <c r="Z648" s="73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 t="s">
        <v>164</v>
      </c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/>
      <c r="BK648" s="783"/>
      <c r="BL648" s="783"/>
      <c r="BM648" s="783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33"/>
      <c r="B649" s="15" t="s">
        <v>58</v>
      </c>
      <c r="C649" s="751" t="str">
        <f>IFERROR(VLOOKUP(C648,科目・教員!$A$2:$B$349,2,0),"")</f>
        <v/>
      </c>
      <c r="D649" s="735"/>
      <c r="E649" s="739" t="str">
        <f>IFERROR(VLOOKUP(E648,科目・教員!$A$2:$B$349,2,0),"")</f>
        <v/>
      </c>
      <c r="F649" s="735"/>
      <c r="G649" s="739" t="str">
        <f>IFERROR(VLOOKUP(G648,科目・教員!$A$2:$B$349,2,0),"")</f>
        <v/>
      </c>
      <c r="H649" s="735"/>
      <c r="I649" s="739" t="str">
        <f>IFERROR(VLOOKUP(I648,科目・教員!$A$2:$B$349,2,0),"")</f>
        <v/>
      </c>
      <c r="J649" s="735"/>
      <c r="K649" s="740" t="str">
        <f>IFERROR(VLOOKUP(K648,科目・教員!$A$2:$B$349,2,0),"")</f>
        <v/>
      </c>
      <c r="L649" s="740"/>
      <c r="M649" s="751" t="str">
        <f>IFERROR(VLOOKUP(M648,科目・教員!$A$2:$B$349,2,0),"")</f>
        <v/>
      </c>
      <c r="N649" s="735"/>
      <c r="O649" s="740" t="str">
        <f>IFERROR(VLOOKUP(O648,科目・教員!$A$2:$B$349,2,0),"")</f>
        <v/>
      </c>
      <c r="P649" s="735"/>
      <c r="Q649" s="740" t="str">
        <f>IFERROR(VLOOKUP(Q648,科目・教員!$A$2:$B$349,2,0),"")</f>
        <v/>
      </c>
      <c r="R649" s="735"/>
      <c r="S649" s="740" t="str">
        <f>IFERROR(VLOOKUP(S648,科目・教員!$A$2:$B$349,2,0),"")</f>
        <v/>
      </c>
      <c r="T649" s="735"/>
      <c r="U649" s="21"/>
      <c r="Z649" s="73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784"/>
      <c r="BL649" s="784"/>
      <c r="BM649" s="784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33"/>
      <c r="B650" s="15" t="s">
        <v>60</v>
      </c>
      <c r="C650" s="751" t="str">
        <f>VLOOKUP($C627,'2025年度(1年後期)'!$B$5:$N$207,COLUMN('2025年度(1年後期)'!$K$5)+1,0)&amp;""</f>
        <v/>
      </c>
      <c r="D650" s="735"/>
      <c r="E650" s="739" t="str">
        <f>VLOOKUP($C627,'2025年度(2年後期)'!$B$5:$N$207,COLUMN('2025年度(2年後期)'!$K$5)+1,0)&amp;""</f>
        <v/>
      </c>
      <c r="F650" s="735"/>
      <c r="G650" s="739" t="str">
        <f>VLOOKUP($C627,'2025年度(3年後期)'!$B$5:$N$207,COLUMN('2025年度(3年後期)'!$K$5)+1,0)&amp;""</f>
        <v/>
      </c>
      <c r="H650" s="735"/>
      <c r="I650" s="739" t="str">
        <f>VLOOKUP($C627,'2025年度(4年後期)'!$B$5:$N$206,COLUMN('2025年度(4年後期)'!$K$5)+1,0)&amp;""</f>
        <v/>
      </c>
      <c r="J650" s="735"/>
      <c r="K650" s="740" t="str">
        <f>VLOOKUP($C627,'2025年度(助産後期)'!$B$5:$N$207,COLUMN('2025年度(助産後期)'!$K$5)+1,0)&amp;""</f>
        <v/>
      </c>
      <c r="L650" s="740"/>
      <c r="M650" s="751" t="str">
        <f>VLOOKUP($C627,'2025年度(M1後期)'!$B$5:$N$207,COLUMN('2025年度(M1後期)'!$K$5)+1,0)&amp;""</f>
        <v/>
      </c>
      <c r="N650" s="735"/>
      <c r="O650" s="740" t="str">
        <f>VLOOKUP($C627,'2025年度(M1後期)'!$B$5:$N$207,COLUMN('2025年度(M1後期)'!$K$5)+1,0)&amp;""</f>
        <v/>
      </c>
      <c r="P650" s="735"/>
      <c r="Q650" s="740" t="str">
        <f>VLOOKUP($C627,'2025年度(D1後期)'!$B$5:$N$207,COLUMN('2025年度(D1後期)'!$K$5)+1,0)&amp;""</f>
        <v/>
      </c>
      <c r="R650" s="735"/>
      <c r="S650" s="740" t="str">
        <f>VLOOKUP($C627,'2025年度(D23後期)'!$B$5:$N$207,COLUMN('2025年度(D23後期)'!$K$5)+1,0)&amp;""</f>
        <v/>
      </c>
      <c r="T650" s="735"/>
      <c r="U650" s="21"/>
      <c r="Z650" s="73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784"/>
      <c r="BL650" s="784"/>
      <c r="BM650" s="784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34"/>
      <c r="B651" s="16" t="s">
        <v>62</v>
      </c>
      <c r="C651" s="791"/>
      <c r="D651" s="793"/>
      <c r="E651" s="710"/>
      <c r="F651" s="736"/>
      <c r="G651" s="710"/>
      <c r="H651" s="736"/>
      <c r="I651" s="710"/>
      <c r="J651" s="736"/>
      <c r="K651" s="712"/>
      <c r="L651" s="712"/>
      <c r="M651" s="738"/>
      <c r="N651" s="736"/>
      <c r="O651" s="712"/>
      <c r="P651" s="736"/>
      <c r="Q651" s="712"/>
      <c r="R651" s="736"/>
      <c r="S651" s="712"/>
      <c r="T651" s="736"/>
      <c r="U651" s="22"/>
      <c r="V651" s="19"/>
      <c r="W651" s="19"/>
      <c r="X651" s="19"/>
      <c r="Y651" s="19"/>
      <c r="Z651" s="73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785"/>
      <c r="BL651" s="785"/>
      <c r="BM651" s="785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5"/>
      <c r="B652" s="6"/>
      <c r="C652" s="717">
        <f>C627+1</f>
        <v>45988</v>
      </c>
      <c r="D652" s="717"/>
      <c r="E652" s="717"/>
      <c r="F652" s="717"/>
      <c r="G652" s="717"/>
      <c r="H652" s="717"/>
      <c r="I652" s="717"/>
      <c r="J652" s="717"/>
      <c r="K652" s="717"/>
      <c r="L652" s="717"/>
      <c r="M652" s="717"/>
      <c r="N652" s="717"/>
      <c r="O652" s="717"/>
      <c r="P652" s="717"/>
      <c r="Q652" s="717"/>
      <c r="R652" s="717"/>
      <c r="S652" s="717"/>
      <c r="T652" s="717"/>
      <c r="U652" s="697">
        <f>C652</f>
        <v>45988</v>
      </c>
      <c r="V652" s="698"/>
      <c r="W652" s="698"/>
      <c r="X652" s="698"/>
      <c r="Y652" s="698"/>
      <c r="Z652" s="69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3" t="s">
        <v>54</v>
      </c>
      <c r="B653" s="12" t="s">
        <v>55</v>
      </c>
      <c r="C653" s="789" t="str">
        <f>VLOOKUP($C652,'2025年度(1年後期)'!$B$5:$N$207,COLUMN('2025年度(1年後期)'!$C$5),0)&amp;""</f>
        <v>英語Ⅰ(BD)</v>
      </c>
      <c r="D653" s="757"/>
      <c r="E653" s="721" t="str">
        <f>VLOOKUP($C652,'2025年度(2年後期)'!$B$5:$N$207,COLUMN('2025年度(2年後期)'!$C$5),0)&amp;""</f>
        <v>基礎看護学実習Ⅱ</v>
      </c>
      <c r="F653" s="722"/>
      <c r="G653" s="721" t="str">
        <f>VLOOKUP($C652,'2025年度(3年後期)'!$B$5:$N$207,COLUMN('2025年度(3年後期)'!$C$5),0)&amp;""</f>
        <v>領域別実習</v>
      </c>
      <c r="H653" s="722"/>
      <c r="I653" s="721" t="str">
        <f>VLOOKUP($C652,'2025年度(4年後期)'!$B$5:$N$206,COLUMN('2025年度(4年後期)'!$C$5),0)&amp;""</f>
        <v>災害看護論</v>
      </c>
      <c r="J653" s="722"/>
      <c r="K653" s="732" t="str">
        <f>VLOOKUP($C652,'2025年度(助産後期)'!$B$5:$N$207,COLUMN('2025年度(助産後期)'!$C$5),0)&amp;""</f>
        <v/>
      </c>
      <c r="L653" s="720"/>
      <c r="M653" s="719" t="str">
        <f>VLOOKUP($C652,'2025年度(M1後期)'!$B$5:$N$207,COLUMN('2025年度(M1後期)'!$C$5),0)&amp;""</f>
        <v>がん看護学演習Ａ－Ⅰ
感染症学特論
感染症学演習</v>
      </c>
      <c r="N653" s="720"/>
      <c r="O653" s="721" t="str">
        <f>VLOOKUP($C652,'2025年度(M2後期)'!$B$5:$N$207,COLUMN('2025年度(M2後期)'!$C$5),0)&amp;""</f>
        <v>特別研究</v>
      </c>
      <c r="P653" s="722"/>
      <c r="Q653" s="721" t="str">
        <f>VLOOKUP($C652,'2025年度(D1後期)'!$B$5:$N$207,COLUMN('2025年度(D1後期)'!$C$5),0)&amp;""</f>
        <v>看護情報・管理学演習Ｂ
長寿看護学演習Ｂ</v>
      </c>
      <c r="R653" s="722"/>
      <c r="S653" s="732" t="str">
        <f>VLOOKUP($C652,'2025年度(D23後期)'!$B$5:$N$207,COLUMN('2025年度(D23後期)'!$C$5),0)&amp;""</f>
        <v>特別研究</v>
      </c>
      <c r="T653" s="722"/>
      <c r="U653" s="25"/>
      <c r="Z653" s="744" t="str">
        <f>A653</f>
        <v xml:space="preserve">１時限（09：20～10：50） </v>
      </c>
      <c r="AA653" s="694" t="s">
        <v>227</v>
      </c>
      <c r="AB653" s="694"/>
      <c r="AC653" s="694"/>
      <c r="AD653" s="694"/>
      <c r="AE653" s="694"/>
      <c r="AF653" s="694"/>
      <c r="AG653" s="694" t="s">
        <v>169</v>
      </c>
      <c r="AH653" s="694"/>
      <c r="AI653" s="694"/>
      <c r="AJ653" s="694"/>
      <c r="AK653" s="694"/>
      <c r="AL653" s="694"/>
      <c r="AM653" s="694" t="s">
        <v>169</v>
      </c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/>
      <c r="AX653" s="694"/>
      <c r="AY653" s="694"/>
      <c r="AZ653" s="694"/>
      <c r="BA653" s="694"/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783"/>
      <c r="BL653" s="783"/>
      <c r="BM653" s="783"/>
      <c r="BN653" s="694" t="s">
        <v>353</v>
      </c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33"/>
      <c r="B654" s="15" t="s">
        <v>58</v>
      </c>
      <c r="C654" s="790" t="str">
        <f>IFERROR(VLOOKUP(C653,科目・教員!$A$2:$B$349,2,0),"")</f>
        <v>ﾊﾟｳﾗ･ﾍﾞﾙｳﾞｧﾝｹﾞﾙ</v>
      </c>
      <c r="D654" s="759"/>
      <c r="E654" s="716" t="str">
        <f>IFERROR(VLOOKUP(E653,科目・教員!$A$2:$B$349,2,0),"")</f>
        <v>森下　純子</v>
      </c>
      <c r="F654" s="715"/>
      <c r="G654" s="716" t="str">
        <f>IFERROR(VLOOKUP(G653,科目・教員!$A$2:$B$349,2,0),"")</f>
        <v/>
      </c>
      <c r="H654" s="715"/>
      <c r="I654" s="716" t="str">
        <f>IFERROR(VLOOKUP(I653,科目・教員!$A$2:$B$349,2,0),"")</f>
        <v>須藤　恭子</v>
      </c>
      <c r="J654" s="715"/>
      <c r="K654" s="735" t="str">
        <f>IFERROR(VLOOKUP(K653,科目・教員!$A$2:$B$349,2,0),"")</f>
        <v/>
      </c>
      <c r="L654" s="737"/>
      <c r="M654" s="746" t="str">
        <f>IFERROR(VLOOKUP(M653,科目・教員!$A$2:$B$349,2,0),"")</f>
        <v/>
      </c>
      <c r="N654" s="715"/>
      <c r="O654" s="716" t="str">
        <f>IFERROR(VLOOKUP(O653,科目・教員!$A$2:$B$349,2,0),"")</f>
        <v/>
      </c>
      <c r="P654" s="715"/>
      <c r="Q654" s="716" t="str">
        <f>IFERROR(VLOOKUP(Q653,科目・教員!$A$2:$B$349,2,0),"")</f>
        <v/>
      </c>
      <c r="R654" s="715"/>
      <c r="S654" s="735" t="str">
        <f>IFERROR(VLOOKUP(S653,科目・教員!$A$2:$B$349,2,0),"")</f>
        <v/>
      </c>
      <c r="T654" s="715"/>
      <c r="U654" s="25"/>
      <c r="Z654" s="73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784"/>
      <c r="BL654" s="784"/>
      <c r="BM654" s="784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33"/>
      <c r="B655" s="15" t="s">
        <v>60</v>
      </c>
      <c r="C655" s="790" t="str">
        <f>VLOOKUP($C652,'2025年度(1年後期)'!$B$5:$N$207,COLUMN('2025年度(1年後期)'!$C$5)+1,0)&amp;""</f>
        <v>101</v>
      </c>
      <c r="D655" s="759"/>
      <c r="E655" s="716" t="str">
        <f>VLOOKUP($C652,'2025年度(2年後期)'!$B$5:$N$207,COLUMN('2025年度(2年後期)'!$C$5)+1,0)&amp;""</f>
        <v/>
      </c>
      <c r="F655" s="715"/>
      <c r="G655" s="716" t="str">
        <f>VLOOKUP($C652,'2025年度(3年後期)'!$B$5:$N$207,COLUMN('2025年度(3年後期)'!$C$5)+1,0)&amp;""</f>
        <v>母性:201･母小実</v>
      </c>
      <c r="H655" s="715"/>
      <c r="I655" s="716" t="str">
        <f>VLOOKUP($C652,'2025年度(4年後期)'!$B$5:$N$206,COLUMN('2025年度(4年後期)'!$C$5)+1,0)&amp;""</f>
        <v>大講義室</v>
      </c>
      <c r="J655" s="715"/>
      <c r="K655" s="735" t="str">
        <f>VLOOKUP($C652,'2025年度(助産後期)'!$B$5:$N$207,COLUMN('2025年度(助産後期)'!$C$5)+1,0)&amp;""</f>
        <v/>
      </c>
      <c r="L655" s="737"/>
      <c r="M655" s="746" t="str">
        <f>VLOOKUP($C652,'2025年度(M1後期)'!$B$5:$N$207,COLUMN('2025年度(M1後期)'!$C$5)+1,0)&amp;""</f>
        <v>がん:別途指定
感染特論:別途指定
感染演習:別途指定</v>
      </c>
      <c r="N655" s="715"/>
      <c r="O655" s="716" t="str">
        <f>VLOOKUP($C652,'2025年度(M2後期)'!$B$5:$N$207,COLUMN('2025年度(M2後期)'!$C$5)+1,0)&amp;""</f>
        <v/>
      </c>
      <c r="P655" s="715"/>
      <c r="Q655" s="716" t="str">
        <f>VLOOKUP($C652,'2025年度(D1後期)'!$B$5:$N$207,COLUMN('2025年度(D1後期)'!$C$5)+1,0)&amp;""</f>
        <v>情報:別途指定
長寿:別途指定</v>
      </c>
      <c r="R655" s="715"/>
      <c r="S655" s="735" t="str">
        <f>VLOOKUP($C652,'2025年度(D23後期)'!$B$5:$N$207,COLUMN('2025年度(D23後期)'!$C$5)+1,0)&amp;""</f>
        <v/>
      </c>
      <c r="T655" s="715"/>
      <c r="U655" s="25"/>
      <c r="Z655" s="73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784"/>
      <c r="BL655" s="784"/>
      <c r="BM655" s="784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34"/>
      <c r="B656" s="16" t="s">
        <v>62</v>
      </c>
      <c r="C656" s="760" t="s">
        <v>116</v>
      </c>
      <c r="D656" s="761"/>
      <c r="E656" s="710"/>
      <c r="F656" s="711"/>
      <c r="G656" s="710"/>
      <c r="H656" s="711"/>
      <c r="I656" s="825"/>
      <c r="J656" s="792"/>
      <c r="K656" s="712"/>
      <c r="L656" s="713"/>
      <c r="M656" s="745"/>
      <c r="N656" s="711"/>
      <c r="O656" s="710"/>
      <c r="P656" s="711"/>
      <c r="Q656" s="710"/>
      <c r="R656" s="711"/>
      <c r="S656" s="712"/>
      <c r="T656" s="711"/>
      <c r="U656" s="25"/>
      <c r="Z656" s="73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785"/>
      <c r="BL656" s="785"/>
      <c r="BM656" s="785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33" t="s">
        <v>64</v>
      </c>
      <c r="B657" s="15" t="s">
        <v>55</v>
      </c>
      <c r="C657" s="789" t="str">
        <f>VLOOKUP($C652,'2025年度(1年後期)'!$B$5:$N$207,COLUMN('2025年度(1年後期)'!$E$5),0)&amp;""</f>
        <v>英語Ⅰ(BD)</v>
      </c>
      <c r="D657" s="757"/>
      <c r="E657" s="721" t="str">
        <f>VLOOKUP($C652,'2025年度(2年後期)'!$B$5:$N$207,COLUMN('2025年度(2年後期)'!$E$5),0)&amp;""</f>
        <v>基礎看護学実習Ⅱ</v>
      </c>
      <c r="F657" s="722"/>
      <c r="G657" s="721" t="str">
        <f>VLOOKUP($C652,'2025年度(3年後期)'!$B$5:$N$207,COLUMN('2025年度(3年後期)'!$E$5),0)&amp;""</f>
        <v>領域別実習</v>
      </c>
      <c r="H657" s="722"/>
      <c r="I657" s="721" t="str">
        <f>VLOOKUP($C652,'2025年度(4年後期)'!$B$5:$N$206,COLUMN('2025年度(4年後期)'!$E$5),0)&amp;""</f>
        <v>災害看護論</v>
      </c>
      <c r="J657" s="722"/>
      <c r="K657" s="732" t="str">
        <f>VLOOKUP($C652,'2025年度(助産後期)'!$B$5:$N$207,COLUMN('2025年度(助産後期)'!$E$5),0)&amp;""</f>
        <v/>
      </c>
      <c r="L657" s="720"/>
      <c r="M657" s="731" t="str">
        <f>VLOOKUP($C652,'2025年度(M1後期)'!$B$5:$N$207,COLUMN('2025年度(M1後期)'!$E$5),0)&amp;""</f>
        <v>がん看護学演習Ａ－Ⅰ
感染症学特論
感染症学演習</v>
      </c>
      <c r="N657" s="722"/>
      <c r="O657" s="732" t="str">
        <f>VLOOKUP($C652,'2025年度(M2後期)'!$B$5:$N$207,COLUMN('2025年度(M2後期)'!$E$5),0)&amp;""</f>
        <v>特別研究</v>
      </c>
      <c r="P657" s="722"/>
      <c r="Q657" s="732" t="str">
        <f>VLOOKUP($C652,'2025年度(D1後期)'!$B$5:$N$207,COLUMN('2025年度(D1後期)'!$E$5),0)&amp;""</f>
        <v>看護情報・管理学演習Ｂ
長寿看護学演習Ｂ</v>
      </c>
      <c r="R657" s="722"/>
      <c r="S657" s="732" t="str">
        <f>VLOOKUP($C652,'2025年度(D23後期)'!$B$5:$N$207,COLUMN('2025年度(D23後期)'!$E$5),0)&amp;""</f>
        <v>特別研究</v>
      </c>
      <c r="T657" s="722"/>
      <c r="U657" s="21"/>
      <c r="Z657" s="733" t="str">
        <f>A657</f>
        <v>２時限（11：00～12：30）</v>
      </c>
      <c r="AA657" s="694" t="s">
        <v>227</v>
      </c>
      <c r="AB657" s="694"/>
      <c r="AC657" s="694"/>
      <c r="AD657" s="694"/>
      <c r="AE657" s="694"/>
      <c r="AF657" s="694"/>
      <c r="AG657" s="694" t="s">
        <v>169</v>
      </c>
      <c r="AH657" s="694"/>
      <c r="AI657" s="694"/>
      <c r="AJ657" s="694"/>
      <c r="AK657" s="694"/>
      <c r="AL657" s="694"/>
      <c r="AM657" s="694" t="s">
        <v>169</v>
      </c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 t="s">
        <v>131</v>
      </c>
      <c r="AX657" s="694"/>
      <c r="AY657" s="694"/>
      <c r="AZ657" s="694"/>
      <c r="BA657" s="694"/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783"/>
      <c r="BL657" s="783"/>
      <c r="BM657" s="783"/>
      <c r="BN657" s="694" t="s">
        <v>353</v>
      </c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33"/>
      <c r="B658" s="15" t="s">
        <v>58</v>
      </c>
      <c r="C658" s="790" t="str">
        <f>IFERROR(VLOOKUP(C657,科目・教員!$A$2:$B$349,2,0),"")</f>
        <v>ﾊﾟｳﾗ･ﾍﾞﾙｳﾞｧﾝｹﾞﾙ</v>
      </c>
      <c r="D658" s="759"/>
      <c r="E658" s="716" t="str">
        <f>IFERROR(VLOOKUP(E657,科目・教員!$A$2:$B$349,2,0),"")</f>
        <v>森下　純子</v>
      </c>
      <c r="F658" s="715"/>
      <c r="G658" s="716" t="str">
        <f>IFERROR(VLOOKUP(G657,科目・教員!$A$2:$B$349,2,0),"")</f>
        <v/>
      </c>
      <c r="H658" s="715"/>
      <c r="I658" s="716" t="str">
        <f>IFERROR(VLOOKUP(I657,科目・教員!$A$2:$B$349,2,0),"")</f>
        <v>須藤　恭子</v>
      </c>
      <c r="J658" s="715"/>
      <c r="K658" s="735" t="str">
        <f>IFERROR(VLOOKUP(K657,科目・教員!$A$2:$B$349,2,0),"")</f>
        <v/>
      </c>
      <c r="L658" s="737"/>
      <c r="M658" s="714" t="str">
        <f>IFERROR(VLOOKUP(M657,科目・教員!$A$2:$B$349,2,0),"")</f>
        <v/>
      </c>
      <c r="N658" s="715"/>
      <c r="O658" s="735" t="str">
        <f>IFERROR(VLOOKUP(O657,科目・教員!$A$2:$B$349,2,0),"")</f>
        <v/>
      </c>
      <c r="P658" s="715"/>
      <c r="Q658" s="735" t="str">
        <f>IFERROR(VLOOKUP(Q657,科目・教員!$A$2:$B$349,2,0),"")</f>
        <v/>
      </c>
      <c r="R658" s="715"/>
      <c r="S658" s="735" t="str">
        <f>IFERROR(VLOOKUP(S657,科目・教員!$A$2:$B$349,2,0),"")</f>
        <v/>
      </c>
      <c r="T658" s="715"/>
      <c r="U658" s="21"/>
      <c r="Z658" s="73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784"/>
      <c r="BL658" s="784"/>
      <c r="BM658" s="784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33"/>
      <c r="B659" s="15" t="s">
        <v>60</v>
      </c>
      <c r="C659" s="790" t="str">
        <f>VLOOKUP($C652,'2025年度(1年後期)'!$B$5:$N$207,COLUMN('2025年度(1年後期)'!$E$5)+1,0)&amp;""</f>
        <v>101</v>
      </c>
      <c r="D659" s="759"/>
      <c r="E659" s="716" t="str">
        <f>VLOOKUP($C652,'2025年度(2年後期)'!$B$5:$N$207,COLUMN('2025年度(2年後期)'!$E$5)+1,0)&amp;""</f>
        <v/>
      </c>
      <c r="F659" s="715"/>
      <c r="G659" s="716" t="str">
        <f>VLOOKUP($C652,'2025年度(3年後期)'!$B$5:$N$207,COLUMN('2025年度(3年後期)'!$E$5)+1,0)&amp;""</f>
        <v>母性:201･母小実</v>
      </c>
      <c r="H659" s="715"/>
      <c r="I659" s="716" t="str">
        <f>VLOOKUP($C652,'2025年度(4年後期)'!$B$5:$N$206,COLUMN('2025年度(4年後期)'!$E$5)+1,0)&amp;""</f>
        <v>大講義室</v>
      </c>
      <c r="J659" s="715"/>
      <c r="K659" s="735" t="str">
        <f>VLOOKUP($C652,'2025年度(助産後期)'!$B$5:$N$207,COLUMN('2025年度(助産後期)'!$E$5)+1,0)&amp;""</f>
        <v/>
      </c>
      <c r="L659" s="737"/>
      <c r="M659" s="714" t="str">
        <f>VLOOKUP($C652,'2025年度(M1後期)'!$B$5:$N$207,COLUMN('2025年度(M1後期)'!$E$5)+1,0)&amp;""</f>
        <v>がん:別途指定
感染特論:別途指定
感染演習:別途指定</v>
      </c>
      <c r="N659" s="715"/>
      <c r="O659" s="735" t="str">
        <f>VLOOKUP($C652,'2025年度(M2後期)'!$B$5:$N$207,COLUMN('2025年度(M2後期)'!$E$5)+1,0)&amp;""</f>
        <v/>
      </c>
      <c r="P659" s="715"/>
      <c r="Q659" s="735" t="str">
        <f>VLOOKUP($C652,'2025年度(D1後期)'!$B$5:$N$207,COLUMN('2025年度(D1後期)'!$E$5)+1,0)&amp;""</f>
        <v>情報:別途指定
長寿:別途指定</v>
      </c>
      <c r="R659" s="715"/>
      <c r="S659" s="735" t="str">
        <f>VLOOKUP($C652,'2025年度(D23後期)'!$B$5:$N$207,COLUMN('2025年度(D23後期)'!$E$5)+1,0)&amp;""</f>
        <v/>
      </c>
      <c r="T659" s="715"/>
      <c r="U659" s="21"/>
      <c r="Z659" s="73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784"/>
      <c r="BL659" s="784"/>
      <c r="BM659" s="784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47"/>
      <c r="B660" s="16" t="s">
        <v>62</v>
      </c>
      <c r="C660" s="760" t="s">
        <v>116</v>
      </c>
      <c r="D660" s="761"/>
      <c r="E660" s="710"/>
      <c r="F660" s="736"/>
      <c r="G660" s="710"/>
      <c r="H660" s="736"/>
      <c r="I660" s="710"/>
      <c r="J660" s="736"/>
      <c r="K660" s="712"/>
      <c r="L660" s="712"/>
      <c r="M660" s="738"/>
      <c r="N660" s="736"/>
      <c r="O660" s="712"/>
      <c r="P660" s="736"/>
      <c r="Q660" s="712"/>
      <c r="R660" s="736"/>
      <c r="S660" s="712"/>
      <c r="T660" s="736"/>
      <c r="U660" s="21"/>
      <c r="Z660" s="73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785"/>
      <c r="BL660" s="785"/>
      <c r="BM660" s="785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44" t="s">
        <v>70</v>
      </c>
      <c r="B661" s="17" t="s">
        <v>71</v>
      </c>
      <c r="C661" s="731"/>
      <c r="D661" s="722"/>
      <c r="E661" s="721"/>
      <c r="F661" s="722"/>
      <c r="G661" s="721"/>
      <c r="H661" s="722"/>
      <c r="I661" s="721"/>
      <c r="J661" s="722"/>
      <c r="K661" s="732"/>
      <c r="L661" s="720"/>
      <c r="M661" s="731"/>
      <c r="N661" s="722"/>
      <c r="O661" s="732"/>
      <c r="P661" s="722"/>
      <c r="Q661" s="732"/>
      <c r="R661" s="722"/>
      <c r="S661" s="732"/>
      <c r="T661" s="722"/>
      <c r="U661" s="21"/>
      <c r="Z661" s="73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783"/>
      <c r="BL661" s="783"/>
      <c r="BM661" s="783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33"/>
      <c r="B662" s="17" t="s">
        <v>73</v>
      </c>
      <c r="C662" s="714"/>
      <c r="D662" s="715"/>
      <c r="E662" s="716"/>
      <c r="F662" s="715"/>
      <c r="G662" s="716"/>
      <c r="H662" s="715"/>
      <c r="I662" s="716"/>
      <c r="J662" s="715"/>
      <c r="K662" s="735"/>
      <c r="L662" s="737"/>
      <c r="M662" s="714"/>
      <c r="N662" s="715"/>
      <c r="O662" s="735"/>
      <c r="P662" s="715"/>
      <c r="Q662" s="735"/>
      <c r="R662" s="715"/>
      <c r="S662" s="735"/>
      <c r="T662" s="715"/>
      <c r="U662" s="21"/>
      <c r="Z662" s="73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784"/>
      <c r="BL662" s="784"/>
      <c r="BM662" s="784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33"/>
      <c r="B663" s="17" t="s">
        <v>60</v>
      </c>
      <c r="C663" s="714"/>
      <c r="D663" s="715"/>
      <c r="E663" s="716"/>
      <c r="F663" s="715"/>
      <c r="G663" s="716"/>
      <c r="H663" s="715"/>
      <c r="I663" s="716"/>
      <c r="J663" s="715"/>
      <c r="K663" s="735"/>
      <c r="L663" s="737"/>
      <c r="M663" s="714"/>
      <c r="N663" s="715"/>
      <c r="O663" s="735"/>
      <c r="P663" s="715"/>
      <c r="Q663" s="735"/>
      <c r="R663" s="715"/>
      <c r="S663" s="735"/>
      <c r="T663" s="715"/>
      <c r="U663" s="21"/>
      <c r="Z663" s="73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784"/>
      <c r="BL663" s="784"/>
      <c r="BM663" s="784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34"/>
      <c r="B664" s="18" t="s">
        <v>62</v>
      </c>
      <c r="C664" s="752"/>
      <c r="D664" s="753"/>
      <c r="E664" s="754"/>
      <c r="F664" s="753"/>
      <c r="G664" s="754"/>
      <c r="H664" s="753"/>
      <c r="I664" s="754"/>
      <c r="J664" s="753"/>
      <c r="K664" s="755"/>
      <c r="L664" s="755"/>
      <c r="M664" s="752"/>
      <c r="N664" s="753"/>
      <c r="O664" s="755"/>
      <c r="P664" s="753"/>
      <c r="Q664" s="755"/>
      <c r="R664" s="753"/>
      <c r="S664" s="755"/>
      <c r="T664" s="753"/>
      <c r="U664" s="21"/>
      <c r="Z664" s="73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785"/>
      <c r="BL664" s="785"/>
      <c r="BM664" s="785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33" t="s">
        <v>74</v>
      </c>
      <c r="B665" s="15" t="s">
        <v>55</v>
      </c>
      <c r="C665" s="748" t="str">
        <f>VLOOKUP($C652,'2025年度(1年後期)'!$B$5:$N$207,COLUMN('2025年度(1年後期)'!$G$5),0)&amp;""</f>
        <v>法と社会</v>
      </c>
      <c r="D665" s="732"/>
      <c r="E665" s="749" t="str">
        <f>VLOOKUP($C652,'2025年度(2年後期)'!$B$5:$N$207,COLUMN('2025年度(2年後期)'!$G$5),0)&amp;""</f>
        <v>基礎看護学実習Ⅱ</v>
      </c>
      <c r="F665" s="732"/>
      <c r="G665" s="749" t="str">
        <f>VLOOKUP($C652,'2025年度(3年後期)'!$B$5:$N$207,COLUMN('2025年度(3年後期)'!$G$5),0)&amp;""</f>
        <v>領域別実習</v>
      </c>
      <c r="H665" s="732"/>
      <c r="I665" s="749" t="str">
        <f>VLOOKUP($C652,'2025年度(4年後期)'!$B$5:$N$206,COLUMN('2025年度(4年後期)'!$G$5),0)&amp;""</f>
        <v>看護情報学</v>
      </c>
      <c r="J665" s="732"/>
      <c r="K665" s="750" t="str">
        <f>VLOOKUP($C652,'2025年度(助産後期)'!$B$5:$N$207,COLUMN('2025年度(助産後期)'!$G$5),0)&amp;""</f>
        <v/>
      </c>
      <c r="L665" s="750"/>
      <c r="M665" s="748" t="str">
        <f>VLOOKUP($C652,'2025年度(M1後期)'!$B$5:$N$207,COLUMN('2025年度(M1後期)'!$G$5),0)&amp;""</f>
        <v>感染症学特論
感染症学演習</v>
      </c>
      <c r="N665" s="732"/>
      <c r="O665" s="750" t="str">
        <f>VLOOKUP($C652,'2025年度(M2後期)'!$B$5:$N$207,COLUMN('2025年度(M2後期)'!$G$5),0)&amp;""</f>
        <v>特別研究</v>
      </c>
      <c r="P665" s="732"/>
      <c r="Q665" s="750" t="str">
        <f>VLOOKUP($C652,'2025年度(D1後期)'!$B$5:$N$207,COLUMN('2025年度(D1後期)'!$G$5),0)&amp;""</f>
        <v/>
      </c>
      <c r="R665" s="732"/>
      <c r="S665" s="750" t="str">
        <f>VLOOKUP($C652,'2025年度(D23後期)'!$B$5:$N$207,COLUMN('2025年度(D23後期)'!$G$5),0)&amp;""</f>
        <v>特別研究</v>
      </c>
      <c r="T665" s="732"/>
      <c r="U665" s="21"/>
      <c r="Z665" s="733" t="str">
        <f>A665</f>
        <v>３時限（13：30～15：00）</v>
      </c>
      <c r="AA665" s="694" t="s">
        <v>137</v>
      </c>
      <c r="AB665" s="694"/>
      <c r="AC665" s="694"/>
      <c r="AD665" s="694"/>
      <c r="AE665" s="694"/>
      <c r="AF665" s="694"/>
      <c r="AG665" s="694" t="s">
        <v>169</v>
      </c>
      <c r="AH665" s="694"/>
      <c r="AI665" s="694"/>
      <c r="AJ665" s="694"/>
      <c r="AK665" s="694"/>
      <c r="AL665" s="694"/>
      <c r="AM665" s="694" t="s">
        <v>169</v>
      </c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/>
      <c r="AX665" s="694"/>
      <c r="AY665" s="694"/>
      <c r="AZ665" s="694"/>
      <c r="BA665" s="694"/>
      <c r="BB665" s="694"/>
      <c r="BC665" s="694"/>
      <c r="BD665" s="694"/>
      <c r="BE665" s="694"/>
      <c r="BF665" s="694"/>
      <c r="BG665" s="694"/>
      <c r="BH665" s="694"/>
      <c r="BI665" s="694"/>
      <c r="BJ665" s="694"/>
      <c r="BK665" s="783"/>
      <c r="BL665" s="783"/>
      <c r="BM665" s="783"/>
      <c r="BN665" s="694" t="s">
        <v>333</v>
      </c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33"/>
      <c r="B666" s="15" t="s">
        <v>58</v>
      </c>
      <c r="C666" s="751" t="str">
        <f>IFERROR(VLOOKUP(C665,科目・教員!$A$2:$B$349,2,0),"")</f>
        <v>渡辺　幹司</v>
      </c>
      <c r="D666" s="735"/>
      <c r="E666" s="739" t="str">
        <f>IFERROR(VLOOKUP(E665,科目・教員!$A$2:$B$349,2,0),"")</f>
        <v>森下　純子</v>
      </c>
      <c r="F666" s="735"/>
      <c r="G666" s="739" t="str">
        <f>IFERROR(VLOOKUP(G665,科目・教員!$A$2:$B$349,2,0),"")</f>
        <v/>
      </c>
      <c r="H666" s="735"/>
      <c r="I666" s="739" t="str">
        <f>IFERROR(VLOOKUP(I665,科目・教員!$A$2:$B$349,2,0),"")</f>
        <v>柏木　公一</v>
      </c>
      <c r="J666" s="735"/>
      <c r="K666" s="740" t="str">
        <f>IFERROR(VLOOKUP(K665,科目・教員!$A$2:$B$349,2,0),"")</f>
        <v/>
      </c>
      <c r="L666" s="740"/>
      <c r="M666" s="751" t="str">
        <f>IFERROR(VLOOKUP(M665,科目・教員!$A$2:$B$349,2,0),"")</f>
        <v/>
      </c>
      <c r="N666" s="735"/>
      <c r="O666" s="740" t="str">
        <f>IFERROR(VLOOKUP(O665,科目・教員!$A$2:$B$349,2,0),"")</f>
        <v/>
      </c>
      <c r="P666" s="735"/>
      <c r="Q666" s="740" t="str">
        <f>IFERROR(VLOOKUP(Q665,科目・教員!$A$2:$B$349,2,0),"")</f>
        <v/>
      </c>
      <c r="R666" s="735"/>
      <c r="S666" s="740" t="str">
        <f>IFERROR(VLOOKUP(S665,科目・教員!$A$2:$B$349,2,0),"")</f>
        <v/>
      </c>
      <c r="T666" s="735"/>
      <c r="U666" s="21"/>
      <c r="Z666" s="73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784"/>
      <c r="BL666" s="784"/>
      <c r="BM666" s="784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33"/>
      <c r="B667" s="15" t="s">
        <v>60</v>
      </c>
      <c r="C667" s="751" t="str">
        <f>VLOOKUP($C652,'2025年度(1年後期)'!$B$5:$N$207,COLUMN('2025年度(1年後期)'!$G$5)+1,0)&amp;""</f>
        <v>101</v>
      </c>
      <c r="D667" s="735"/>
      <c r="E667" s="739" t="str">
        <f>VLOOKUP($C652,'2025年度(2年後期)'!$B$5:$N$207,COLUMN('2025年度(2年後期)'!$G$5)+1,0)&amp;""</f>
        <v/>
      </c>
      <c r="F667" s="735"/>
      <c r="G667" s="739" t="str">
        <f>VLOOKUP($C652,'2025年度(3年後期)'!$B$5:$N$207,COLUMN('2025年度(3年後期)'!$G$5)+1,0)&amp;""</f>
        <v>母性:201･母小実</v>
      </c>
      <c r="H667" s="735"/>
      <c r="I667" s="739" t="str">
        <f>VLOOKUP($C652,'2025年度(4年後期)'!$B$5:$N$206,COLUMN('2025年度(4年後期)'!$G$5)+1,0)&amp;""</f>
        <v>大講義室</v>
      </c>
      <c r="J667" s="735"/>
      <c r="K667" s="740" t="str">
        <f>VLOOKUP($C652,'2025年度(助産後期)'!$B$5:$N$207,COLUMN('2025年度(助産後期)'!$G$5)+1,0)&amp;""</f>
        <v/>
      </c>
      <c r="L667" s="740"/>
      <c r="M667" s="751" t="str">
        <f>VLOOKUP($C652,'2025年度(M1後期)'!$B$5:$N$207,COLUMN('2025年度(M1後期)'!$G$5)+1,0)&amp;""</f>
        <v>感染特論:別途指定
感染演習:別途指定</v>
      </c>
      <c r="N667" s="735"/>
      <c r="O667" s="740" t="str">
        <f>VLOOKUP($C652,'2025年度(M2後期)'!$B$5:$N$207,COLUMN('2025年度(M2後期)'!$G$5)+1,0)&amp;""</f>
        <v/>
      </c>
      <c r="P667" s="735"/>
      <c r="Q667" s="740" t="str">
        <f>VLOOKUP($C652,'2025年度(D1後期)'!$B$5:$N$207,COLUMN('2025年度(D1後期)'!$G$5)+1,0)&amp;""</f>
        <v/>
      </c>
      <c r="R667" s="735"/>
      <c r="S667" s="740" t="str">
        <f>VLOOKUP($C652,'2025年度(D23後期)'!$B$5:$N$207,COLUMN('2025年度(D23後期)'!$G$5)+1,0)&amp;""</f>
        <v/>
      </c>
      <c r="T667" s="735"/>
      <c r="U667" s="21"/>
      <c r="Z667" s="73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784"/>
      <c r="BL667" s="784"/>
      <c r="BM667" s="784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47"/>
      <c r="B668" s="16" t="s">
        <v>62</v>
      </c>
      <c r="C668" s="791"/>
      <c r="D668" s="793"/>
      <c r="E668" s="710"/>
      <c r="F668" s="736"/>
      <c r="G668" s="710"/>
      <c r="H668" s="736"/>
      <c r="I668" s="710"/>
      <c r="J668" s="736"/>
      <c r="K668" s="712"/>
      <c r="L668" s="712"/>
      <c r="M668" s="738"/>
      <c r="N668" s="736"/>
      <c r="O668" s="712"/>
      <c r="P668" s="736"/>
      <c r="Q668" s="712"/>
      <c r="R668" s="736"/>
      <c r="S668" s="712"/>
      <c r="T668" s="736"/>
      <c r="U668" s="21"/>
      <c r="Z668" s="73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785"/>
      <c r="BL668" s="785"/>
      <c r="BM668" s="785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33" t="s">
        <v>80</v>
      </c>
      <c r="B669" s="15" t="s">
        <v>55</v>
      </c>
      <c r="C669" s="779" t="str">
        <f>VLOOKUP($C652,'2025年度(1年後期)'!$B$5:$N$207,COLUMN('2025年度(1年後期)'!$I$5),0)&amp;""</f>
        <v>中国語</v>
      </c>
      <c r="D669" s="780"/>
      <c r="E669" s="749" t="str">
        <f>VLOOKUP($C652,'2025年度(2年後期)'!$B$5:$N$207,COLUMN('2025年度(2年後期)'!$I$5),0)&amp;""</f>
        <v>基礎看護学実習Ⅱ</v>
      </c>
      <c r="F669" s="732"/>
      <c r="G669" s="749" t="str">
        <f>VLOOKUP($C652,'2025年度(3年後期)'!$B$5:$N$207,COLUMN('2025年度(3年後期)'!$I$5),0)&amp;""</f>
        <v>領域別実習</v>
      </c>
      <c r="H669" s="732"/>
      <c r="I669" s="749" t="str">
        <f>VLOOKUP($C652,'2025年度(4年後期)'!$B$5:$N$206,COLUMN('2025年度(4年後期)'!$I$5),0)&amp;""</f>
        <v>医療政策学</v>
      </c>
      <c r="J669" s="732"/>
      <c r="K669" s="750" t="str">
        <f>VLOOKUP($C652,'2025年度(助産後期)'!$B$5:$N$207,COLUMN('2025年度(助産後期)'!$I$5),0)&amp;""</f>
        <v/>
      </c>
      <c r="L669" s="750"/>
      <c r="M669" s="748" t="str">
        <f>VLOOKUP($C652,'2025年度(M1後期)'!$B$5:$N$207,COLUMN('2025年度(M1後期)'!$I$5),0)&amp;""</f>
        <v>感染症学特論
感染症学演習</v>
      </c>
      <c r="N669" s="732"/>
      <c r="O669" s="750" t="str">
        <f>VLOOKUP($C652,'2025年度(M2後期)'!$B$5:$N$207,COLUMN('2025年度(M2後期)'!$I$5),0)&amp;""</f>
        <v>特別研究</v>
      </c>
      <c r="P669" s="732"/>
      <c r="Q669" s="750" t="str">
        <f>VLOOKUP($C652,'2025年度(D1後期)'!$B$5:$N$207,COLUMN('2025年度(D1後期)'!$I$5),0)&amp;""</f>
        <v/>
      </c>
      <c r="R669" s="732"/>
      <c r="S669" s="750" t="str">
        <f>VLOOKUP($C652,'2025年度(D23後期)'!$B$5:$N$207,COLUMN('2025年度(D23後期)'!$I$5),0)&amp;""</f>
        <v>特別研究</v>
      </c>
      <c r="T669" s="732"/>
      <c r="U669" s="21"/>
      <c r="Z669" s="733" t="str">
        <f>A669</f>
        <v>４時限（15：10～16：40）</v>
      </c>
      <c r="AA669" s="694" t="s">
        <v>339</v>
      </c>
      <c r="AB669" s="694"/>
      <c r="AC669" s="694"/>
      <c r="AD669" s="694"/>
      <c r="AE669" s="694"/>
      <c r="AF669" s="694"/>
      <c r="AG669" s="694" t="s">
        <v>169</v>
      </c>
      <c r="AH669" s="694"/>
      <c r="AI669" s="694"/>
      <c r="AJ669" s="694"/>
      <c r="AK669" s="694"/>
      <c r="AL669" s="694"/>
      <c r="AM669" s="694" t="s">
        <v>169</v>
      </c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/>
      <c r="AX669" s="694"/>
      <c r="AY669" s="694"/>
      <c r="AZ669" s="694"/>
      <c r="BA669" s="694"/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783"/>
      <c r="BL669" s="783"/>
      <c r="BM669" s="783"/>
      <c r="BN669" s="694" t="s">
        <v>354</v>
      </c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33"/>
      <c r="B670" s="15" t="s">
        <v>58</v>
      </c>
      <c r="C670" s="762" t="str">
        <f>IFERROR(VLOOKUP(C669,科目・教員!$A$2:$B$349,2,0),"")</f>
        <v>黄　馨逸</v>
      </c>
      <c r="D670" s="763"/>
      <c r="E670" s="739" t="str">
        <f>IFERROR(VLOOKUP(E669,科目・教員!$A$2:$B$349,2,0),"")</f>
        <v>森下　純子</v>
      </c>
      <c r="F670" s="735"/>
      <c r="G670" s="739" t="str">
        <f>IFERROR(VLOOKUP(G669,科目・教員!$A$2:$B$349,2,0),"")</f>
        <v/>
      </c>
      <c r="H670" s="735"/>
      <c r="I670" s="739" t="str">
        <f>IFERROR(VLOOKUP(I669,科目・教員!$A$2:$B$349,2,0),"")</f>
        <v>渡辺　幹司</v>
      </c>
      <c r="J670" s="735"/>
      <c r="K670" s="740" t="str">
        <f>IFERROR(VLOOKUP(K669,科目・教員!$A$2:$B$349,2,0),"")</f>
        <v/>
      </c>
      <c r="L670" s="740"/>
      <c r="M670" s="751" t="str">
        <f>IFERROR(VLOOKUP(M669,科目・教員!$A$2:$B$349,2,0),"")</f>
        <v/>
      </c>
      <c r="N670" s="735"/>
      <c r="O670" s="740" t="str">
        <f>IFERROR(VLOOKUP(O669,科目・教員!$A$2:$B$349,2,0),"")</f>
        <v/>
      </c>
      <c r="P670" s="735"/>
      <c r="Q670" s="740" t="str">
        <f>IFERROR(VLOOKUP(Q669,科目・教員!$A$2:$B$349,2,0),"")</f>
        <v/>
      </c>
      <c r="R670" s="735"/>
      <c r="S670" s="740" t="str">
        <f>IFERROR(VLOOKUP(S669,科目・教員!$A$2:$B$349,2,0),"")</f>
        <v/>
      </c>
      <c r="T670" s="735"/>
      <c r="U670" s="21"/>
      <c r="Z670" s="73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784"/>
      <c r="BL670" s="784"/>
      <c r="BM670" s="784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33"/>
      <c r="B671" s="15" t="s">
        <v>60</v>
      </c>
      <c r="C671" s="762" t="str">
        <f>VLOOKUP($C652,'2025年度(1年後期)'!$B$5:$N$207,COLUMN('2025年度(1年後期)'!$I$5)+1,0)&amp;""</f>
        <v>101</v>
      </c>
      <c r="D671" s="763"/>
      <c r="E671" s="739" t="str">
        <f>VLOOKUP($C652,'2025年度(2年後期)'!$B$5:$N$207,COLUMN('2025年度(2年後期)'!$I$5)+1,0)&amp;""</f>
        <v/>
      </c>
      <c r="F671" s="735"/>
      <c r="G671" s="739" t="str">
        <f>VLOOKUP($C652,'2025年度(3年後期)'!$B$5:$N$207,COLUMN('2025年度(3年後期)'!$I$5)+1,0)&amp;""</f>
        <v>母性:201･母小実</v>
      </c>
      <c r="H671" s="735"/>
      <c r="I671" s="739" t="str">
        <f>VLOOKUP($C652,'2025年度(4年後期)'!$B$5:$N$206,COLUMN('2025年度(4年後期)'!$I$5)+1,0)&amp;""</f>
        <v>大講義室</v>
      </c>
      <c r="J671" s="735"/>
      <c r="K671" s="740" t="str">
        <f>VLOOKUP($C652,'2025年度(助産後期)'!$B$5:$N$207,COLUMN('2025年度(助産後期)'!$I$5)+1,0)&amp;""</f>
        <v/>
      </c>
      <c r="L671" s="740"/>
      <c r="M671" s="751" t="str">
        <f>VLOOKUP($C652,'2025年度(M1後期)'!$B$5:$N$207,COLUMN('2025年度(M1後期)'!$I$5)+1,0)&amp;""</f>
        <v>感染特論:別途指定
感染演習:別途指定</v>
      </c>
      <c r="N671" s="735"/>
      <c r="O671" s="740" t="str">
        <f>VLOOKUP($C652,'2025年度(M2後期)'!$B$5:$N$207,COLUMN('2025年度(M2後期)'!$I$5)+1,0)&amp;""</f>
        <v/>
      </c>
      <c r="P671" s="735"/>
      <c r="Q671" s="740" t="str">
        <f>VLOOKUP($C652,'2025年度(D1後期)'!$B$5:$N$207,COLUMN('2025年度(D1後期)'!$I$5)+1,0)&amp;""</f>
        <v/>
      </c>
      <c r="R671" s="735"/>
      <c r="S671" s="740" t="str">
        <f>VLOOKUP($C652,'2025年度(D23後期)'!$B$5:$N$207,COLUMN('2025年度(D23後期)'!$I$5)+1,0)&amp;""</f>
        <v/>
      </c>
      <c r="T671" s="735"/>
      <c r="U671" s="21"/>
      <c r="Z671" s="73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784"/>
      <c r="BL671" s="784"/>
      <c r="BM671" s="784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34"/>
      <c r="B672" s="16" t="s">
        <v>62</v>
      </c>
      <c r="C672" s="823" t="s">
        <v>323</v>
      </c>
      <c r="D672" s="824"/>
      <c r="E672" s="710"/>
      <c r="F672" s="736"/>
      <c r="G672" s="710"/>
      <c r="H672" s="736"/>
      <c r="I672" s="710"/>
      <c r="J672" s="736"/>
      <c r="K672" s="712"/>
      <c r="L672" s="712"/>
      <c r="M672" s="738"/>
      <c r="N672" s="736"/>
      <c r="O672" s="712"/>
      <c r="P672" s="736"/>
      <c r="Q672" s="712"/>
      <c r="R672" s="736"/>
      <c r="S672" s="712"/>
      <c r="T672" s="736"/>
      <c r="U672" s="21"/>
      <c r="Z672" s="73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785"/>
      <c r="BL672" s="785"/>
      <c r="BM672" s="785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33" t="s">
        <v>87</v>
      </c>
      <c r="B673" s="15" t="s">
        <v>55</v>
      </c>
      <c r="C673" s="779" t="str">
        <f>VLOOKUP($C652,'2025年度(1年後期)'!$B$5:$N$207,COLUMN('2025年度(1年後期)'!$K$5),0)&amp;""</f>
        <v>中国語</v>
      </c>
      <c r="D673" s="780"/>
      <c r="E673" s="749" t="str">
        <f>VLOOKUP($C652,'2025年度(2年後期)'!$B$5:$N$207,COLUMN('2025年度(2年後期)'!$K$5),0)&amp;""</f>
        <v/>
      </c>
      <c r="F673" s="732"/>
      <c r="G673" s="749" t="str">
        <f>VLOOKUP($C652,'2025年度(3年後期)'!$B$5:$N$207,COLUMN('2025年度(3年後期)'!$K$5),0)&amp;""</f>
        <v/>
      </c>
      <c r="H673" s="732"/>
      <c r="I673" s="749" t="str">
        <f>VLOOKUP($C652,'2025年度(4年後期)'!$B$5:$N$206,COLUMN('2025年度(4年後期)'!$K$5),0)&amp;""</f>
        <v>看護協会講話(仮)</v>
      </c>
      <c r="J673" s="732"/>
      <c r="K673" s="750" t="str">
        <f>VLOOKUP($C652,'2025年度(助産後期)'!$B$5:$N$207,COLUMN('2025年度(助産後期)'!$K$5),0)&amp;""</f>
        <v/>
      </c>
      <c r="L673" s="750"/>
      <c r="M673" s="748" t="str">
        <f>VLOOKUP($C652,'2025年度(M1後期)'!$B$5:$N$207,COLUMN('2025年度(M1後期)'!$K$5),0)&amp;""</f>
        <v>感染症学特論
感染症学演習</v>
      </c>
      <c r="N673" s="732"/>
      <c r="O673" s="750" t="str">
        <f>VLOOKUP($C652,'2025年度(M2後期)'!$B$5:$N$207,COLUMN('2025年度(M2後期)'!$K$5),0)&amp;""</f>
        <v/>
      </c>
      <c r="P673" s="732"/>
      <c r="Q673" s="750" t="str">
        <f>VLOOKUP($C652,'2025年度(D1後期)'!$B$5:$N$207,COLUMN('2025年度(D1後期)'!$K$5),0)&amp;""</f>
        <v/>
      </c>
      <c r="R673" s="732"/>
      <c r="S673" s="750" t="str">
        <f>VLOOKUP($C652,'2025年度(D23後期)'!$B$5:$N$207,COLUMN('2025年度(D23後期)'!$K$5),0)&amp;""</f>
        <v/>
      </c>
      <c r="T673" s="732"/>
      <c r="U673" s="21"/>
      <c r="Z673" s="733" t="str">
        <f>A673</f>
        <v>５時限（16：50～18：20）</v>
      </c>
      <c r="AA673" s="694" t="s">
        <v>339</v>
      </c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/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/>
      <c r="BK673" s="783"/>
      <c r="BL673" s="783"/>
      <c r="BM673" s="783"/>
      <c r="BN673" s="694" t="s">
        <v>355</v>
      </c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33"/>
      <c r="B674" s="15" t="s">
        <v>58</v>
      </c>
      <c r="C674" s="762" t="str">
        <f>IFERROR(VLOOKUP(C673,科目・教員!$A$2:$B$349,2,0),"")</f>
        <v>黄　馨逸</v>
      </c>
      <c r="D674" s="763"/>
      <c r="E674" s="739" t="str">
        <f>IFERROR(VLOOKUP(E673,科目・教員!$A$2:$B$349,2,0),"")</f>
        <v/>
      </c>
      <c r="F674" s="735"/>
      <c r="G674" s="739" t="str">
        <f>IFERROR(VLOOKUP(G673,科目・教員!$A$2:$B$349,2,0),"")</f>
        <v/>
      </c>
      <c r="H674" s="735"/>
      <c r="I674" s="739" t="str">
        <f>IFERROR(VLOOKUP(I673,科目・教員!$A$2:$B$349,2,0),"")</f>
        <v/>
      </c>
      <c r="J674" s="735"/>
      <c r="K674" s="740" t="str">
        <f>IFERROR(VLOOKUP(K673,科目・教員!$A$2:$B$349,2,0),"")</f>
        <v/>
      </c>
      <c r="L674" s="740"/>
      <c r="M674" s="751" t="str">
        <f>IFERROR(VLOOKUP(M673,科目・教員!$A$2:$B$349,2,0),"")</f>
        <v/>
      </c>
      <c r="N674" s="735"/>
      <c r="O674" s="740" t="str">
        <f>IFERROR(VLOOKUP(O673,科目・教員!$A$2:$B$349,2,0),"")</f>
        <v/>
      </c>
      <c r="P674" s="735"/>
      <c r="Q674" s="740" t="str">
        <f>IFERROR(VLOOKUP(Q673,科目・教員!$A$2:$B$349,2,0),"")</f>
        <v/>
      </c>
      <c r="R674" s="735"/>
      <c r="S674" s="740" t="str">
        <f>IFERROR(VLOOKUP(S673,科目・教員!$A$2:$B$349,2,0),"")</f>
        <v/>
      </c>
      <c r="T674" s="735"/>
      <c r="U674" s="21"/>
      <c r="Z674" s="73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784"/>
      <c r="BL674" s="784"/>
      <c r="BM674" s="784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33"/>
      <c r="B675" s="15" t="s">
        <v>60</v>
      </c>
      <c r="C675" s="762" t="str">
        <f>VLOOKUP($C652,'2025年度(1年後期)'!$B$5:$N$207,COLUMN('2025年度(1年後期)'!$K$5)+1,0)&amp;""</f>
        <v>101</v>
      </c>
      <c r="D675" s="763"/>
      <c r="E675" s="739" t="str">
        <f>VLOOKUP($C652,'2025年度(2年後期)'!$B$5:$N$207,COLUMN('2025年度(2年後期)'!$K$5)+1,0)&amp;""</f>
        <v/>
      </c>
      <c r="F675" s="735"/>
      <c r="G675" s="739" t="str">
        <f>VLOOKUP($C652,'2025年度(3年後期)'!$B$5:$N$207,COLUMN('2025年度(3年後期)'!$K$5)+1,0)&amp;""</f>
        <v/>
      </c>
      <c r="H675" s="735"/>
      <c r="I675" s="739" t="str">
        <f>VLOOKUP($C652,'2025年度(4年後期)'!$B$5:$N$206,COLUMN('2025年度(4年後期)'!$K$5)+1,0)&amp;""</f>
        <v>大講義室</v>
      </c>
      <c r="J675" s="735"/>
      <c r="K675" s="740" t="str">
        <f>VLOOKUP($C652,'2025年度(助産後期)'!$B$5:$N$207,COLUMN('2025年度(助産後期)'!$K$5)+1,0)&amp;""</f>
        <v/>
      </c>
      <c r="L675" s="740"/>
      <c r="M675" s="751" t="str">
        <f>VLOOKUP($C652,'2025年度(M1後期)'!$B$5:$N$207,COLUMN('2025年度(M1後期)'!$K$5)+1,0)&amp;""</f>
        <v>感染特論:別途指定
感染演習:別途指定</v>
      </c>
      <c r="N675" s="735"/>
      <c r="O675" s="740" t="str">
        <f>VLOOKUP($C652,'2025年度(M1後期)'!$B$5:$N$207,COLUMN('2025年度(M1後期)'!$K$5)+1,0)&amp;""</f>
        <v>感染特論:別途指定
感染演習:別途指定</v>
      </c>
      <c r="P675" s="735"/>
      <c r="Q675" s="740" t="str">
        <f>VLOOKUP($C652,'2025年度(D1後期)'!$B$5:$N$207,COLUMN('2025年度(D1後期)'!$K$5)+1,0)&amp;""</f>
        <v/>
      </c>
      <c r="R675" s="735"/>
      <c r="S675" s="740" t="str">
        <f>VLOOKUP($C652,'2025年度(D23後期)'!$B$5:$N$207,COLUMN('2025年度(D23後期)'!$K$5)+1,0)&amp;""</f>
        <v/>
      </c>
      <c r="T675" s="735"/>
      <c r="U675" s="21"/>
      <c r="Z675" s="73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784"/>
      <c r="BL675" s="784"/>
      <c r="BM675" s="784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34"/>
      <c r="B676" s="16" t="s">
        <v>62</v>
      </c>
      <c r="C676" s="823" t="s">
        <v>323</v>
      </c>
      <c r="D676" s="824"/>
      <c r="E676" s="710"/>
      <c r="F676" s="736"/>
      <c r="G676" s="710"/>
      <c r="H676" s="736"/>
      <c r="I676" s="710"/>
      <c r="J676" s="736"/>
      <c r="K676" s="712"/>
      <c r="L676" s="712"/>
      <c r="M676" s="738"/>
      <c r="N676" s="736"/>
      <c r="O676" s="712"/>
      <c r="P676" s="736"/>
      <c r="Q676" s="712"/>
      <c r="R676" s="736"/>
      <c r="S676" s="712"/>
      <c r="T676" s="736"/>
      <c r="U676" s="22"/>
      <c r="V676" s="19"/>
      <c r="W676" s="19"/>
      <c r="X676" s="19"/>
      <c r="Y676" s="19"/>
      <c r="Z676" s="73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785"/>
      <c r="BL676" s="785"/>
      <c r="BM676" s="785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5"/>
      <c r="B677" s="6"/>
      <c r="C677" s="717">
        <f>C652+1</f>
        <v>45989</v>
      </c>
      <c r="D677" s="717"/>
      <c r="E677" s="717"/>
      <c r="F677" s="717"/>
      <c r="G677" s="717"/>
      <c r="H677" s="717"/>
      <c r="I677" s="717"/>
      <c r="J677" s="717"/>
      <c r="K677" s="717"/>
      <c r="L677" s="717"/>
      <c r="M677" s="717"/>
      <c r="N677" s="717"/>
      <c r="O677" s="717"/>
      <c r="P677" s="717"/>
      <c r="Q677" s="717"/>
      <c r="R677" s="717"/>
      <c r="S677" s="717"/>
      <c r="T677" s="717"/>
      <c r="U677" s="697">
        <f>C677</f>
        <v>45989</v>
      </c>
      <c r="V677" s="698"/>
      <c r="W677" s="698"/>
      <c r="X677" s="698"/>
      <c r="Y677" s="698"/>
      <c r="Z677" s="69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3" t="s">
        <v>54</v>
      </c>
      <c r="B678" s="12" t="s">
        <v>55</v>
      </c>
      <c r="C678" s="731" t="str">
        <f>VLOOKUP($C677,'2025年度(1年後期)'!$B$5:$N$207,COLUMN('2025年度(1年後期)'!$C$5),0)&amp;""</f>
        <v>疾病･病態論Ⅰ</v>
      </c>
      <c r="D678" s="722"/>
      <c r="E678" s="721" t="str">
        <f>VLOOKUP($C677,'2025年度(2年後期)'!$B$5:$N$207,COLUMN('2025年度(2年後期)'!$C$5),0)&amp;""</f>
        <v>基礎看護学実習Ⅱ</v>
      </c>
      <c r="F678" s="722"/>
      <c r="G678" s="721" t="str">
        <f>VLOOKUP($C677,'2025年度(3年後期)'!$B$5:$N$207,COLUMN('2025年度(3年後期)'!$C$5),0)&amp;""</f>
        <v>領域別実習</v>
      </c>
      <c r="H678" s="722"/>
      <c r="I678" s="721" t="str">
        <f>VLOOKUP($C677,'2025年度(4年後期)'!$B$5:$N$206,COLUMN('2025年度(4年後期)'!$C$5),0)&amp;""</f>
        <v>総合学習</v>
      </c>
      <c r="J678" s="722"/>
      <c r="K678" s="732" t="str">
        <f>VLOOKUP($C677,'2025年度(助産後期)'!$B$5:$N$207,COLUMN('2025年度(助産後期)'!$C$5),0)&amp;""</f>
        <v/>
      </c>
      <c r="L678" s="720"/>
      <c r="M678" s="719" t="str">
        <f>VLOOKUP($C677,'2025年度(M1後期)'!$B$5:$N$207,COLUMN('2025年度(M1後期)'!$C$5),0)&amp;""</f>
        <v>看護継続教育
長寿看護学演習Ａ－Ⅰ</v>
      </c>
      <c r="N678" s="720"/>
      <c r="O678" s="721" t="str">
        <f>VLOOKUP($C677,'2025年度(M2後期)'!$B$5:$N$207,COLUMN('2025年度(M2後期)'!$C$5),0)&amp;""</f>
        <v>感染管理看護学演習Ａ－Ⅱ
特別研究</v>
      </c>
      <c r="P678" s="722"/>
      <c r="Q678" s="721" t="str">
        <f>VLOOKUP($C677,'2025年度(D1後期)'!$B$5:$N$207,COLUMN('2025年度(D1後期)'!$C$5),0)&amp;""</f>
        <v>精神看護学演習Ｂ</v>
      </c>
      <c r="R678" s="722"/>
      <c r="S678" s="732" t="str">
        <f>VLOOKUP($C677,'2025年度(D23後期)'!$B$5:$N$207,COLUMN('2025年度(D23後期)'!$C$5),0)&amp;""</f>
        <v>特別研究</v>
      </c>
      <c r="T678" s="722"/>
      <c r="U678" s="686" t="s">
        <v>356</v>
      </c>
      <c r="Y678" s="583" t="s">
        <v>357</v>
      </c>
      <c r="Z678" s="744" t="str">
        <f>A678</f>
        <v xml:space="preserve">１時限（09：20～10：50） </v>
      </c>
      <c r="AA678" s="694" t="s">
        <v>185</v>
      </c>
      <c r="AB678" s="783" t="s">
        <v>358</v>
      </c>
      <c r="AC678" s="694"/>
      <c r="AD678" s="694"/>
      <c r="AE678" s="694" t="s">
        <v>358</v>
      </c>
      <c r="AF678" s="694"/>
      <c r="AG678" s="783" t="s">
        <v>169</v>
      </c>
      <c r="AH678" s="694"/>
      <c r="AI678" s="694"/>
      <c r="AJ678" s="694"/>
      <c r="AK678" s="694"/>
      <c r="AL678" s="694"/>
      <c r="AM678" s="694" t="s">
        <v>169</v>
      </c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 t="s">
        <v>359</v>
      </c>
      <c r="AX678" s="694"/>
      <c r="AY678" s="694"/>
      <c r="AZ678" s="694"/>
      <c r="BA678" s="694" t="s">
        <v>148</v>
      </c>
      <c r="BB678" s="694"/>
      <c r="BC678" s="694"/>
      <c r="BD678" s="694"/>
      <c r="BE678" s="694"/>
      <c r="BF678" s="694"/>
      <c r="BG678" s="694"/>
      <c r="BH678" s="694"/>
      <c r="BI678" s="694"/>
      <c r="BJ678" s="694"/>
      <c r="BK678" s="783"/>
      <c r="BL678" s="783"/>
      <c r="BM678" s="783"/>
      <c r="BN678" s="694" t="s">
        <v>335</v>
      </c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33"/>
      <c r="B679" s="15" t="s">
        <v>58</v>
      </c>
      <c r="C679" s="714" t="str">
        <f>IFERROR(VLOOKUP(C678,科目・教員!$A$2:$B$349,2,0),"")</f>
        <v>水野　正之</v>
      </c>
      <c r="D679" s="715"/>
      <c r="E679" s="716" t="str">
        <f>IFERROR(VLOOKUP(E678,科目・教員!$A$2:$B$349,2,0),"")</f>
        <v>森下　純子</v>
      </c>
      <c r="F679" s="715"/>
      <c r="G679" s="716" t="str">
        <f>IFERROR(VLOOKUP(G678,科目・教員!$A$2:$B$349,2,0),"")</f>
        <v/>
      </c>
      <c r="H679" s="715"/>
      <c r="I679" s="716" t="str">
        <f>IFERROR(VLOOKUP(I678,科目・教員!$A$2:$B$349,2,0),"")</f>
        <v/>
      </c>
      <c r="J679" s="715"/>
      <c r="K679" s="735" t="str">
        <f>IFERROR(VLOOKUP(K678,科目・教員!$A$2:$B$349,2,0),"")</f>
        <v/>
      </c>
      <c r="L679" s="737"/>
      <c r="M679" s="746" t="str">
        <f>IFERROR(VLOOKUP(M678,科目・教員!$A$2:$B$349,2,0),"")</f>
        <v/>
      </c>
      <c r="N679" s="715"/>
      <c r="O679" s="716" t="str">
        <f>IFERROR(VLOOKUP(O678,科目・教員!$A$2:$B$349,2,0),"")</f>
        <v/>
      </c>
      <c r="P679" s="715"/>
      <c r="Q679" s="716" t="str">
        <f>IFERROR(VLOOKUP(Q678,科目・教員!$A$2:$B$349,2,0),"")</f>
        <v/>
      </c>
      <c r="R679" s="715"/>
      <c r="S679" s="735" t="str">
        <f>IFERROR(VLOOKUP(S678,科目・教員!$A$2:$B$349,2,0),"")</f>
        <v/>
      </c>
      <c r="T679" s="715"/>
      <c r="U679" s="688" t="s">
        <v>360</v>
      </c>
      <c r="Y679" s="583" t="s">
        <v>361</v>
      </c>
      <c r="Z679" s="733"/>
      <c r="AA679" s="695"/>
      <c r="AB679" s="784"/>
      <c r="AC679" s="695"/>
      <c r="AD679" s="695"/>
      <c r="AE679" s="695"/>
      <c r="AF679" s="695"/>
      <c r="AG679" s="784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784"/>
      <c r="BL679" s="784"/>
      <c r="BM679" s="784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33"/>
      <c r="B680" s="15" t="s">
        <v>60</v>
      </c>
      <c r="C680" s="714" t="str">
        <f>VLOOKUP($C677,'2025年度(1年後期)'!$B$5:$N$207,COLUMN('2025年度(1年後期)'!$C$5)+1,0)&amp;""</f>
        <v>101</v>
      </c>
      <c r="D680" s="715"/>
      <c r="E680" s="716" t="str">
        <f>VLOOKUP($C677,'2025年度(2年後期)'!$B$5:$N$207,COLUMN('2025年度(2年後期)'!$C$5)+1,0)&amp;""</f>
        <v/>
      </c>
      <c r="F680" s="715"/>
      <c r="G680" s="716" t="str">
        <f>VLOOKUP($C677,'2025年度(3年後期)'!$B$5:$N$207,COLUMN('2025年度(3年後期)'!$C$5)+1,0)&amp;""</f>
        <v>母性:201･母小実</v>
      </c>
      <c r="H680" s="715"/>
      <c r="I680" s="716" t="str">
        <f>VLOOKUP($C677,'2025年度(4年後期)'!$B$5:$N$206,COLUMN('2025年度(4年後期)'!$C$5)+1,0)&amp;""</f>
        <v>大講義室</v>
      </c>
      <c r="J680" s="715"/>
      <c r="K680" s="735" t="str">
        <f>VLOOKUP($C677,'2025年度(助産後期)'!$B$5:$N$207,COLUMN('2025年度(助産後期)'!$C$5)+1,0)&amp;""</f>
        <v/>
      </c>
      <c r="L680" s="737"/>
      <c r="M680" s="746" t="str">
        <f>VLOOKUP($C677,'2025年度(M1後期)'!$B$5:$N$207,COLUMN('2025年度(M1後期)'!$C$5)+1,0)&amp;""</f>
        <v>教育:臨床講義室1
長寿:別途指定</v>
      </c>
      <c r="N680" s="715"/>
      <c r="O680" s="716" t="str">
        <f>VLOOKUP($C677,'2025年度(M2後期)'!$B$5:$N$207,COLUMN('2025年度(M2後期)'!$C$5)+1,0)&amp;""</f>
        <v>感染:別途指定</v>
      </c>
      <c r="P680" s="715"/>
      <c r="Q680" s="716" t="str">
        <f>VLOOKUP($C677,'2025年度(D1後期)'!$B$5:$N$207,COLUMN('2025年度(D1後期)'!$C$5)+1,0)&amp;""</f>
        <v>別途指定</v>
      </c>
      <c r="R680" s="715"/>
      <c r="S680" s="735" t="str">
        <f>VLOOKUP($C677,'2025年度(D23後期)'!$B$5:$N$207,COLUMN('2025年度(D23後期)'!$C$5)+1,0)&amp;""</f>
        <v/>
      </c>
      <c r="T680" s="715"/>
      <c r="U680" s="684" t="s">
        <v>359</v>
      </c>
      <c r="Y680" s="583" t="s">
        <v>362</v>
      </c>
      <c r="Z680" s="733"/>
      <c r="AA680" s="695"/>
      <c r="AB680" s="784"/>
      <c r="AC680" s="695"/>
      <c r="AD680" s="695"/>
      <c r="AE680" s="695"/>
      <c r="AF680" s="695"/>
      <c r="AG680" s="784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784"/>
      <c r="BL680" s="784"/>
      <c r="BM680" s="784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34"/>
      <c r="B681" s="16" t="s">
        <v>62</v>
      </c>
      <c r="C681" s="791"/>
      <c r="D681" s="792"/>
      <c r="E681" s="710"/>
      <c r="F681" s="711"/>
      <c r="G681" s="710"/>
      <c r="H681" s="711"/>
      <c r="I681" s="710"/>
      <c r="J681" s="711"/>
      <c r="K681" s="712"/>
      <c r="L681" s="713"/>
      <c r="M681" s="745"/>
      <c r="N681" s="711"/>
      <c r="O681" s="710"/>
      <c r="P681" s="711"/>
      <c r="Q681" s="710"/>
      <c r="R681" s="711"/>
      <c r="S681" s="712"/>
      <c r="T681" s="711"/>
      <c r="U681" s="684"/>
      <c r="Y681" s="583"/>
      <c r="Z681" s="734"/>
      <c r="AA681" s="696"/>
      <c r="AB681" s="785"/>
      <c r="AC681" s="696"/>
      <c r="AD681" s="696"/>
      <c r="AE681" s="696"/>
      <c r="AF681" s="696"/>
      <c r="AG681" s="785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785"/>
      <c r="BL681" s="785"/>
      <c r="BM681" s="785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33" t="s">
        <v>64</v>
      </c>
      <c r="B682" s="15" t="s">
        <v>55</v>
      </c>
      <c r="C682" s="731" t="str">
        <f>VLOOKUP($C677,'2025年度(1年後期)'!$B$5:$N$207,COLUMN('2025年度(1年後期)'!$E$5),0)&amp;""</f>
        <v>微生物と人間</v>
      </c>
      <c r="D682" s="722"/>
      <c r="E682" s="721" t="str">
        <f>VLOOKUP($C677,'2025年度(2年後期)'!$B$5:$N$207,COLUMN('2025年度(2年後期)'!$E$5),0)&amp;""</f>
        <v>基礎看護学実習Ⅱ</v>
      </c>
      <c r="F682" s="722"/>
      <c r="G682" s="721" t="str">
        <f>VLOOKUP($C677,'2025年度(3年後期)'!$B$5:$N$207,COLUMN('2025年度(3年後期)'!$E$5),0)&amp;""</f>
        <v>領域別実習</v>
      </c>
      <c r="H682" s="722"/>
      <c r="I682" s="721" t="str">
        <f>VLOOKUP($C677,'2025年度(4年後期)'!$B$5:$N$206,COLUMN('2025年度(4年後期)'!$E$5),0)&amp;""</f>
        <v>総合学習</v>
      </c>
      <c r="J682" s="722"/>
      <c r="K682" s="732" t="str">
        <f>VLOOKUP($C677,'2025年度(助産後期)'!$B$5:$N$207,COLUMN('2025年度(助産後期)'!$E$5),0)&amp;""</f>
        <v/>
      </c>
      <c r="L682" s="720"/>
      <c r="M682" s="731" t="str">
        <f>VLOOKUP($C677,'2025年度(M1後期)'!$B$5:$N$207,COLUMN('2025年度(M1後期)'!$E$5),0)&amp;""</f>
        <v>長寿看護学演習Ａ－Ⅰ</v>
      </c>
      <c r="N682" s="722"/>
      <c r="O682" s="732" t="str">
        <f>VLOOKUP($C677,'2025年度(M2後期)'!$B$5:$N$207,COLUMN('2025年度(M2後期)'!$E$5),0)&amp;""</f>
        <v>感染管理看護学演習Ａ－Ⅱ
特別研究</v>
      </c>
      <c r="P682" s="722"/>
      <c r="Q682" s="732" t="str">
        <f>VLOOKUP($C677,'2025年度(D1後期)'!$B$5:$N$207,COLUMN('2025年度(D1後期)'!$E$5),0)&amp;""</f>
        <v>精神看護学演習Ｂ</v>
      </c>
      <c r="R682" s="722"/>
      <c r="S682" s="732" t="str">
        <f>VLOOKUP($C677,'2025年度(D23後期)'!$B$5:$N$207,COLUMN('2025年度(D23後期)'!$E$5),0)&amp;""</f>
        <v>特別研究</v>
      </c>
      <c r="T682" s="722"/>
      <c r="U682" s="687" t="s">
        <v>203</v>
      </c>
      <c r="Y682" s="583" t="s">
        <v>363</v>
      </c>
      <c r="Z682" s="733" t="str">
        <f>A682</f>
        <v>２時限（11：00～12：30）</v>
      </c>
      <c r="AA682" s="694" t="s">
        <v>146</v>
      </c>
      <c r="AB682" s="783" t="s">
        <v>358</v>
      </c>
      <c r="AC682" s="694"/>
      <c r="AD682" s="694"/>
      <c r="AE682" s="783" t="s">
        <v>358</v>
      </c>
      <c r="AF682" s="694"/>
      <c r="AG682" s="694" t="s">
        <v>169</v>
      </c>
      <c r="AH682" s="694"/>
      <c r="AI682" s="694"/>
      <c r="AJ682" s="694"/>
      <c r="AK682" s="694"/>
      <c r="AL682" s="694"/>
      <c r="AM682" s="694" t="s">
        <v>169</v>
      </c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 t="s">
        <v>359</v>
      </c>
      <c r="AX682" s="694"/>
      <c r="AY682" s="694"/>
      <c r="AZ682" s="694"/>
      <c r="BA682" s="694"/>
      <c r="BB682" s="822"/>
      <c r="BC682" s="694"/>
      <c r="BD682" s="694"/>
      <c r="BE682" s="694"/>
      <c r="BF682" s="694"/>
      <c r="BG682" s="694"/>
      <c r="BH682" s="694"/>
      <c r="BI682" s="694"/>
      <c r="BJ682" s="694"/>
      <c r="BK682" s="783"/>
      <c r="BL682" s="783"/>
      <c r="BM682" s="783"/>
      <c r="BN682" s="694" t="s">
        <v>335</v>
      </c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33"/>
      <c r="B683" s="15" t="s">
        <v>58</v>
      </c>
      <c r="C683" s="714" t="str">
        <f>IFERROR(VLOOKUP(C682,科目・教員!$A$2:$B$349,2,0),"")</f>
        <v>森　那美子</v>
      </c>
      <c r="D683" s="715"/>
      <c r="E683" s="716" t="str">
        <f>IFERROR(VLOOKUP(E682,科目・教員!$A$2:$B$349,2,0),"")</f>
        <v>森下　純子</v>
      </c>
      <c r="F683" s="715"/>
      <c r="G683" s="716" t="str">
        <f>IFERROR(VLOOKUP(G682,科目・教員!$A$2:$B$349,2,0),"")</f>
        <v/>
      </c>
      <c r="H683" s="715"/>
      <c r="I683" s="716" t="str">
        <f>IFERROR(VLOOKUP(I682,科目・教員!$A$2:$B$349,2,0),"")</f>
        <v/>
      </c>
      <c r="J683" s="715"/>
      <c r="K683" s="735" t="str">
        <f>IFERROR(VLOOKUP(K682,科目・教員!$A$2:$B$349,2,0),"")</f>
        <v/>
      </c>
      <c r="L683" s="737"/>
      <c r="M683" s="714" t="str">
        <f>IFERROR(VLOOKUP(M682,科目・教員!$A$2:$B$349,2,0),"")</f>
        <v/>
      </c>
      <c r="N683" s="715"/>
      <c r="O683" s="735" t="str">
        <f>IFERROR(VLOOKUP(O682,科目・教員!$A$2:$B$349,2,0),"")</f>
        <v/>
      </c>
      <c r="P683" s="715"/>
      <c r="Q683" s="735" t="str">
        <f>IFERROR(VLOOKUP(Q682,科目・教員!$A$2:$B$349,2,0),"")</f>
        <v/>
      </c>
      <c r="R683" s="715"/>
      <c r="S683" s="735" t="str">
        <f>IFERROR(VLOOKUP(S682,科目・教員!$A$2:$B$349,2,0),"")</f>
        <v/>
      </c>
      <c r="T683" s="715"/>
      <c r="U683" s="687" t="s">
        <v>113</v>
      </c>
      <c r="Y683" s="583" t="s">
        <v>364</v>
      </c>
      <c r="Z683" s="733"/>
      <c r="AA683" s="695"/>
      <c r="AB683" s="784"/>
      <c r="AC683" s="695"/>
      <c r="AD683" s="695"/>
      <c r="AE683" s="784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784"/>
      <c r="BL683" s="784"/>
      <c r="BM683" s="784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33"/>
      <c r="B684" s="15" t="s">
        <v>60</v>
      </c>
      <c r="C684" s="714" t="str">
        <f>VLOOKUP($C677,'2025年度(1年後期)'!$B$5:$N$207,COLUMN('2025年度(1年後期)'!$E$5)+1,0)&amp;""</f>
        <v>101</v>
      </c>
      <c r="D684" s="715"/>
      <c r="E684" s="716" t="str">
        <f>VLOOKUP($C677,'2025年度(2年後期)'!$B$5:$N$207,COLUMN('2025年度(2年後期)'!$E$5)+1,0)&amp;""</f>
        <v/>
      </c>
      <c r="F684" s="715"/>
      <c r="G684" s="716" t="str">
        <f>VLOOKUP($C677,'2025年度(3年後期)'!$B$5:$N$207,COLUMN('2025年度(3年後期)'!$E$5)+1,0)&amp;""</f>
        <v>母性:201･母小実</v>
      </c>
      <c r="H684" s="715"/>
      <c r="I684" s="716" t="str">
        <f>VLOOKUP($C677,'2025年度(4年後期)'!$B$5:$N$206,COLUMN('2025年度(4年後期)'!$E$5)+1,0)&amp;""</f>
        <v>大講義室</v>
      </c>
      <c r="J684" s="715"/>
      <c r="K684" s="735" t="str">
        <f>VLOOKUP($C677,'2025年度(助産後期)'!$B$5:$N$207,COLUMN('2025年度(助産後期)'!$E$5)+1,0)&amp;""</f>
        <v/>
      </c>
      <c r="L684" s="737"/>
      <c r="M684" s="714" t="str">
        <f>VLOOKUP($C677,'2025年度(M1後期)'!$B$5:$N$207,COLUMN('2025年度(M1後期)'!$E$5)+1,0)&amp;""</f>
        <v>長寿:別途指定</v>
      </c>
      <c r="N684" s="715"/>
      <c r="O684" s="735" t="str">
        <f>VLOOKUP($C677,'2025年度(M2後期)'!$B$5:$N$207,COLUMN('2025年度(M2後期)'!$E$5)+1,0)&amp;""</f>
        <v>感染:別途指定</v>
      </c>
      <c r="P684" s="715"/>
      <c r="Q684" s="735" t="str">
        <f>VLOOKUP($C677,'2025年度(D1後期)'!$B$5:$N$207,COLUMN('2025年度(D1後期)'!$E$5)+1,0)&amp;""</f>
        <v>別途指定</v>
      </c>
      <c r="R684" s="715"/>
      <c r="S684" s="735" t="str">
        <f>VLOOKUP($C677,'2025年度(D23後期)'!$B$5:$N$207,COLUMN('2025年度(D23後期)'!$E$5)+1,0)&amp;""</f>
        <v/>
      </c>
      <c r="T684" s="715"/>
      <c r="U684" s="685"/>
      <c r="Y684" s="583"/>
      <c r="Z684" s="733"/>
      <c r="AA684" s="695"/>
      <c r="AB684" s="784"/>
      <c r="AC684" s="695"/>
      <c r="AD684" s="695"/>
      <c r="AE684" s="784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784"/>
      <c r="BL684" s="784"/>
      <c r="BM684" s="784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47"/>
      <c r="B685" s="16" t="s">
        <v>62</v>
      </c>
      <c r="C685" s="738"/>
      <c r="D685" s="736"/>
      <c r="E685" s="710"/>
      <c r="F685" s="736"/>
      <c r="G685" s="710"/>
      <c r="H685" s="736"/>
      <c r="I685" s="710"/>
      <c r="J685" s="736"/>
      <c r="K685" s="712"/>
      <c r="L685" s="712"/>
      <c r="M685" s="738"/>
      <c r="N685" s="736"/>
      <c r="O685" s="712"/>
      <c r="P685" s="736"/>
      <c r="Q685" s="712"/>
      <c r="R685" s="736"/>
      <c r="S685" s="712"/>
      <c r="T685" s="736"/>
      <c r="U685" s="685"/>
      <c r="Y685" s="583" t="s">
        <v>136</v>
      </c>
      <c r="Z685" s="734"/>
      <c r="AA685" s="696"/>
      <c r="AB685" s="785"/>
      <c r="AC685" s="696"/>
      <c r="AD685" s="696"/>
      <c r="AE685" s="785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785"/>
      <c r="BL685" s="785"/>
      <c r="BM685" s="785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44" t="s">
        <v>70</v>
      </c>
      <c r="B686" s="17" t="s">
        <v>71</v>
      </c>
      <c r="C686" s="731"/>
      <c r="D686" s="722"/>
      <c r="E686" s="721"/>
      <c r="F686" s="722"/>
      <c r="G686" s="721"/>
      <c r="H686" s="722"/>
      <c r="I686" s="721"/>
      <c r="J686" s="722"/>
      <c r="K686" s="732"/>
      <c r="L686" s="720"/>
      <c r="M686" s="731"/>
      <c r="N686" s="722"/>
      <c r="O686" s="732"/>
      <c r="P686" s="722"/>
      <c r="Q686" s="732"/>
      <c r="R686" s="722"/>
      <c r="S686" s="732"/>
      <c r="T686" s="722"/>
      <c r="U686" s="21"/>
      <c r="Y686" s="583"/>
      <c r="Z686" s="733" t="str">
        <f>A686</f>
        <v>昼休み（12：30～13：30）</v>
      </c>
      <c r="AA686" s="694"/>
      <c r="AB686" s="783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783"/>
      <c r="BL686" s="783"/>
      <c r="BM686" s="783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33"/>
      <c r="B687" s="17" t="s">
        <v>73</v>
      </c>
      <c r="C687" s="714"/>
      <c r="D687" s="715"/>
      <c r="E687" s="716"/>
      <c r="F687" s="715"/>
      <c r="G687" s="716"/>
      <c r="H687" s="715"/>
      <c r="I687" s="716"/>
      <c r="J687" s="715"/>
      <c r="K687" s="735"/>
      <c r="L687" s="737"/>
      <c r="M687" s="714"/>
      <c r="N687" s="715"/>
      <c r="O687" s="735"/>
      <c r="P687" s="715"/>
      <c r="Q687" s="735"/>
      <c r="R687" s="715"/>
      <c r="S687" s="735"/>
      <c r="T687" s="715"/>
      <c r="U687" s="21"/>
      <c r="Y687" s="583"/>
      <c r="Z687" s="733"/>
      <c r="AA687" s="695"/>
      <c r="AB687" s="784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784"/>
      <c r="BL687" s="784"/>
      <c r="BM687" s="784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33"/>
      <c r="B688" s="17" t="s">
        <v>60</v>
      </c>
      <c r="C688" s="714"/>
      <c r="D688" s="715"/>
      <c r="E688" s="716"/>
      <c r="F688" s="715"/>
      <c r="G688" s="716"/>
      <c r="H688" s="715"/>
      <c r="I688" s="716"/>
      <c r="J688" s="715"/>
      <c r="K688" s="735"/>
      <c r="L688" s="737"/>
      <c r="M688" s="714"/>
      <c r="N688" s="715"/>
      <c r="O688" s="735"/>
      <c r="P688" s="715"/>
      <c r="Q688" s="735"/>
      <c r="R688" s="715"/>
      <c r="S688" s="735"/>
      <c r="T688" s="715"/>
      <c r="U688" s="21"/>
      <c r="Y688" s="583"/>
      <c r="Z688" s="733"/>
      <c r="AA688" s="695"/>
      <c r="AB688" s="784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784"/>
      <c r="BL688" s="784"/>
      <c r="BM688" s="784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34"/>
      <c r="B689" s="18" t="s">
        <v>62</v>
      </c>
      <c r="C689" s="752"/>
      <c r="D689" s="753"/>
      <c r="E689" s="754"/>
      <c r="F689" s="753"/>
      <c r="G689" s="754"/>
      <c r="H689" s="753"/>
      <c r="I689" s="754"/>
      <c r="J689" s="753"/>
      <c r="K689" s="755"/>
      <c r="L689" s="755"/>
      <c r="M689" s="752"/>
      <c r="N689" s="753"/>
      <c r="O689" s="755"/>
      <c r="P689" s="753"/>
      <c r="Q689" s="755"/>
      <c r="R689" s="753"/>
      <c r="S689" s="755"/>
      <c r="T689" s="753"/>
      <c r="U689" s="21"/>
      <c r="Y689" s="583"/>
      <c r="Z689" s="734"/>
      <c r="AA689" s="696"/>
      <c r="AB689" s="785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785"/>
      <c r="BL689" s="785"/>
      <c r="BM689" s="785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33" t="s">
        <v>74</v>
      </c>
      <c r="B690" s="15" t="s">
        <v>55</v>
      </c>
      <c r="C690" s="779" t="str">
        <f>VLOOKUP($C677,'2025年度(1年後期)'!$B$5:$N$207,COLUMN('2025年度(1年後期)'!$G$5),0)&amp;""</f>
        <v>スポーツと健康</v>
      </c>
      <c r="D690" s="780"/>
      <c r="E690" s="749" t="str">
        <f>VLOOKUP($C677,'2025年度(2年後期)'!$B$5:$N$207,COLUMN('2025年度(2年後期)'!$G$5),0)&amp;""</f>
        <v>基礎看護学実習Ⅱ</v>
      </c>
      <c r="F690" s="732"/>
      <c r="G690" s="749" t="str">
        <f>VLOOKUP($C677,'2025年度(3年後期)'!$B$5:$N$207,COLUMN('2025年度(3年後期)'!$G$5),0)&amp;""</f>
        <v>領域別実習</v>
      </c>
      <c r="H690" s="732"/>
      <c r="I690" s="749" t="str">
        <f>VLOOKUP($C677,'2025年度(4年後期)'!$B$5:$N$206,COLUMN('2025年度(4年後期)'!$G$5),0)&amp;""</f>
        <v/>
      </c>
      <c r="J690" s="732"/>
      <c r="K690" s="750" t="str">
        <f>VLOOKUP($C677,'2025年度(助産後期)'!$B$5:$N$207,COLUMN('2025年度(助産後期)'!$G$5),0)&amp;""</f>
        <v/>
      </c>
      <c r="L690" s="750"/>
      <c r="M690" s="748" t="str">
        <f>VLOOKUP($C677,'2025年度(M1後期)'!$B$5:$N$207,COLUMN('2025年度(M1後期)'!$G$5),0)&amp;""</f>
        <v/>
      </c>
      <c r="N690" s="732"/>
      <c r="O690" s="750" t="str">
        <f>VLOOKUP($C677,'2025年度(M2後期)'!$B$5:$N$207,COLUMN('2025年度(M2後期)'!$G$5),0)&amp;""</f>
        <v>特別研究</v>
      </c>
      <c r="P690" s="732"/>
      <c r="Q690" s="750" t="str">
        <f>VLOOKUP($C677,'2025年度(D1後期)'!$B$5:$N$207,COLUMN('2025年度(D1後期)'!$G$5),0)&amp;""</f>
        <v/>
      </c>
      <c r="R690" s="732"/>
      <c r="S690" s="750" t="str">
        <f>VLOOKUP($C677,'2025年度(D23後期)'!$B$5:$N$207,COLUMN('2025年度(D23後期)'!$G$5),0)&amp;""</f>
        <v>特別研究</v>
      </c>
      <c r="T690" s="732"/>
      <c r="U690" s="30"/>
      <c r="Y690" s="583"/>
      <c r="Z690" s="733" t="str">
        <f>A690</f>
        <v>３時限（13：30～15：00）</v>
      </c>
      <c r="AA690" s="694"/>
      <c r="AB690" s="783" t="s">
        <v>358</v>
      </c>
      <c r="AC690" s="694"/>
      <c r="AD690" s="694"/>
      <c r="AE690" s="783" t="s">
        <v>358</v>
      </c>
      <c r="AF690" s="694"/>
      <c r="AG690" s="694" t="s">
        <v>169</v>
      </c>
      <c r="AH690" s="694"/>
      <c r="AI690" s="694"/>
      <c r="AJ690" s="694"/>
      <c r="AK690" s="694"/>
      <c r="AL690" s="694"/>
      <c r="AM690" s="694" t="s">
        <v>169</v>
      </c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/>
      <c r="BB690" s="694"/>
      <c r="BC690" s="694"/>
      <c r="BD690" s="694"/>
      <c r="BE690" s="694"/>
      <c r="BF690" s="694"/>
      <c r="BG690" s="694"/>
      <c r="BH690" s="694"/>
      <c r="BI690" s="694"/>
      <c r="BJ690" s="694"/>
      <c r="BK690" s="783"/>
      <c r="BL690" s="783"/>
      <c r="BM690" s="783"/>
      <c r="BN690" s="694" t="s">
        <v>156</v>
      </c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33"/>
      <c r="B691" s="15" t="s">
        <v>58</v>
      </c>
      <c r="C691" s="762" t="str">
        <f>IFERROR(VLOOKUP(C690,科目・教員!$A$2:$B$349,2,0),"")</f>
        <v>有賀　雅史</v>
      </c>
      <c r="D691" s="763"/>
      <c r="E691" s="739" t="str">
        <f>IFERROR(VLOOKUP(E690,科目・教員!$A$2:$B$349,2,0),"")</f>
        <v>森下　純子</v>
      </c>
      <c r="F691" s="735"/>
      <c r="G691" s="739" t="str">
        <f>IFERROR(VLOOKUP(G690,科目・教員!$A$2:$B$349,2,0),"")</f>
        <v/>
      </c>
      <c r="H691" s="735"/>
      <c r="I691" s="739" t="str">
        <f>IFERROR(VLOOKUP(I690,科目・教員!$A$2:$B$349,2,0),"")</f>
        <v/>
      </c>
      <c r="J691" s="735"/>
      <c r="K691" s="740" t="str">
        <f>IFERROR(VLOOKUP(K690,科目・教員!$A$2:$B$349,2,0),"")</f>
        <v/>
      </c>
      <c r="L691" s="740"/>
      <c r="M691" s="751" t="str">
        <f>IFERROR(VLOOKUP(M690,科目・教員!$A$2:$B$349,2,0),"")</f>
        <v/>
      </c>
      <c r="N691" s="735"/>
      <c r="O691" s="740" t="str">
        <f>IFERROR(VLOOKUP(O690,科目・教員!$A$2:$B$349,2,0),"")</f>
        <v/>
      </c>
      <c r="P691" s="735"/>
      <c r="Q691" s="740" t="str">
        <f>IFERROR(VLOOKUP(Q690,科目・教員!$A$2:$B$349,2,0),"")</f>
        <v/>
      </c>
      <c r="R691" s="735"/>
      <c r="S691" s="740" t="str">
        <f>IFERROR(VLOOKUP(S690,科目・教員!$A$2:$B$349,2,0),"")</f>
        <v/>
      </c>
      <c r="T691" s="735"/>
      <c r="U691" s="30"/>
      <c r="Y691" s="583"/>
      <c r="Z691" s="733"/>
      <c r="AA691" s="695"/>
      <c r="AB691" s="784"/>
      <c r="AC691" s="695"/>
      <c r="AD691" s="695"/>
      <c r="AE691" s="784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784"/>
      <c r="BL691" s="784"/>
      <c r="BM691" s="784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33"/>
      <c r="B692" s="15" t="s">
        <v>60</v>
      </c>
      <c r="C692" s="762" t="str">
        <f>VLOOKUP($C677,'2025年度(1年後期)'!$B$5:$N$207,COLUMN('2025年度(1年後期)'!$G$5)+1,0)&amp;""</f>
        <v>大講義室</v>
      </c>
      <c r="D692" s="763"/>
      <c r="E692" s="739" t="str">
        <f>VLOOKUP($C677,'2025年度(2年後期)'!$B$5:$N$207,COLUMN('2025年度(2年後期)'!$G$5)+1,0)&amp;""</f>
        <v/>
      </c>
      <c r="F692" s="735"/>
      <c r="G692" s="739" t="str">
        <f>VLOOKUP($C677,'2025年度(3年後期)'!$B$5:$N$207,COLUMN('2025年度(3年後期)'!$G$5)+1,0)&amp;""</f>
        <v>母性:201･母小実</v>
      </c>
      <c r="H692" s="735"/>
      <c r="I692" s="739" t="str">
        <f>VLOOKUP($C677,'2025年度(4年後期)'!$B$5:$N$206,COLUMN('2025年度(4年後期)'!$G$5)+1,0)&amp;""</f>
        <v/>
      </c>
      <c r="J692" s="735"/>
      <c r="K692" s="740" t="str">
        <f>VLOOKUP($C677,'2025年度(助産後期)'!$B$5:$N$207,COLUMN('2025年度(助産後期)'!$G$5)+1,0)&amp;""</f>
        <v/>
      </c>
      <c r="L692" s="740"/>
      <c r="M692" s="751" t="str">
        <f>VLOOKUP($C677,'2025年度(M1後期)'!$B$5:$N$207,COLUMN('2025年度(M1後期)'!$G$5)+1,0)&amp;""</f>
        <v/>
      </c>
      <c r="N692" s="735"/>
      <c r="O692" s="740" t="str">
        <f>VLOOKUP($C677,'2025年度(M2後期)'!$B$5:$N$207,COLUMN('2025年度(M2後期)'!$G$5)+1,0)&amp;""</f>
        <v/>
      </c>
      <c r="P692" s="735"/>
      <c r="Q692" s="740" t="str">
        <f>VLOOKUP($C677,'2025年度(D1後期)'!$B$5:$N$207,COLUMN('2025年度(D1後期)'!$G$5)+1,0)&amp;""</f>
        <v/>
      </c>
      <c r="R692" s="735"/>
      <c r="S692" s="740" t="str">
        <f>VLOOKUP($C677,'2025年度(D23後期)'!$B$5:$N$207,COLUMN('2025年度(D23後期)'!$G$5)+1,0)&amp;""</f>
        <v/>
      </c>
      <c r="T692" s="735"/>
      <c r="U692" s="30"/>
      <c r="Y692" s="583"/>
      <c r="Z692" s="733"/>
      <c r="AA692" s="695"/>
      <c r="AB692" s="784"/>
      <c r="AC692" s="695"/>
      <c r="AD692" s="695"/>
      <c r="AE692" s="784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784"/>
      <c r="BL692" s="784"/>
      <c r="BM692" s="784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47"/>
      <c r="B693" s="16" t="s">
        <v>62</v>
      </c>
      <c r="C693" s="760" t="s">
        <v>157</v>
      </c>
      <c r="D693" s="761"/>
      <c r="E693" s="710"/>
      <c r="F693" s="736"/>
      <c r="G693" s="710"/>
      <c r="H693" s="736"/>
      <c r="I693" s="710"/>
      <c r="J693" s="736"/>
      <c r="K693" s="712"/>
      <c r="L693" s="712"/>
      <c r="M693" s="738"/>
      <c r="N693" s="736"/>
      <c r="O693" s="712"/>
      <c r="P693" s="736"/>
      <c r="Q693" s="712"/>
      <c r="R693" s="736"/>
      <c r="S693" s="712"/>
      <c r="T693" s="736"/>
      <c r="U693" s="30"/>
      <c r="Y693" s="583"/>
      <c r="Z693" s="734"/>
      <c r="AA693" s="696"/>
      <c r="AB693" s="785"/>
      <c r="AC693" s="696"/>
      <c r="AD693" s="696"/>
      <c r="AE693" s="785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785"/>
      <c r="BL693" s="785"/>
      <c r="BM693" s="785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33" t="s">
        <v>80</v>
      </c>
      <c r="B694" s="15" t="s">
        <v>55</v>
      </c>
      <c r="C694" s="748" t="str">
        <f>VLOOKUP($C677,'2025年度(1年後期)'!$B$5:$N$207,COLUMN('2025年度(1年後期)'!$I$5),0)&amp;""</f>
        <v>保健行動論</v>
      </c>
      <c r="D694" s="732"/>
      <c r="E694" s="749" t="str">
        <f>VLOOKUP($C677,'2025年度(2年後期)'!$B$5:$N$207,COLUMN('2025年度(2年後期)'!$I$5),0)&amp;""</f>
        <v>基礎看護学実習Ⅱ</v>
      </c>
      <c r="F694" s="732"/>
      <c r="G694" s="749" t="str">
        <f>VLOOKUP($C677,'2025年度(3年後期)'!$B$5:$N$207,COLUMN('2025年度(3年後期)'!$I$5),0)&amp;""</f>
        <v>領域別実習</v>
      </c>
      <c r="H694" s="732"/>
      <c r="I694" s="805" t="str">
        <f>VLOOKUP($C677,'2025年度(4年後期)'!$B$5:$N$206,COLUMN('2025年度(4年後期)'!$I$5),0)&amp;""</f>
        <v>科学技術と医療(石原美弥先生)</v>
      </c>
      <c r="J694" s="780"/>
      <c r="K694" s="750" t="str">
        <f>VLOOKUP($C677,'2025年度(助産後期)'!$B$5:$N$207,COLUMN('2025年度(助産後期)'!$I$5),0)&amp;""</f>
        <v/>
      </c>
      <c r="L694" s="750"/>
      <c r="M694" s="748" t="str">
        <f>VLOOKUP($C677,'2025年度(M1後期)'!$B$5:$N$207,COLUMN('2025年度(M1後期)'!$I$5),0)&amp;""</f>
        <v/>
      </c>
      <c r="N694" s="732"/>
      <c r="O694" s="750" t="str">
        <f>VLOOKUP($C677,'2025年度(M2後期)'!$B$5:$N$207,COLUMN('2025年度(M2後期)'!$I$5),0)&amp;""</f>
        <v>特別研究</v>
      </c>
      <c r="P694" s="732"/>
      <c r="Q694" s="750" t="str">
        <f>VLOOKUP($C677,'2025年度(D1後期)'!$B$5:$N$207,COLUMN('2025年度(D1後期)'!$I$5),0)&amp;""</f>
        <v/>
      </c>
      <c r="R694" s="732"/>
      <c r="S694" s="750" t="str">
        <f>VLOOKUP($C677,'2025年度(D23後期)'!$B$5:$N$207,COLUMN('2025年度(D23後期)'!$I$5),0)&amp;""</f>
        <v>特別研究</v>
      </c>
      <c r="T694" s="732"/>
      <c r="U694" s="562" t="s">
        <v>81</v>
      </c>
      <c r="Y694" s="583"/>
      <c r="Z694" s="733" t="str">
        <f>A694</f>
        <v>４時限（15：10～16：40）</v>
      </c>
      <c r="AA694" s="694"/>
      <c r="AB694" s="783" t="s">
        <v>358</v>
      </c>
      <c r="AC694" s="694"/>
      <c r="AD694" s="694"/>
      <c r="AE694" s="783" t="s">
        <v>358</v>
      </c>
      <c r="AF694" s="694"/>
      <c r="AG694" s="694" t="s">
        <v>169</v>
      </c>
      <c r="AH694" s="694"/>
      <c r="AI694" s="694"/>
      <c r="AJ694" s="694"/>
      <c r="AK694" s="694"/>
      <c r="AL694" s="694"/>
      <c r="AM694" s="694" t="s">
        <v>169</v>
      </c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 t="s">
        <v>365</v>
      </c>
      <c r="AX694" s="694"/>
      <c r="AY694" s="694"/>
      <c r="AZ694" s="694"/>
      <c r="BA694" s="694"/>
      <c r="BB694" s="694"/>
      <c r="BC694" s="694"/>
      <c r="BD694" s="694"/>
      <c r="BE694" s="694"/>
      <c r="BF694" s="694"/>
      <c r="BG694" s="694"/>
      <c r="BH694" s="694"/>
      <c r="BI694" s="694" t="s">
        <v>270</v>
      </c>
      <c r="BJ694" s="694"/>
      <c r="BK694" s="783"/>
      <c r="BL694" s="783"/>
      <c r="BM694" s="783"/>
      <c r="BN694" s="694" t="s">
        <v>366</v>
      </c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33"/>
      <c r="B695" s="15" t="s">
        <v>58</v>
      </c>
      <c r="C695" s="751" t="str">
        <f>IFERROR(VLOOKUP(C694,科目・教員!$A$2:$B$349,2,0),"")</f>
        <v>藤澤　雄太</v>
      </c>
      <c r="D695" s="735"/>
      <c r="E695" s="739" t="str">
        <f>IFERROR(VLOOKUP(E694,科目・教員!$A$2:$B$349,2,0),"")</f>
        <v>森下　純子</v>
      </c>
      <c r="F695" s="735"/>
      <c r="G695" s="739" t="str">
        <f>IFERROR(VLOOKUP(G694,科目・教員!$A$2:$B$349,2,0),"")</f>
        <v/>
      </c>
      <c r="H695" s="735"/>
      <c r="I695" s="806" t="str">
        <f>IFERROR(VLOOKUP(I694,科目・教員!$A$2:$B$349,2,0),"")</f>
        <v/>
      </c>
      <c r="J695" s="763"/>
      <c r="K695" s="740" t="str">
        <f>IFERROR(VLOOKUP(K694,科目・教員!$A$2:$B$349,2,0),"")</f>
        <v/>
      </c>
      <c r="L695" s="740"/>
      <c r="M695" s="751" t="str">
        <f>IFERROR(VLOOKUP(M694,科目・教員!$A$2:$B$349,2,0),"")</f>
        <v/>
      </c>
      <c r="N695" s="735"/>
      <c r="O695" s="740" t="str">
        <f>IFERROR(VLOOKUP(O694,科目・教員!$A$2:$B$349,2,0),"")</f>
        <v/>
      </c>
      <c r="P695" s="735"/>
      <c r="Q695" s="740" t="str">
        <f>IFERROR(VLOOKUP(Q694,科目・教員!$A$2:$B$349,2,0),"")</f>
        <v/>
      </c>
      <c r="R695" s="735"/>
      <c r="S695" s="740" t="str">
        <f>IFERROR(VLOOKUP(S694,科目・教員!$A$2:$B$349,2,0),"")</f>
        <v/>
      </c>
      <c r="T695" s="735"/>
      <c r="U695" s="562" t="s">
        <v>271</v>
      </c>
      <c r="Y695" s="583"/>
      <c r="Z695" s="733"/>
      <c r="AA695" s="695"/>
      <c r="AB695" s="784"/>
      <c r="AC695" s="695"/>
      <c r="AD695" s="695"/>
      <c r="AE695" s="784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784"/>
      <c r="BL695" s="784"/>
      <c r="BM695" s="784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33"/>
      <c r="B696" s="15" t="s">
        <v>60</v>
      </c>
      <c r="C696" s="751" t="str">
        <f>VLOOKUP($C677,'2025年度(1年後期)'!$B$5:$N$207,COLUMN('2025年度(1年後期)'!$I$5)+1,0)&amp;""</f>
        <v>大講義室</v>
      </c>
      <c r="D696" s="735"/>
      <c r="E696" s="739" t="str">
        <f>VLOOKUP($C677,'2025年度(2年後期)'!$B$5:$N$207,COLUMN('2025年度(2年後期)'!$I$5)+1,0)&amp;""</f>
        <v/>
      </c>
      <c r="F696" s="735"/>
      <c r="G696" s="739" t="str">
        <f>VLOOKUP($C677,'2025年度(3年後期)'!$B$5:$N$207,COLUMN('2025年度(3年後期)'!$I$5)+1,0)&amp;""</f>
        <v>母性:201･母小実</v>
      </c>
      <c r="H696" s="735"/>
      <c r="I696" s="806" t="str">
        <f>VLOOKUP($C677,'2025年度(4年後期)'!$B$5:$N$206,COLUMN('2025年度(4年後期)'!$I$5)+1,0)&amp;""</f>
        <v>301
又は
リアルタイム</v>
      </c>
      <c r="J696" s="763"/>
      <c r="K696" s="740" t="str">
        <f>VLOOKUP($C677,'2025年度(助産後期)'!$B$5:$N$207,COLUMN('2025年度(助産後期)'!$I$5)+1,0)&amp;""</f>
        <v/>
      </c>
      <c r="L696" s="740"/>
      <c r="M696" s="751" t="str">
        <f>VLOOKUP($C677,'2025年度(M1後期)'!$B$5:$N$207,COLUMN('2025年度(M1後期)'!$I$5)+1,0)&amp;""</f>
        <v/>
      </c>
      <c r="N696" s="735"/>
      <c r="O696" s="740" t="str">
        <f>VLOOKUP($C677,'2025年度(M2後期)'!$B$5:$N$207,COLUMN('2025年度(M2後期)'!$I$5)+1,0)&amp;""</f>
        <v/>
      </c>
      <c r="P696" s="735"/>
      <c r="Q696" s="740" t="str">
        <f>VLOOKUP($C677,'2025年度(D1後期)'!$B$5:$N$207,COLUMN('2025年度(D1後期)'!$I$5)+1,0)&amp;""</f>
        <v/>
      </c>
      <c r="R696" s="735"/>
      <c r="S696" s="740" t="str">
        <f>VLOOKUP($C677,'2025年度(D23後期)'!$B$5:$N$207,COLUMN('2025年度(D23後期)'!$I$5)+1,0)&amp;""</f>
        <v/>
      </c>
      <c r="T696" s="735"/>
      <c r="U696" s="562" t="s">
        <v>270</v>
      </c>
      <c r="Y696" s="583"/>
      <c r="Z696" s="733"/>
      <c r="AA696" s="695"/>
      <c r="AB696" s="784"/>
      <c r="AC696" s="695"/>
      <c r="AD696" s="695"/>
      <c r="AE696" s="784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784"/>
      <c r="BL696" s="784"/>
      <c r="BM696" s="784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34"/>
      <c r="B697" s="16" t="s">
        <v>62</v>
      </c>
      <c r="C697" s="781"/>
      <c r="D697" s="782"/>
      <c r="E697" s="710"/>
      <c r="F697" s="736"/>
      <c r="G697" s="710"/>
      <c r="H697" s="736"/>
      <c r="I697" s="786" t="s">
        <v>116</v>
      </c>
      <c r="J697" s="761"/>
      <c r="K697" s="712"/>
      <c r="L697" s="712"/>
      <c r="M697" s="738"/>
      <c r="N697" s="736"/>
      <c r="O697" s="712"/>
      <c r="P697" s="736"/>
      <c r="Q697" s="712"/>
      <c r="R697" s="736"/>
      <c r="S697" s="712"/>
      <c r="T697" s="712"/>
      <c r="U697" s="646" t="s">
        <v>86</v>
      </c>
      <c r="Y697" s="583"/>
      <c r="Z697" s="734"/>
      <c r="AA697" s="696"/>
      <c r="AB697" s="785"/>
      <c r="AC697" s="696"/>
      <c r="AD697" s="696"/>
      <c r="AE697" s="785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785"/>
      <c r="BL697" s="785"/>
      <c r="BM697" s="785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33" t="s">
        <v>87</v>
      </c>
      <c r="B698" s="15" t="s">
        <v>55</v>
      </c>
      <c r="C698" s="748" t="str">
        <f>VLOOKUP($C677,'2025年度(1年後期)'!$B$5:$N$207,COLUMN('2025年度(1年後期)'!$K$5),0)&amp;""</f>
        <v>脳と行動</v>
      </c>
      <c r="D698" s="732"/>
      <c r="E698" s="749" t="str">
        <f>VLOOKUP($C677,'2025年度(2年後期)'!$B$5:$N$207,COLUMN('2025年度(2年後期)'!$K$5),0)&amp;""</f>
        <v/>
      </c>
      <c r="F698" s="732"/>
      <c r="G698" s="749" t="str">
        <f>VLOOKUP($C677,'2025年度(3年後期)'!$B$5:$N$207,COLUMN('2025年度(3年後期)'!$K$5),0)&amp;""</f>
        <v/>
      </c>
      <c r="H698" s="732"/>
      <c r="I698" s="749" t="str">
        <f>VLOOKUP($C677,'2025年度(4年後期)'!$B$5:$N$206,COLUMN('2025年度(4年後期)'!$K$5),0)&amp;""</f>
        <v/>
      </c>
      <c r="J698" s="732"/>
      <c r="K698" s="750" t="str">
        <f>VLOOKUP($C677,'2025年度(助産後期)'!$B$5:$N$207,COLUMN('2025年度(助産後期)'!$K$5),0)&amp;""</f>
        <v/>
      </c>
      <c r="L698" s="750"/>
      <c r="M698" s="748" t="str">
        <f>VLOOKUP($C677,'2025年度(M1後期)'!$B$5:$N$207,COLUMN('2025年度(M1後期)'!$K$5),0)&amp;""</f>
        <v/>
      </c>
      <c r="N698" s="732"/>
      <c r="O698" s="750" t="str">
        <f>VLOOKUP($C677,'2025年度(M2後期)'!$B$5:$N$207,COLUMN('2025年度(M2後期)'!$K$5),0)&amp;""</f>
        <v/>
      </c>
      <c r="P698" s="732"/>
      <c r="Q698" s="750" t="str">
        <f>VLOOKUP($C677,'2025年度(D1後期)'!$B$5:$N$207,COLUMN('2025年度(D1後期)'!$K$5),0)&amp;""</f>
        <v/>
      </c>
      <c r="R698" s="732"/>
      <c r="S698" s="750" t="str">
        <f>VLOOKUP($C677,'2025年度(D23後期)'!$B$5:$N$207,COLUMN('2025年度(D23後期)'!$K$5),0)&amp;""</f>
        <v/>
      </c>
      <c r="T698" s="732"/>
      <c r="U698" s="608" t="s">
        <v>94</v>
      </c>
      <c r="V698" s="21"/>
      <c r="Y698" s="583"/>
      <c r="Z698" s="733" t="str">
        <f>A698</f>
        <v>５時限（16：50～18：20）</v>
      </c>
      <c r="AA698" s="694"/>
      <c r="AB698" s="783" t="s">
        <v>358</v>
      </c>
      <c r="AC698" s="694"/>
      <c r="AD698" s="694"/>
      <c r="AE698" s="783" t="s">
        <v>358</v>
      </c>
      <c r="AF698" s="694"/>
      <c r="AG698" s="694"/>
      <c r="AH698" s="694"/>
      <c r="AI698" s="694"/>
      <c r="AJ698" s="694"/>
      <c r="AK698" s="694"/>
      <c r="AL698" s="694"/>
      <c r="AM698" s="694"/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 t="s">
        <v>139</v>
      </c>
      <c r="BK698" s="783"/>
      <c r="BL698" s="783"/>
      <c r="BM698" s="783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33"/>
      <c r="B699" s="15" t="s">
        <v>58</v>
      </c>
      <c r="C699" s="751" t="str">
        <f>IFERROR(VLOOKUP(C698,科目・教員!$A$2:$B$349,2,0),"")</f>
        <v>田中　健一</v>
      </c>
      <c r="D699" s="735"/>
      <c r="E699" s="739" t="str">
        <f>IFERROR(VLOOKUP(E698,科目・教員!$A$2:$B$349,2,0),"")</f>
        <v/>
      </c>
      <c r="F699" s="735"/>
      <c r="G699" s="739" t="str">
        <f>IFERROR(VLOOKUP(G698,科目・教員!$A$2:$B$349,2,0),"")</f>
        <v/>
      </c>
      <c r="H699" s="735"/>
      <c r="I699" s="739" t="str">
        <f>IFERROR(VLOOKUP(I698,科目・教員!$A$2:$B$349,2,0),"")</f>
        <v/>
      </c>
      <c r="J699" s="735"/>
      <c r="K699" s="740" t="str">
        <f>IFERROR(VLOOKUP(K698,科目・教員!$A$2:$B$349,2,0),"")</f>
        <v/>
      </c>
      <c r="L699" s="740"/>
      <c r="M699" s="751" t="str">
        <f>IFERROR(VLOOKUP(M698,科目・教員!$A$2:$B$349,2,0),"")</f>
        <v/>
      </c>
      <c r="N699" s="735"/>
      <c r="O699" s="740" t="str">
        <f>IFERROR(VLOOKUP(O698,科目・教員!$A$2:$B$349,2,0),"")</f>
        <v/>
      </c>
      <c r="P699" s="735"/>
      <c r="Q699" s="740" t="str">
        <f>IFERROR(VLOOKUP(Q698,科目・教員!$A$2:$B$349,2,0),"")</f>
        <v/>
      </c>
      <c r="R699" s="735"/>
      <c r="S699" s="740" t="str">
        <f>IFERROR(VLOOKUP(S698,科目・教員!$A$2:$B$349,2,0),"")</f>
        <v/>
      </c>
      <c r="T699" s="735"/>
      <c r="U699" s="608" t="s">
        <v>141</v>
      </c>
      <c r="V699" s="21"/>
      <c r="Y699" s="583"/>
      <c r="Z699" s="733"/>
      <c r="AA699" s="695"/>
      <c r="AB699" s="784"/>
      <c r="AC699" s="695"/>
      <c r="AD699" s="695"/>
      <c r="AE699" s="784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784"/>
      <c r="BL699" s="784"/>
      <c r="BM699" s="784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33"/>
      <c r="B700" s="15" t="s">
        <v>60</v>
      </c>
      <c r="C700" s="751" t="str">
        <f>VLOOKUP($C677,'2025年度(1年後期)'!$B$5:$N$207,COLUMN('2025年度(1年後期)'!$K$5)+1,0)&amp;""</f>
        <v>オンデマンド</v>
      </c>
      <c r="D700" s="735"/>
      <c r="E700" s="739" t="str">
        <f>VLOOKUP($C677,'2025年度(2年後期)'!$B$5:$N$207,COLUMN('2025年度(2年後期)'!$K$5)+1,0)&amp;""</f>
        <v/>
      </c>
      <c r="F700" s="735"/>
      <c r="G700" s="739" t="str">
        <f>VLOOKUP($C677,'2025年度(3年後期)'!$B$5:$N$207,COLUMN('2025年度(3年後期)'!$K$5)+1,0)&amp;""</f>
        <v/>
      </c>
      <c r="H700" s="735"/>
      <c r="I700" s="739" t="str">
        <f>VLOOKUP($C677,'2025年度(4年後期)'!$B$5:$N$206,COLUMN('2025年度(4年後期)'!$K$5)+1,0)&amp;""</f>
        <v/>
      </c>
      <c r="J700" s="735"/>
      <c r="K700" s="740" t="str">
        <f>VLOOKUP($C677,'2025年度(助産後期)'!$B$5:$N$207,COLUMN('2025年度(助産後期)'!$K$5)+1,0)&amp;""</f>
        <v/>
      </c>
      <c r="L700" s="740"/>
      <c r="M700" s="751" t="str">
        <f>VLOOKUP($C677,'2025年度(M1後期)'!$B$5:$N$207,COLUMN('2025年度(M1後期)'!$K$5)+1,0)&amp;""</f>
        <v/>
      </c>
      <c r="N700" s="735"/>
      <c r="O700" s="740" t="str">
        <f>VLOOKUP($C677,'2025年度(M1後期)'!$B$5:$N$207,COLUMN('2025年度(M1後期)'!$K$5)+1,0)&amp;""</f>
        <v/>
      </c>
      <c r="P700" s="735"/>
      <c r="Q700" s="740" t="str">
        <f>VLOOKUP($C677,'2025年度(D1後期)'!$B$5:$N$207,COLUMN('2025年度(D1後期)'!$K$5)+1,0)&amp;""</f>
        <v/>
      </c>
      <c r="R700" s="735"/>
      <c r="S700" s="740" t="str">
        <f>VLOOKUP($C677,'2025年度(D23後期)'!$B$5:$N$207,COLUMN('2025年度(D23後期)'!$K$5)+1,0)&amp;""</f>
        <v/>
      </c>
      <c r="T700" s="735"/>
      <c r="U700" s="608" t="s">
        <v>139</v>
      </c>
      <c r="V700" s="21"/>
      <c r="Y700" s="583"/>
      <c r="Z700" s="733"/>
      <c r="AA700" s="695"/>
      <c r="AB700" s="784"/>
      <c r="AC700" s="695"/>
      <c r="AD700" s="695"/>
      <c r="AE700" s="784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784"/>
      <c r="BL700" s="784"/>
      <c r="BM700" s="784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34"/>
      <c r="B701" s="16" t="s">
        <v>62</v>
      </c>
      <c r="C701" s="738"/>
      <c r="D701" s="736"/>
      <c r="E701" s="710"/>
      <c r="F701" s="736"/>
      <c r="G701" s="710"/>
      <c r="H701" s="736"/>
      <c r="I701" s="710"/>
      <c r="J701" s="736"/>
      <c r="K701" s="712"/>
      <c r="L701" s="712"/>
      <c r="M701" s="738"/>
      <c r="N701" s="736"/>
      <c r="O701" s="712"/>
      <c r="P701" s="736"/>
      <c r="Q701" s="712"/>
      <c r="R701" s="736"/>
      <c r="S701" s="712"/>
      <c r="T701" s="736"/>
      <c r="U701" s="609" t="s">
        <v>69</v>
      </c>
      <c r="V701" s="645"/>
      <c r="W701" s="19"/>
      <c r="X701" s="19"/>
      <c r="Y701" s="594"/>
      <c r="Z701" s="734"/>
      <c r="AA701" s="696"/>
      <c r="AB701" s="785"/>
      <c r="AC701" s="696"/>
      <c r="AD701" s="696"/>
      <c r="AE701" s="785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785"/>
      <c r="BL701" s="785"/>
      <c r="BM701" s="785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>
      <c r="A702" s="23"/>
      <c r="B702" s="24"/>
      <c r="C702" s="788">
        <f>C677+1</f>
        <v>45990</v>
      </c>
      <c r="D702" s="788"/>
      <c r="E702" s="788"/>
      <c r="F702" s="788"/>
      <c r="G702" s="788"/>
      <c r="H702" s="788"/>
      <c r="I702" s="788"/>
      <c r="J702" s="788"/>
      <c r="K702" s="788"/>
      <c r="L702" s="788"/>
      <c r="M702" s="788"/>
      <c r="N702" s="788"/>
      <c r="O702" s="788"/>
      <c r="P702" s="788"/>
      <c r="Q702" s="788"/>
      <c r="R702" s="788"/>
      <c r="S702" s="788"/>
      <c r="T702" s="788"/>
      <c r="U702" s="703">
        <f>C702</f>
        <v>45990</v>
      </c>
      <c r="V702" s="811"/>
      <c r="W702" s="704"/>
      <c r="X702" s="704"/>
      <c r="Y702" s="704"/>
      <c r="Z702" s="70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3" t="s">
        <v>54</v>
      </c>
      <c r="B703" s="12" t="s">
        <v>55</v>
      </c>
      <c r="C703" s="731" t="str">
        <f>VLOOKUP($C702,'2025年度(1年後期)'!$B$5:$N$207,COLUMN('2025年度(1年後期)'!$C$5),0)&amp;""</f>
        <v/>
      </c>
      <c r="D703" s="722"/>
      <c r="E703" s="721" t="str">
        <f>VLOOKUP($C702,'2025年度(2年後期)'!$B$5:$N$207,COLUMN('2025年度(2年後期)'!$C$5),0)&amp;""</f>
        <v/>
      </c>
      <c r="F703" s="722"/>
      <c r="G703" s="721" t="str">
        <f>VLOOKUP($C702,'2025年度(3年後期)'!$B$5:$N$207,COLUMN('2025年度(3年後期)'!$C$5),0)&amp;""</f>
        <v/>
      </c>
      <c r="H703" s="722"/>
      <c r="I703" s="721" t="str">
        <f>VLOOKUP($C702,'2025年度(4年後期)'!$B$5:$N$206,COLUMN('2025年度(4年後期)'!$C$5),0)&amp;""</f>
        <v/>
      </c>
      <c r="J703" s="722"/>
      <c r="K703" s="732" t="str">
        <f>VLOOKUP($C702,'2025年度(助産後期)'!$B$5:$N$207,COLUMN('2025年度(助産後期)'!$C$5),0)&amp;""</f>
        <v/>
      </c>
      <c r="L703" s="720"/>
      <c r="M703" s="719" t="str">
        <f>VLOOKUP($C702,'2025年度(M1後期)'!$B$5:$N$207,COLUMN('2025年度(M1後期)'!$C$5),0)&amp;""</f>
        <v/>
      </c>
      <c r="N703" s="720"/>
      <c r="O703" s="721" t="str">
        <f>VLOOKUP($C702,'2025年度(M2後期)'!$B$5:$N$207,COLUMN('2025年度(M2後期)'!$C$5),0)&amp;""</f>
        <v/>
      </c>
      <c r="P703" s="722"/>
      <c r="Q703" s="721" t="str">
        <f>VLOOKUP($C702,'2025年度(D1後期)'!$B$5:$N$207,COLUMN('2025年度(D1後期)'!$C$5),0)&amp;""</f>
        <v/>
      </c>
      <c r="R703" s="722"/>
      <c r="S703" s="732" t="str">
        <f>VLOOKUP($C702,'2025年度(D23後期)'!$B$5:$N$207,COLUMN('2025年度(D23後期)'!$C$5),0)&amp;""</f>
        <v/>
      </c>
      <c r="T703" s="722"/>
      <c r="U703" s="25"/>
      <c r="Z703" s="744" t="str">
        <f>A703</f>
        <v xml:space="preserve">１時限（09：20～10：50） </v>
      </c>
      <c r="AA703" s="694"/>
      <c r="AB703" s="694"/>
      <c r="AC703" s="694"/>
      <c r="AD703" s="694"/>
      <c r="AE703" s="694"/>
      <c r="AF703" s="694"/>
      <c r="AG703" s="694"/>
      <c r="AH703" s="694"/>
      <c r="AI703" s="694"/>
      <c r="AJ703" s="694"/>
      <c r="AK703" s="694"/>
      <c r="AL703" s="694"/>
      <c r="AM703" s="694"/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/>
      <c r="AX703" s="694"/>
      <c r="AY703" s="694"/>
      <c r="AZ703" s="694"/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783"/>
      <c r="BL703" s="783"/>
      <c r="BM703" s="783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3.5" customHeight="1">
      <c r="A704" s="733"/>
      <c r="B704" s="15" t="s">
        <v>58</v>
      </c>
      <c r="C704" s="714" t="str">
        <f>IFERROR(VLOOKUP(C703,科目・教員!$A$2:$B$349,2,0),"")</f>
        <v/>
      </c>
      <c r="D704" s="715"/>
      <c r="E704" s="716" t="str">
        <f>IFERROR(VLOOKUP(E703,科目・教員!$A$2:$B$349,2,0),"")</f>
        <v/>
      </c>
      <c r="F704" s="715"/>
      <c r="G704" s="716" t="str">
        <f>IFERROR(VLOOKUP(G703,科目・教員!$A$2:$B$349,2,0),"")</f>
        <v/>
      </c>
      <c r="H704" s="715"/>
      <c r="I704" s="716" t="str">
        <f>IFERROR(VLOOKUP(I703,科目・教員!$A$2:$B$349,2,0),"")</f>
        <v/>
      </c>
      <c r="J704" s="715"/>
      <c r="K704" s="735" t="str">
        <f>IFERROR(VLOOKUP(K703,科目・教員!$A$2:$B$349,2,0),"")</f>
        <v/>
      </c>
      <c r="L704" s="737"/>
      <c r="M704" s="746" t="str">
        <f>IFERROR(VLOOKUP(M703,科目・教員!$A$2:$B$349,2,0),"")</f>
        <v/>
      </c>
      <c r="N704" s="715"/>
      <c r="O704" s="716" t="str">
        <f>IFERROR(VLOOKUP(O703,科目・教員!$A$2:$B$349,2,0),"")</f>
        <v/>
      </c>
      <c r="P704" s="715"/>
      <c r="Q704" s="716" t="str">
        <f>IFERROR(VLOOKUP(Q703,科目・教員!$A$2:$B$349,2,0),"")</f>
        <v/>
      </c>
      <c r="R704" s="715"/>
      <c r="S704" s="735" t="str">
        <f>IFERROR(VLOOKUP(S703,科目・教員!$A$2:$B$349,2,0),"")</f>
        <v/>
      </c>
      <c r="T704" s="715"/>
      <c r="U704" s="25"/>
      <c r="Z704" s="73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784"/>
      <c r="BL704" s="784"/>
      <c r="BM704" s="784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3.5" customHeight="1">
      <c r="A705" s="733"/>
      <c r="B705" s="15" t="s">
        <v>60</v>
      </c>
      <c r="C705" s="714" t="str">
        <f>VLOOKUP($C702,'2025年度(1年後期)'!$B$5:$N$207,COLUMN('2025年度(1年後期)'!$C$5)+1,0)&amp;""</f>
        <v/>
      </c>
      <c r="D705" s="715"/>
      <c r="E705" s="716" t="str">
        <f>VLOOKUP($C702,'2025年度(2年後期)'!$B$5:$N$207,COLUMN('2025年度(2年後期)'!$C$5)+1,0)&amp;""</f>
        <v/>
      </c>
      <c r="F705" s="715"/>
      <c r="G705" s="716" t="str">
        <f>VLOOKUP($C702,'2025年度(3年後期)'!$B$5:$N$207,COLUMN('2025年度(3年後期)'!$C$5)+1,0)&amp;""</f>
        <v/>
      </c>
      <c r="H705" s="715"/>
      <c r="I705" s="716" t="str">
        <f>VLOOKUP($C702,'2025年度(4年後期)'!$B$5:$N$206,COLUMN('2025年度(4年後期)'!$C$5)+1,0)&amp;""</f>
        <v/>
      </c>
      <c r="J705" s="715"/>
      <c r="K705" s="735" t="str">
        <f>VLOOKUP($C702,'2025年度(助産後期)'!$B$5:$N$207,COLUMN('2025年度(助産後期)'!$C$5)+1,0)&amp;""</f>
        <v/>
      </c>
      <c r="L705" s="737"/>
      <c r="M705" s="746" t="str">
        <f>VLOOKUP($C702,'2025年度(M1後期)'!$B$5:$N$207,COLUMN('2025年度(M1後期)'!$C$5)+1,0)&amp;""</f>
        <v/>
      </c>
      <c r="N705" s="715"/>
      <c r="O705" s="716" t="str">
        <f>VLOOKUP($C702,'2025年度(M2後期)'!$B$5:$N$207,COLUMN('2025年度(M2後期)'!$C$5)+1,0)&amp;""</f>
        <v/>
      </c>
      <c r="P705" s="715"/>
      <c r="Q705" s="716" t="str">
        <f>VLOOKUP($C702,'2025年度(D1後期)'!$B$5:$N$207,COLUMN('2025年度(D1後期)'!$C$5)+1,0)&amp;""</f>
        <v/>
      </c>
      <c r="R705" s="715"/>
      <c r="S705" s="735" t="str">
        <f>VLOOKUP($C702,'2025年度(D23後期)'!$B$5:$N$207,COLUMN('2025年度(D23後期)'!$C$5)+1,0)&amp;""</f>
        <v/>
      </c>
      <c r="T705" s="715"/>
      <c r="U705" s="25"/>
      <c r="Z705" s="73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784"/>
      <c r="BL705" s="784"/>
      <c r="BM705" s="784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3.5" customHeight="1">
      <c r="A706" s="734"/>
      <c r="B706" s="16" t="s">
        <v>62</v>
      </c>
      <c r="C706" s="781"/>
      <c r="D706" s="821"/>
      <c r="E706" s="710"/>
      <c r="F706" s="711"/>
      <c r="G706" s="710"/>
      <c r="H706" s="711"/>
      <c r="I706" s="710"/>
      <c r="J706" s="711"/>
      <c r="K706" s="712"/>
      <c r="L706" s="713"/>
      <c r="M706" s="745"/>
      <c r="N706" s="711"/>
      <c r="O706" s="710"/>
      <c r="P706" s="711"/>
      <c r="Q706" s="710"/>
      <c r="R706" s="711"/>
      <c r="S706" s="712"/>
      <c r="T706" s="711"/>
      <c r="U706" s="25"/>
      <c r="Z706" s="73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785"/>
      <c r="BL706" s="785"/>
      <c r="BM706" s="785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>
      <c r="A707" s="733" t="s">
        <v>64</v>
      </c>
      <c r="B707" s="15" t="s">
        <v>55</v>
      </c>
      <c r="C707" s="731" t="str">
        <f>VLOOKUP($C702,'2025年度(1年後期)'!$B$5:$N$207,COLUMN('2025年度(1年後期)'!$E$5),0)&amp;""</f>
        <v/>
      </c>
      <c r="D707" s="722"/>
      <c r="E707" s="721" t="str">
        <f>VLOOKUP($C702,'2025年度(2年後期)'!$B$5:$N$207,COLUMN('2025年度(2年後期)'!$E$5),0)&amp;""</f>
        <v/>
      </c>
      <c r="F707" s="722"/>
      <c r="G707" s="721" t="str">
        <f>VLOOKUP($C702,'2025年度(3年後期)'!$B$5:$N$207,COLUMN('2025年度(3年後期)'!$E$5),0)&amp;""</f>
        <v/>
      </c>
      <c r="H707" s="722"/>
      <c r="I707" s="721" t="str">
        <f>VLOOKUP($C702,'2025年度(4年後期)'!$B$5:$N$206,COLUMN('2025年度(4年後期)'!$E$5),0)&amp;""</f>
        <v/>
      </c>
      <c r="J707" s="722"/>
      <c r="K707" s="732" t="str">
        <f>VLOOKUP($C702,'2025年度(助産後期)'!$B$5:$N$207,COLUMN('2025年度(助産後期)'!$E$5),0)&amp;""</f>
        <v/>
      </c>
      <c r="L707" s="720"/>
      <c r="M707" s="731" t="str">
        <f>VLOOKUP($C702,'2025年度(M1後期)'!$B$5:$N$207,COLUMN('2025年度(M1後期)'!$E$5),0)&amp;""</f>
        <v/>
      </c>
      <c r="N707" s="722"/>
      <c r="O707" s="732" t="str">
        <f>VLOOKUP($C702,'2025年度(M2後期)'!$B$5:$N$207,COLUMN('2025年度(M2後期)'!$E$5),0)&amp;""</f>
        <v/>
      </c>
      <c r="P707" s="722"/>
      <c r="Q707" s="732" t="str">
        <f>VLOOKUP($C702,'2025年度(D1後期)'!$B$5:$N$207,COLUMN('2025年度(D1後期)'!$E$5),0)&amp;""</f>
        <v/>
      </c>
      <c r="R707" s="722"/>
      <c r="S707" s="732" t="str">
        <f>VLOOKUP($C702,'2025年度(D23後期)'!$B$5:$N$207,COLUMN('2025年度(D23後期)'!$E$5),0)&amp;""</f>
        <v/>
      </c>
      <c r="T707" s="722"/>
      <c r="U707" s="21"/>
      <c r="Z707" s="733" t="str">
        <f>A707</f>
        <v>２時限（11：00～12：30）</v>
      </c>
      <c r="AA707" s="694"/>
      <c r="AB707" s="694"/>
      <c r="AC707" s="694"/>
      <c r="AD707" s="694"/>
      <c r="AE707" s="694"/>
      <c r="AF707" s="694"/>
      <c r="AG707" s="694"/>
      <c r="AH707" s="694"/>
      <c r="AI707" s="694"/>
      <c r="AJ707" s="694"/>
      <c r="AK707" s="694"/>
      <c r="AL707" s="694"/>
      <c r="AM707" s="694"/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/>
      <c r="AX707" s="694"/>
      <c r="AY707" s="694"/>
      <c r="AZ707" s="694"/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783"/>
      <c r="BL707" s="783"/>
      <c r="BM707" s="783"/>
      <c r="BN707" s="694"/>
      <c r="BO707" s="694"/>
      <c r="BP707" s="694"/>
      <c r="BQ707" s="694"/>
      <c r="BR707" s="694"/>
      <c r="BS707" s="694"/>
      <c r="BT707" s="694"/>
      <c r="BU707" s="694"/>
      <c r="BV707" s="694"/>
      <c r="BW707" s="694"/>
    </row>
    <row r="708" spans="1:75" ht="13.5" customHeight="1">
      <c r="A708" s="733"/>
      <c r="B708" s="15" t="s">
        <v>58</v>
      </c>
      <c r="C708" s="714" t="str">
        <f>IFERROR(VLOOKUP(C707,科目・教員!$A$2:$B$349,2,0),"")</f>
        <v/>
      </c>
      <c r="D708" s="715"/>
      <c r="E708" s="716" t="str">
        <f>IFERROR(VLOOKUP(E707,科目・教員!$A$2:$B$349,2,0),"")</f>
        <v/>
      </c>
      <c r="F708" s="715"/>
      <c r="G708" s="716" t="str">
        <f>IFERROR(VLOOKUP(G707,科目・教員!$A$2:$B$349,2,0),"")</f>
        <v/>
      </c>
      <c r="H708" s="715"/>
      <c r="I708" s="716" t="str">
        <f>IFERROR(VLOOKUP(I707,科目・教員!$A$2:$B$349,2,0),"")</f>
        <v/>
      </c>
      <c r="J708" s="715"/>
      <c r="K708" s="735" t="str">
        <f>IFERROR(VLOOKUP(K707,科目・教員!$A$2:$B$349,2,0),"")</f>
        <v/>
      </c>
      <c r="L708" s="737"/>
      <c r="M708" s="714" t="str">
        <f>IFERROR(VLOOKUP(M707,科目・教員!$A$2:$B$349,2,0),"")</f>
        <v/>
      </c>
      <c r="N708" s="715"/>
      <c r="O708" s="735" t="str">
        <f>IFERROR(VLOOKUP(O707,科目・教員!$A$2:$B$349,2,0),"")</f>
        <v/>
      </c>
      <c r="P708" s="715"/>
      <c r="Q708" s="735" t="str">
        <f>IFERROR(VLOOKUP(Q707,科目・教員!$A$2:$B$349,2,0),"")</f>
        <v/>
      </c>
      <c r="R708" s="715"/>
      <c r="S708" s="735" t="str">
        <f>IFERROR(VLOOKUP(S707,科目・教員!$A$2:$B$349,2,0),"")</f>
        <v/>
      </c>
      <c r="T708" s="715"/>
      <c r="U708" s="21"/>
      <c r="Z708" s="73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784"/>
      <c r="BL708" s="784"/>
      <c r="BM708" s="784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3.5" customHeight="1">
      <c r="A709" s="733"/>
      <c r="B709" s="15" t="s">
        <v>60</v>
      </c>
      <c r="C709" s="714" t="str">
        <f>VLOOKUP($C702,'2025年度(1年後期)'!$B$5:$N$207,COLUMN('2025年度(1年後期)'!$E$5)+1,0)&amp;""</f>
        <v/>
      </c>
      <c r="D709" s="715"/>
      <c r="E709" s="716" t="str">
        <f>VLOOKUP($C702,'2025年度(2年後期)'!$B$5:$N$207,COLUMN('2025年度(2年後期)'!$E$5)+1,0)&amp;""</f>
        <v/>
      </c>
      <c r="F709" s="715"/>
      <c r="G709" s="716" t="str">
        <f>VLOOKUP($C702,'2025年度(3年後期)'!$B$5:$N$207,COLUMN('2025年度(3年後期)'!$E$5)+1,0)&amp;""</f>
        <v/>
      </c>
      <c r="H709" s="715"/>
      <c r="I709" s="716" t="str">
        <f>VLOOKUP($C702,'2025年度(4年後期)'!$B$5:$N$206,COLUMN('2025年度(4年後期)'!$E$5)+1,0)&amp;""</f>
        <v/>
      </c>
      <c r="J709" s="715"/>
      <c r="K709" s="735" t="str">
        <f>VLOOKUP($C702,'2025年度(助産後期)'!$B$5:$N$207,COLUMN('2025年度(助産後期)'!$E$5)+1,0)&amp;""</f>
        <v/>
      </c>
      <c r="L709" s="737"/>
      <c r="M709" s="714" t="str">
        <f>VLOOKUP($C702,'2025年度(M1後期)'!$B$5:$N$207,COLUMN('2025年度(M1後期)'!$E$5)+1,0)&amp;""</f>
        <v/>
      </c>
      <c r="N709" s="715"/>
      <c r="O709" s="735" t="str">
        <f>VLOOKUP($C702,'2025年度(M2後期)'!$B$5:$N$207,COLUMN('2025年度(M2後期)'!$E$5)+1,0)&amp;""</f>
        <v/>
      </c>
      <c r="P709" s="715"/>
      <c r="Q709" s="735" t="str">
        <f>VLOOKUP($C702,'2025年度(D1後期)'!$B$5:$N$207,COLUMN('2025年度(D1後期)'!$E$5)+1,0)&amp;""</f>
        <v/>
      </c>
      <c r="R709" s="715"/>
      <c r="S709" s="735" t="str">
        <f>VLOOKUP($C702,'2025年度(D23後期)'!$B$5:$N$207,COLUMN('2025年度(D23後期)'!$E$5)+1,0)&amp;""</f>
        <v/>
      </c>
      <c r="T709" s="715"/>
      <c r="U709" s="21"/>
      <c r="Z709" s="73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784"/>
      <c r="BL709" s="784"/>
      <c r="BM709" s="784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3.5" customHeight="1">
      <c r="A710" s="747"/>
      <c r="B710" s="16" t="s">
        <v>62</v>
      </c>
      <c r="C710" s="738"/>
      <c r="D710" s="736"/>
      <c r="E710" s="710"/>
      <c r="F710" s="736"/>
      <c r="G710" s="710"/>
      <c r="H710" s="736"/>
      <c r="I710" s="710"/>
      <c r="J710" s="736"/>
      <c r="K710" s="712"/>
      <c r="L710" s="712"/>
      <c r="M710" s="738"/>
      <c r="N710" s="736"/>
      <c r="O710" s="712"/>
      <c r="P710" s="736"/>
      <c r="Q710" s="712"/>
      <c r="R710" s="736"/>
      <c r="S710" s="712"/>
      <c r="T710" s="736"/>
      <c r="U710" s="21"/>
      <c r="Z710" s="73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785"/>
      <c r="BL710" s="785"/>
      <c r="BM710" s="785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3.5" customHeight="1">
      <c r="A711" s="744" t="s">
        <v>70</v>
      </c>
      <c r="B711" s="17" t="s">
        <v>71</v>
      </c>
      <c r="C711" s="731"/>
      <c r="D711" s="722"/>
      <c r="E711" s="721"/>
      <c r="F711" s="722"/>
      <c r="G711" s="721"/>
      <c r="H711" s="722"/>
      <c r="I711" s="721"/>
      <c r="J711" s="722"/>
      <c r="K711" s="732"/>
      <c r="L711" s="720"/>
      <c r="M711" s="731"/>
      <c r="N711" s="722"/>
      <c r="O711" s="732"/>
      <c r="P711" s="722"/>
      <c r="Q711" s="732"/>
      <c r="R711" s="722"/>
      <c r="S711" s="732"/>
      <c r="T711" s="722"/>
      <c r="U711" s="21"/>
      <c r="Z711" s="733" t="str">
        <f>A711</f>
        <v>昼休み（12：30～13：30）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783"/>
      <c r="BL711" s="783"/>
      <c r="BM711" s="783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3.5" customHeight="1">
      <c r="A712" s="733"/>
      <c r="B712" s="17" t="s">
        <v>73</v>
      </c>
      <c r="C712" s="714"/>
      <c r="D712" s="715"/>
      <c r="E712" s="716"/>
      <c r="F712" s="715"/>
      <c r="G712" s="716"/>
      <c r="H712" s="715"/>
      <c r="I712" s="716"/>
      <c r="J712" s="715"/>
      <c r="K712" s="735"/>
      <c r="L712" s="737"/>
      <c r="M712" s="714"/>
      <c r="N712" s="715"/>
      <c r="O712" s="735"/>
      <c r="P712" s="715"/>
      <c r="Q712" s="735"/>
      <c r="R712" s="715"/>
      <c r="S712" s="735"/>
      <c r="T712" s="715"/>
      <c r="U712" s="21"/>
      <c r="Z712" s="73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784"/>
      <c r="BL712" s="784"/>
      <c r="BM712" s="784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3.5" customHeight="1">
      <c r="A713" s="733"/>
      <c r="B713" s="17" t="s">
        <v>60</v>
      </c>
      <c r="C713" s="714"/>
      <c r="D713" s="715"/>
      <c r="E713" s="716"/>
      <c r="F713" s="715"/>
      <c r="G713" s="716"/>
      <c r="H713" s="715"/>
      <c r="I713" s="716"/>
      <c r="J713" s="715"/>
      <c r="K713" s="735"/>
      <c r="L713" s="737"/>
      <c r="M713" s="714"/>
      <c r="N713" s="715"/>
      <c r="O713" s="735"/>
      <c r="P713" s="715"/>
      <c r="Q713" s="735"/>
      <c r="R713" s="715"/>
      <c r="S713" s="735"/>
      <c r="T713" s="715"/>
      <c r="U713" s="21"/>
      <c r="Z713" s="73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784"/>
      <c r="BL713" s="784"/>
      <c r="BM713" s="784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3.5" customHeight="1">
      <c r="A714" s="734"/>
      <c r="B714" s="18" t="s">
        <v>62</v>
      </c>
      <c r="C714" s="752"/>
      <c r="D714" s="753"/>
      <c r="E714" s="754"/>
      <c r="F714" s="753"/>
      <c r="G714" s="754"/>
      <c r="H714" s="753"/>
      <c r="I714" s="754"/>
      <c r="J714" s="753"/>
      <c r="K714" s="755"/>
      <c r="L714" s="755"/>
      <c r="M714" s="752"/>
      <c r="N714" s="753"/>
      <c r="O714" s="755"/>
      <c r="P714" s="753"/>
      <c r="Q714" s="755"/>
      <c r="R714" s="753"/>
      <c r="S714" s="755"/>
      <c r="T714" s="753"/>
      <c r="U714" s="21"/>
      <c r="Z714" s="73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785"/>
      <c r="BL714" s="785"/>
      <c r="BM714" s="785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>
      <c r="A715" s="733" t="s">
        <v>74</v>
      </c>
      <c r="B715" s="15" t="s">
        <v>55</v>
      </c>
      <c r="C715" s="748" t="str">
        <f>VLOOKUP($C702,'2025年度(1年後期)'!$B$5:$N$207,COLUMN('2025年度(1年後期)'!$G$5),0)&amp;""</f>
        <v/>
      </c>
      <c r="D715" s="732"/>
      <c r="E715" s="749" t="str">
        <f>VLOOKUP($C702,'2025年度(2年後期)'!$B$5:$N$207,COLUMN('2025年度(2年後期)'!$G$5),0)&amp;""</f>
        <v/>
      </c>
      <c r="F715" s="732"/>
      <c r="G715" s="749" t="str">
        <f>VLOOKUP($C702,'2025年度(3年後期)'!$B$5:$N$207,COLUMN('2025年度(3年後期)'!$G$5),0)&amp;""</f>
        <v/>
      </c>
      <c r="H715" s="732"/>
      <c r="I715" s="749" t="str">
        <f>VLOOKUP($C702,'2025年度(4年後期)'!$B$5:$N$206,COLUMN('2025年度(4年後期)'!$G$5),0)&amp;""</f>
        <v/>
      </c>
      <c r="J715" s="732"/>
      <c r="K715" s="750" t="str">
        <f>VLOOKUP($C702,'2025年度(助産後期)'!$B$5:$N$207,COLUMN('2025年度(助産後期)'!$G$5),0)&amp;""</f>
        <v/>
      </c>
      <c r="L715" s="750"/>
      <c r="M715" s="748" t="str">
        <f>VLOOKUP($C702,'2025年度(M1後期)'!$B$5:$N$207,COLUMN('2025年度(M1後期)'!$G$5),0)&amp;""</f>
        <v/>
      </c>
      <c r="N715" s="732"/>
      <c r="O715" s="750" t="str">
        <f>VLOOKUP($C702,'2025年度(M2後期)'!$B$5:$N$207,COLUMN('2025年度(M2後期)'!$G$5),0)&amp;""</f>
        <v/>
      </c>
      <c r="P715" s="732"/>
      <c r="Q715" s="750" t="str">
        <f>VLOOKUP($C702,'2025年度(D1後期)'!$B$5:$N$207,COLUMN('2025年度(D1後期)'!$G$5),0)&amp;""</f>
        <v/>
      </c>
      <c r="R715" s="732"/>
      <c r="S715" s="750" t="str">
        <f>VLOOKUP($C702,'2025年度(D23後期)'!$B$5:$N$207,COLUMN('2025年度(D23後期)'!$G$5),0)&amp;""</f>
        <v/>
      </c>
      <c r="T715" s="732"/>
      <c r="U715" s="21"/>
      <c r="Z715" s="733" t="str">
        <f>A715</f>
        <v>３時限（13：30～15：00）</v>
      </c>
      <c r="AA715" s="694"/>
      <c r="AB715" s="694"/>
      <c r="AC715" s="694"/>
      <c r="AD715" s="694"/>
      <c r="AE715" s="694"/>
      <c r="AF715" s="694"/>
      <c r="AG715" s="694"/>
      <c r="AH715" s="694"/>
      <c r="AI715" s="694"/>
      <c r="AJ715" s="694"/>
      <c r="AK715" s="694"/>
      <c r="AL715" s="694"/>
      <c r="AM715" s="694"/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/>
      <c r="AX715" s="694"/>
      <c r="AY715" s="694"/>
      <c r="AZ715" s="694"/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783"/>
      <c r="BL715" s="783"/>
      <c r="BM715" s="783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3.5" customHeight="1">
      <c r="A716" s="733"/>
      <c r="B716" s="15" t="s">
        <v>58</v>
      </c>
      <c r="C716" s="751" t="str">
        <f>IFERROR(VLOOKUP(C715,科目・教員!$A$2:$B$349,2,0),"")</f>
        <v/>
      </c>
      <c r="D716" s="735"/>
      <c r="E716" s="739" t="str">
        <f>IFERROR(VLOOKUP(E715,科目・教員!$A$2:$B$349,2,0),"")</f>
        <v/>
      </c>
      <c r="F716" s="735"/>
      <c r="G716" s="739" t="str">
        <f>IFERROR(VLOOKUP(G715,科目・教員!$A$2:$B$349,2,0),"")</f>
        <v/>
      </c>
      <c r="H716" s="735"/>
      <c r="I716" s="739" t="str">
        <f>IFERROR(VLOOKUP(I715,科目・教員!$A$2:$B$349,2,0),"")</f>
        <v/>
      </c>
      <c r="J716" s="735"/>
      <c r="K716" s="740" t="str">
        <f>IFERROR(VLOOKUP(K715,科目・教員!$A$2:$B$349,2,0),"")</f>
        <v/>
      </c>
      <c r="L716" s="740"/>
      <c r="M716" s="751" t="str">
        <f>IFERROR(VLOOKUP(M715,科目・教員!$A$2:$B$349,2,0),"")</f>
        <v/>
      </c>
      <c r="N716" s="735"/>
      <c r="O716" s="740" t="str">
        <f>IFERROR(VLOOKUP(O715,科目・教員!$A$2:$B$349,2,0),"")</f>
        <v/>
      </c>
      <c r="P716" s="735"/>
      <c r="Q716" s="740" t="str">
        <f>IFERROR(VLOOKUP(Q715,科目・教員!$A$2:$B$349,2,0),"")</f>
        <v/>
      </c>
      <c r="R716" s="735"/>
      <c r="S716" s="740" t="str">
        <f>IFERROR(VLOOKUP(S715,科目・教員!$A$2:$B$349,2,0),"")</f>
        <v/>
      </c>
      <c r="T716" s="735"/>
      <c r="U716" s="21"/>
      <c r="Z716" s="73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784"/>
      <c r="BL716" s="784"/>
      <c r="BM716" s="784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3.5" customHeight="1">
      <c r="A717" s="733"/>
      <c r="B717" s="15" t="s">
        <v>60</v>
      </c>
      <c r="C717" s="751" t="str">
        <f>VLOOKUP($C702,'2025年度(1年後期)'!$B$5:$N$207,COLUMN('2025年度(1年後期)'!$G$5)+1,0)&amp;""</f>
        <v/>
      </c>
      <c r="D717" s="735"/>
      <c r="E717" s="739" t="str">
        <f>VLOOKUP($C702,'2025年度(2年後期)'!$B$5:$N$207,COLUMN('2025年度(2年後期)'!$G$5)+1,0)&amp;""</f>
        <v/>
      </c>
      <c r="F717" s="735"/>
      <c r="G717" s="739" t="str">
        <f>VLOOKUP($C702,'2025年度(3年後期)'!$B$5:$N$207,COLUMN('2025年度(3年後期)'!$G$5)+1,0)&amp;""</f>
        <v/>
      </c>
      <c r="H717" s="735"/>
      <c r="I717" s="739" t="str">
        <f>VLOOKUP($C702,'2025年度(4年後期)'!$B$5:$N$206,COLUMN('2025年度(4年後期)'!$G$5)+1,0)&amp;""</f>
        <v/>
      </c>
      <c r="J717" s="735"/>
      <c r="K717" s="740" t="str">
        <f>VLOOKUP($C702,'2025年度(助産後期)'!$B$5:$N$207,COLUMN('2025年度(助産後期)'!$G$5)+1,0)&amp;""</f>
        <v/>
      </c>
      <c r="L717" s="740"/>
      <c r="M717" s="751" t="str">
        <f>VLOOKUP($C702,'2025年度(M1後期)'!$B$5:$N$207,COLUMN('2025年度(M1後期)'!$G$5)+1,0)&amp;""</f>
        <v/>
      </c>
      <c r="N717" s="735"/>
      <c r="O717" s="740" t="str">
        <f>VLOOKUP($C702,'2025年度(M2後期)'!$B$5:$N$207,COLUMN('2025年度(M2後期)'!$G$5)+1,0)&amp;""</f>
        <v/>
      </c>
      <c r="P717" s="735"/>
      <c r="Q717" s="740" t="str">
        <f>VLOOKUP($C702,'2025年度(D1後期)'!$B$5:$N$207,COLUMN('2025年度(D1後期)'!$G$5)+1,0)&amp;""</f>
        <v/>
      </c>
      <c r="R717" s="735"/>
      <c r="S717" s="740" t="str">
        <f>VLOOKUP($C702,'2025年度(D23後期)'!$B$5:$N$207,COLUMN('2025年度(D23後期)'!$G$5)+1,0)&amp;""</f>
        <v/>
      </c>
      <c r="T717" s="735"/>
      <c r="U717" s="21"/>
      <c r="Z717" s="73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784"/>
      <c r="BL717" s="784"/>
      <c r="BM717" s="784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3.5" customHeight="1">
      <c r="A718" s="747"/>
      <c r="B718" s="16" t="s">
        <v>62</v>
      </c>
      <c r="C718" s="738"/>
      <c r="D718" s="736"/>
      <c r="E718" s="710"/>
      <c r="F718" s="736"/>
      <c r="G718" s="710"/>
      <c r="H718" s="736"/>
      <c r="I718" s="710"/>
      <c r="J718" s="736"/>
      <c r="K718" s="712"/>
      <c r="L718" s="712"/>
      <c r="M718" s="738"/>
      <c r="N718" s="736"/>
      <c r="O718" s="712"/>
      <c r="P718" s="736"/>
      <c r="Q718" s="712"/>
      <c r="R718" s="736"/>
      <c r="S718" s="712"/>
      <c r="T718" s="736"/>
      <c r="U718" s="21"/>
      <c r="Z718" s="73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785"/>
      <c r="BL718" s="785"/>
      <c r="BM718" s="785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>
      <c r="A719" s="733" t="s">
        <v>80</v>
      </c>
      <c r="B719" s="15" t="s">
        <v>55</v>
      </c>
      <c r="C719" s="748" t="str">
        <f>VLOOKUP($C702,'2025年度(1年後期)'!$B$5:$N$207,COLUMN('2025年度(1年後期)'!$I$5),0)&amp;""</f>
        <v/>
      </c>
      <c r="D719" s="732"/>
      <c r="E719" s="749" t="str">
        <f>VLOOKUP($C702,'2025年度(2年後期)'!$B$5:$N$207,COLUMN('2025年度(2年後期)'!$I$5),0)&amp;""</f>
        <v/>
      </c>
      <c r="F719" s="732"/>
      <c r="G719" s="749" t="str">
        <f>VLOOKUP($C702,'2025年度(3年後期)'!$B$5:$N$207,COLUMN('2025年度(3年後期)'!$I$5),0)&amp;""</f>
        <v/>
      </c>
      <c r="H719" s="732"/>
      <c r="I719" s="749" t="str">
        <f>VLOOKUP($C702,'2025年度(4年後期)'!$B$5:$N$206,COLUMN('2025年度(4年後期)'!$I$5),0)&amp;""</f>
        <v/>
      </c>
      <c r="J719" s="732"/>
      <c r="K719" s="750" t="str">
        <f>VLOOKUP($C702,'2025年度(助産後期)'!$B$5:$N$207,COLUMN('2025年度(助産後期)'!$I$5),0)&amp;""</f>
        <v/>
      </c>
      <c r="L719" s="750"/>
      <c r="M719" s="748" t="str">
        <f>VLOOKUP($C702,'2025年度(M1後期)'!$B$5:$N$207,COLUMN('2025年度(M1後期)'!$I$5),0)&amp;""</f>
        <v/>
      </c>
      <c r="N719" s="732"/>
      <c r="O719" s="750" t="str">
        <f>VLOOKUP($C702,'2025年度(M2後期)'!$B$5:$N$207,COLUMN('2025年度(M2後期)'!$I$5),0)&amp;""</f>
        <v/>
      </c>
      <c r="P719" s="732"/>
      <c r="Q719" s="750" t="str">
        <f>VLOOKUP($C702,'2025年度(D1後期)'!$B$5:$N$207,COLUMN('2025年度(D1後期)'!$I$5),0)&amp;""</f>
        <v/>
      </c>
      <c r="R719" s="732"/>
      <c r="S719" s="750" t="str">
        <f>VLOOKUP($C702,'2025年度(D23後期)'!$B$5:$N$207,COLUMN('2025年度(D23後期)'!$I$5),0)&amp;""</f>
        <v/>
      </c>
      <c r="T719" s="732"/>
      <c r="U719" s="21"/>
      <c r="Z719" s="733" t="str">
        <f>A719</f>
        <v>４時限（15：10～16：40）</v>
      </c>
      <c r="AA719" s="694"/>
      <c r="AB719" s="694"/>
      <c r="AC719" s="694"/>
      <c r="AD719" s="694"/>
      <c r="AE719" s="694"/>
      <c r="AF719" s="694"/>
      <c r="AG719" s="694"/>
      <c r="AH719" s="694"/>
      <c r="AI719" s="694"/>
      <c r="AJ719" s="694"/>
      <c r="AK719" s="694"/>
      <c r="AL719" s="694"/>
      <c r="AM719" s="694"/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/>
      <c r="AX719" s="694"/>
      <c r="AY719" s="694"/>
      <c r="AZ719" s="694"/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783"/>
      <c r="BL719" s="783"/>
      <c r="BM719" s="783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3.5" customHeight="1">
      <c r="A720" s="733"/>
      <c r="B720" s="15" t="s">
        <v>58</v>
      </c>
      <c r="C720" s="751" t="str">
        <f>IFERROR(VLOOKUP(C719,科目・教員!$A$2:$B$349,2,0),"")</f>
        <v/>
      </c>
      <c r="D720" s="735"/>
      <c r="E720" s="739" t="str">
        <f>IFERROR(VLOOKUP(E719,科目・教員!$A$2:$B$349,2,0),"")</f>
        <v/>
      </c>
      <c r="F720" s="735"/>
      <c r="G720" s="739" t="str">
        <f>IFERROR(VLOOKUP(G719,科目・教員!$A$2:$B$349,2,0),"")</f>
        <v/>
      </c>
      <c r="H720" s="735"/>
      <c r="I720" s="739" t="str">
        <f>IFERROR(VLOOKUP(I719,科目・教員!$A$2:$B$349,2,0),"")</f>
        <v/>
      </c>
      <c r="J720" s="735"/>
      <c r="K720" s="740" t="str">
        <f>IFERROR(VLOOKUP(K719,科目・教員!$A$2:$B$349,2,0),"")</f>
        <v/>
      </c>
      <c r="L720" s="740"/>
      <c r="M720" s="751" t="str">
        <f>IFERROR(VLOOKUP(M719,科目・教員!$A$2:$B$349,2,0),"")</f>
        <v/>
      </c>
      <c r="N720" s="735"/>
      <c r="O720" s="740" t="str">
        <f>IFERROR(VLOOKUP(O719,科目・教員!$A$2:$B$349,2,0),"")</f>
        <v/>
      </c>
      <c r="P720" s="735"/>
      <c r="Q720" s="740" t="str">
        <f>IFERROR(VLOOKUP(Q719,科目・教員!$A$2:$B$349,2,0),"")</f>
        <v/>
      </c>
      <c r="R720" s="735"/>
      <c r="S720" s="740" t="str">
        <f>IFERROR(VLOOKUP(S719,科目・教員!$A$2:$B$349,2,0),"")</f>
        <v/>
      </c>
      <c r="T720" s="735"/>
      <c r="U720" s="21"/>
      <c r="Z720" s="73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784"/>
      <c r="BL720" s="784"/>
      <c r="BM720" s="784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3.5" customHeight="1">
      <c r="A721" s="733"/>
      <c r="B721" s="15" t="s">
        <v>60</v>
      </c>
      <c r="C721" s="751" t="str">
        <f>VLOOKUP($C702,'2025年度(1年後期)'!$B$5:$N$207,COLUMN('2025年度(1年後期)'!$I$5)+1,0)&amp;""</f>
        <v/>
      </c>
      <c r="D721" s="735"/>
      <c r="E721" s="739" t="str">
        <f>VLOOKUP($C702,'2025年度(2年後期)'!$B$5:$N$207,COLUMN('2025年度(2年後期)'!$I$5)+1,0)&amp;""</f>
        <v/>
      </c>
      <c r="F721" s="735"/>
      <c r="G721" s="739" t="str">
        <f>VLOOKUP($C702,'2025年度(3年後期)'!$B$5:$N$207,COLUMN('2025年度(3年後期)'!$I$5)+1,0)&amp;""</f>
        <v/>
      </c>
      <c r="H721" s="735"/>
      <c r="I721" s="739" t="str">
        <f>VLOOKUP($C702,'2025年度(4年後期)'!$B$5:$N$206,COLUMN('2025年度(4年後期)'!$I$5)+1,0)&amp;""</f>
        <v/>
      </c>
      <c r="J721" s="735"/>
      <c r="K721" s="740" t="str">
        <f>VLOOKUP($C702,'2025年度(助産後期)'!$B$5:$N$207,COLUMN('2025年度(助産後期)'!$I$5)+1,0)&amp;""</f>
        <v/>
      </c>
      <c r="L721" s="740"/>
      <c r="M721" s="751" t="str">
        <f>VLOOKUP($C702,'2025年度(M1後期)'!$B$5:$N$207,COLUMN('2025年度(M1後期)'!$I$5)+1,0)&amp;""</f>
        <v/>
      </c>
      <c r="N721" s="735"/>
      <c r="O721" s="740" t="str">
        <f>VLOOKUP($C702,'2025年度(M2後期)'!$B$5:$N$207,COLUMN('2025年度(M2後期)'!$I$5)+1,0)&amp;""</f>
        <v/>
      </c>
      <c r="P721" s="735"/>
      <c r="Q721" s="740" t="str">
        <f>VLOOKUP($C702,'2025年度(D1後期)'!$B$5:$N$207,COLUMN('2025年度(D1後期)'!$I$5)+1,0)&amp;""</f>
        <v/>
      </c>
      <c r="R721" s="735"/>
      <c r="S721" s="740" t="str">
        <f>VLOOKUP($C702,'2025年度(D23後期)'!$B$5:$N$207,COLUMN('2025年度(D23後期)'!$I$5)+1,0)&amp;""</f>
        <v/>
      </c>
      <c r="T721" s="735"/>
      <c r="U721" s="21"/>
      <c r="Z721" s="73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784"/>
      <c r="BL721" s="784"/>
      <c r="BM721" s="784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3.5" customHeight="1">
      <c r="A722" s="734"/>
      <c r="B722" s="16" t="s">
        <v>62</v>
      </c>
      <c r="C722" s="738"/>
      <c r="D722" s="736"/>
      <c r="E722" s="710"/>
      <c r="F722" s="736"/>
      <c r="G722" s="710"/>
      <c r="H722" s="736"/>
      <c r="I722" s="710"/>
      <c r="J722" s="736"/>
      <c r="K722" s="712"/>
      <c r="L722" s="712"/>
      <c r="M722" s="738"/>
      <c r="N722" s="736"/>
      <c r="O722" s="712"/>
      <c r="P722" s="736"/>
      <c r="Q722" s="712"/>
      <c r="R722" s="736"/>
      <c r="S722" s="712"/>
      <c r="T722" s="736"/>
      <c r="U722" s="21"/>
      <c r="Z722" s="73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785"/>
      <c r="BL722" s="785"/>
      <c r="BM722" s="785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3.5" customHeight="1">
      <c r="A723" s="733" t="s">
        <v>87</v>
      </c>
      <c r="B723" s="15" t="s">
        <v>55</v>
      </c>
      <c r="C723" s="748" t="str">
        <f>VLOOKUP($C702,'2025年度(1年後期)'!$B$5:$N$207,COLUMN('2025年度(1年後期)'!$K$5),0)&amp;""</f>
        <v/>
      </c>
      <c r="D723" s="732"/>
      <c r="E723" s="749" t="str">
        <f>VLOOKUP($C702,'2025年度(2年後期)'!$B$5:$N$207,COLUMN('2025年度(2年後期)'!$K$5),0)&amp;""</f>
        <v/>
      </c>
      <c r="F723" s="732"/>
      <c r="G723" s="749" t="str">
        <f>VLOOKUP($C702,'2025年度(3年後期)'!$B$5:$N$207,COLUMN('2025年度(3年後期)'!$K$5),0)&amp;""</f>
        <v/>
      </c>
      <c r="H723" s="732"/>
      <c r="I723" s="749" t="str">
        <f>VLOOKUP($C702,'2025年度(4年後期)'!$B$5:$N$206,COLUMN('2025年度(4年後期)'!$K$5),0)&amp;""</f>
        <v/>
      </c>
      <c r="J723" s="732"/>
      <c r="K723" s="750" t="str">
        <f>VLOOKUP($C702,'2025年度(助産後期)'!$B$5:$N$207,COLUMN('2025年度(助産後期)'!$K$5),0)&amp;""</f>
        <v/>
      </c>
      <c r="L723" s="750"/>
      <c r="M723" s="748" t="str">
        <f>VLOOKUP($C702,'2025年度(M1後期)'!$B$5:$N$207,COLUMN('2025年度(M1後期)'!$K$5),0)&amp;""</f>
        <v/>
      </c>
      <c r="N723" s="732"/>
      <c r="O723" s="750" t="str">
        <f>VLOOKUP($C702,'2025年度(M2後期)'!$B$5:$N$207,COLUMN('2025年度(M2後期)'!$K$5),0)&amp;""</f>
        <v/>
      </c>
      <c r="P723" s="732"/>
      <c r="Q723" s="750" t="str">
        <f>VLOOKUP($C702,'2025年度(D1後期)'!$B$5:$N$207,COLUMN('2025年度(D1後期)'!$K$5),0)&amp;""</f>
        <v/>
      </c>
      <c r="R723" s="732"/>
      <c r="S723" s="750" t="str">
        <f>VLOOKUP($C702,'2025年度(D23後期)'!$B$5:$N$207,COLUMN('2025年度(D23後期)'!$K$5),0)&amp;""</f>
        <v/>
      </c>
      <c r="T723" s="732"/>
      <c r="U723" s="21"/>
      <c r="Z723" s="733" t="str">
        <f>A723</f>
        <v>５時限（16：50～18：20）</v>
      </c>
      <c r="AA723" s="694"/>
      <c r="AB723" s="694"/>
      <c r="AC723" s="694"/>
      <c r="AD723" s="694"/>
      <c r="AE723" s="694"/>
      <c r="AF723" s="694"/>
      <c r="AG723" s="694"/>
      <c r="AH723" s="694"/>
      <c r="AI723" s="694"/>
      <c r="AJ723" s="694"/>
      <c r="AK723" s="694"/>
      <c r="AL723" s="694"/>
      <c r="AM723" s="694"/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/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783"/>
      <c r="BL723" s="783"/>
      <c r="BM723" s="783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3.5" customHeight="1">
      <c r="A724" s="733"/>
      <c r="B724" s="15" t="s">
        <v>58</v>
      </c>
      <c r="C724" s="751" t="str">
        <f>IFERROR(VLOOKUP(C723,科目・教員!$A$2:$B$349,2,0),"")</f>
        <v/>
      </c>
      <c r="D724" s="735"/>
      <c r="E724" s="739" t="str">
        <f>IFERROR(VLOOKUP(E723,科目・教員!$A$2:$B$349,2,0),"")</f>
        <v/>
      </c>
      <c r="F724" s="735"/>
      <c r="G724" s="739" t="str">
        <f>IFERROR(VLOOKUP(G723,科目・教員!$A$2:$B$349,2,0),"")</f>
        <v/>
      </c>
      <c r="H724" s="735"/>
      <c r="I724" s="739" t="str">
        <f>IFERROR(VLOOKUP(I723,科目・教員!$A$2:$B$349,2,0),"")</f>
        <v/>
      </c>
      <c r="J724" s="735"/>
      <c r="K724" s="740" t="str">
        <f>IFERROR(VLOOKUP(K723,科目・教員!$A$2:$B$349,2,0),"")</f>
        <v/>
      </c>
      <c r="L724" s="740"/>
      <c r="M724" s="751" t="str">
        <f>IFERROR(VLOOKUP(M723,科目・教員!$A$2:$B$349,2,0),"")</f>
        <v/>
      </c>
      <c r="N724" s="735"/>
      <c r="O724" s="740" t="str">
        <f>IFERROR(VLOOKUP(O723,科目・教員!$A$2:$B$349,2,0),"")</f>
        <v/>
      </c>
      <c r="P724" s="735"/>
      <c r="Q724" s="740" t="str">
        <f>IFERROR(VLOOKUP(Q723,科目・教員!$A$2:$B$349,2,0),"")</f>
        <v/>
      </c>
      <c r="R724" s="735"/>
      <c r="S724" s="740" t="str">
        <f>IFERROR(VLOOKUP(S723,科目・教員!$A$2:$B$349,2,0),"")</f>
        <v/>
      </c>
      <c r="T724" s="735"/>
      <c r="U724" s="21"/>
      <c r="Z724" s="73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784"/>
      <c r="BL724" s="784"/>
      <c r="BM724" s="784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13.5" customHeight="1">
      <c r="A725" s="733"/>
      <c r="B725" s="15" t="s">
        <v>60</v>
      </c>
      <c r="C725" s="751" t="str">
        <f>VLOOKUP($C702,'2025年度(1年後期)'!$B$5:$N$207,COLUMN('2025年度(1年後期)'!$K$5)+1,0)&amp;""</f>
        <v/>
      </c>
      <c r="D725" s="735"/>
      <c r="E725" s="739" t="str">
        <f>VLOOKUP($C702,'2025年度(2年後期)'!$B$5:$N$207,COLUMN('2025年度(2年後期)'!$K$5)+1,0)&amp;""</f>
        <v/>
      </c>
      <c r="F725" s="735"/>
      <c r="G725" s="739" t="str">
        <f>VLOOKUP($C702,'2025年度(3年後期)'!$B$5:$N$207,COLUMN('2025年度(3年後期)'!$K$5)+1,0)&amp;""</f>
        <v/>
      </c>
      <c r="H725" s="735"/>
      <c r="I725" s="739" t="str">
        <f>VLOOKUP($C702,'2025年度(4年後期)'!$B$5:$N$206,COLUMN('2025年度(4年後期)'!$K$5)+1,0)&amp;""</f>
        <v/>
      </c>
      <c r="J725" s="735"/>
      <c r="K725" s="740" t="str">
        <f>VLOOKUP($C702,'2025年度(助産後期)'!$B$5:$N$207,COLUMN('2025年度(助産後期)'!$K$5)+1,0)&amp;""</f>
        <v/>
      </c>
      <c r="L725" s="740"/>
      <c r="M725" s="751" t="str">
        <f>VLOOKUP($C702,'2025年度(M1後期)'!$B$5:$N$207,COLUMN('2025年度(M1後期)'!$K$5)+1,0)&amp;""</f>
        <v/>
      </c>
      <c r="N725" s="735"/>
      <c r="O725" s="740" t="str">
        <f>VLOOKUP($C702,'2025年度(M1後期)'!$B$5:$N$207,COLUMN('2025年度(M1後期)'!$K$5)+1,0)&amp;""</f>
        <v/>
      </c>
      <c r="P725" s="735"/>
      <c r="Q725" s="740" t="str">
        <f>VLOOKUP($C702,'2025年度(D1後期)'!$B$5:$N$207,COLUMN('2025年度(D1後期)'!$K$5)+1,0)&amp;""</f>
        <v/>
      </c>
      <c r="R725" s="735"/>
      <c r="S725" s="740" t="str">
        <f>VLOOKUP($C702,'2025年度(D23後期)'!$B$5:$N$207,COLUMN('2025年度(D23後期)'!$K$5)+1,0)&amp;""</f>
        <v/>
      </c>
      <c r="T725" s="735"/>
      <c r="U725" s="21"/>
      <c r="Z725" s="73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784"/>
      <c r="BL725" s="784"/>
      <c r="BM725" s="784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3.5" customHeight="1">
      <c r="A726" s="734"/>
      <c r="B726" s="16" t="s">
        <v>62</v>
      </c>
      <c r="C726" s="738"/>
      <c r="D726" s="736"/>
      <c r="E726" s="710"/>
      <c r="F726" s="736"/>
      <c r="G726" s="710"/>
      <c r="H726" s="736"/>
      <c r="I726" s="710"/>
      <c r="J726" s="736"/>
      <c r="K726" s="712"/>
      <c r="L726" s="712"/>
      <c r="M726" s="738"/>
      <c r="N726" s="736"/>
      <c r="O726" s="712"/>
      <c r="P726" s="736"/>
      <c r="Q726" s="712"/>
      <c r="R726" s="736"/>
      <c r="S726" s="712"/>
      <c r="T726" s="736"/>
      <c r="U726" s="22"/>
      <c r="V726" s="19"/>
      <c r="W726" s="19"/>
      <c r="X726" s="19"/>
      <c r="Y726" s="19"/>
      <c r="Z726" s="73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785"/>
      <c r="BL726" s="785"/>
      <c r="BM726" s="785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  <row r="727" spans="1:75" ht="21.75">
      <c r="A727" s="23"/>
      <c r="B727" s="24"/>
      <c r="C727" s="788">
        <f>C702+1</f>
        <v>45991</v>
      </c>
      <c r="D727" s="788"/>
      <c r="E727" s="788"/>
      <c r="F727" s="788"/>
      <c r="G727" s="788"/>
      <c r="H727" s="788"/>
      <c r="I727" s="788"/>
      <c r="J727" s="788"/>
      <c r="K727" s="788"/>
      <c r="L727" s="788"/>
      <c r="M727" s="788"/>
      <c r="N727" s="788"/>
      <c r="O727" s="788"/>
      <c r="P727" s="788"/>
      <c r="Q727" s="788"/>
      <c r="R727" s="788"/>
      <c r="S727" s="788"/>
      <c r="T727" s="788"/>
      <c r="U727" s="703">
        <f>C727</f>
        <v>45991</v>
      </c>
      <c r="V727" s="704"/>
      <c r="W727" s="704"/>
      <c r="X727" s="704"/>
      <c r="Y727" s="704"/>
      <c r="Z727" s="70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3" t="s">
        <v>54</v>
      </c>
      <c r="B728" s="12" t="s">
        <v>55</v>
      </c>
      <c r="C728" s="731" t="str">
        <f>VLOOKUP($C727,'2025年度(1年後期)'!$B$5:$N$207,COLUMN('2025年度(1年後期)'!$C$5),0)&amp;""</f>
        <v/>
      </c>
      <c r="D728" s="722"/>
      <c r="E728" s="721" t="str">
        <f>VLOOKUP($C727,'2025年度(2年後期)'!$B$5:$N$207,COLUMN('2025年度(2年後期)'!$C$5),0)&amp;""</f>
        <v/>
      </c>
      <c r="F728" s="722"/>
      <c r="G728" s="721" t="str">
        <f>VLOOKUP($C727,'2025年度(3年後期)'!$B$5:$N$207,COLUMN('2025年度(3年後期)'!$C$5),0)&amp;""</f>
        <v/>
      </c>
      <c r="H728" s="722"/>
      <c r="I728" s="721" t="str">
        <f>VLOOKUP($C727,'2025年度(4年後期)'!$B$5:$N$206,COLUMN('2025年度(4年後期)'!$C$5),0)&amp;""</f>
        <v/>
      </c>
      <c r="J728" s="722"/>
      <c r="K728" s="732" t="str">
        <f>VLOOKUP($C727,'2025年度(助産後期)'!$B$5:$N$207,COLUMN('2025年度(助産後期)'!$C$5),0)&amp;""</f>
        <v/>
      </c>
      <c r="L728" s="720"/>
      <c r="M728" s="719" t="str">
        <f>VLOOKUP($C727,'2025年度(M1後期)'!$B$5:$N$207,COLUMN('2025年度(M1後期)'!$C$5),0)&amp;""</f>
        <v/>
      </c>
      <c r="N728" s="720"/>
      <c r="O728" s="721" t="str">
        <f>VLOOKUP($C727,'2025年度(M2後期)'!$B$5:$N$207,COLUMN('2025年度(M2後期)'!$C$5),0)&amp;""</f>
        <v/>
      </c>
      <c r="P728" s="722"/>
      <c r="Q728" s="721" t="str">
        <f>VLOOKUP($C727,'2025年度(D1後期)'!$B$5:$N$207,COLUMN('2025年度(D1後期)'!$C$5),0)&amp;""</f>
        <v/>
      </c>
      <c r="R728" s="722"/>
      <c r="S728" s="732" t="str">
        <f>VLOOKUP($C727,'2025年度(D23後期)'!$B$5:$N$207,COLUMN('2025年度(D23後期)'!$C$5),0)&amp;""</f>
        <v/>
      </c>
      <c r="T728" s="722"/>
      <c r="U728" s="25"/>
      <c r="Z728" s="744" t="str">
        <f>A728</f>
        <v xml:space="preserve">１時限（09：20～10：50） </v>
      </c>
      <c r="AA728" s="694"/>
      <c r="AB728" s="694"/>
      <c r="AC728" s="694"/>
      <c r="AD728" s="694"/>
      <c r="AE728" s="694"/>
      <c r="AF728" s="694"/>
      <c r="AG728" s="694"/>
      <c r="AH728" s="694"/>
      <c r="AI728" s="694"/>
      <c r="AJ728" s="694"/>
      <c r="AK728" s="694"/>
      <c r="AL728" s="694"/>
      <c r="AM728" s="694"/>
      <c r="AN728" s="694"/>
      <c r="AO728" s="694"/>
      <c r="AP728" s="694"/>
      <c r="AQ728" s="694"/>
      <c r="AR728" s="694"/>
      <c r="AS728" s="694"/>
      <c r="AT728" s="694"/>
      <c r="AU728" s="694"/>
      <c r="AV728" s="694"/>
      <c r="AW728" s="694"/>
      <c r="AX728" s="694"/>
      <c r="AY728" s="694"/>
      <c r="AZ728" s="694"/>
      <c r="BA728" s="694"/>
      <c r="BB728" s="694"/>
      <c r="BC728" s="694"/>
      <c r="BD728" s="694"/>
      <c r="BE728" s="694"/>
      <c r="BF728" s="694"/>
      <c r="BG728" s="694"/>
      <c r="BH728" s="694"/>
      <c r="BI728" s="694"/>
      <c r="BJ728" s="694"/>
      <c r="BK728" s="783"/>
      <c r="BL728" s="783"/>
      <c r="BM728" s="783"/>
      <c r="BN728" s="694"/>
      <c r="BO728" s="694"/>
      <c r="BP728" s="694"/>
      <c r="BQ728" s="694"/>
      <c r="BR728" s="694"/>
      <c r="BS728" s="694"/>
      <c r="BT728" s="694"/>
      <c r="BU728" s="694"/>
      <c r="BV728" s="694"/>
      <c r="BW728" s="694"/>
    </row>
    <row r="729" spans="1:75" ht="13.5" customHeight="1">
      <c r="A729" s="733"/>
      <c r="B729" s="15" t="s">
        <v>58</v>
      </c>
      <c r="C729" s="714" t="str">
        <f>IFERROR(VLOOKUP(C728,科目・教員!$A$2:$B$349,2,0),"")</f>
        <v/>
      </c>
      <c r="D729" s="715"/>
      <c r="E729" s="716" t="str">
        <f>IFERROR(VLOOKUP(E728,科目・教員!$A$2:$B$349,2,0),"")</f>
        <v/>
      </c>
      <c r="F729" s="715"/>
      <c r="G729" s="716" t="str">
        <f>IFERROR(VLOOKUP(G728,科目・教員!$A$2:$B$349,2,0),"")</f>
        <v/>
      </c>
      <c r="H729" s="715"/>
      <c r="I729" s="716" t="str">
        <f>IFERROR(VLOOKUP(I728,科目・教員!$A$2:$B$349,2,0),"")</f>
        <v/>
      </c>
      <c r="J729" s="715"/>
      <c r="K729" s="735" t="str">
        <f>IFERROR(VLOOKUP(K728,科目・教員!$A$2:$B$349,2,0),"")</f>
        <v/>
      </c>
      <c r="L729" s="737"/>
      <c r="M729" s="746" t="str">
        <f>IFERROR(VLOOKUP(M728,科目・教員!$A$2:$B$349,2,0),"")</f>
        <v/>
      </c>
      <c r="N729" s="715"/>
      <c r="O729" s="716" t="str">
        <f>IFERROR(VLOOKUP(O728,科目・教員!$A$2:$B$349,2,0),"")</f>
        <v/>
      </c>
      <c r="P729" s="715"/>
      <c r="Q729" s="716" t="str">
        <f>IFERROR(VLOOKUP(Q728,科目・教員!$A$2:$B$349,2,0),"")</f>
        <v/>
      </c>
      <c r="R729" s="715"/>
      <c r="S729" s="735" t="str">
        <f>IFERROR(VLOOKUP(S728,科目・教員!$A$2:$B$349,2,0),"")</f>
        <v/>
      </c>
      <c r="T729" s="715"/>
      <c r="U729" s="25"/>
      <c r="Z729" s="733"/>
      <c r="AA729" s="695"/>
      <c r="AB729" s="695"/>
      <c r="AC729" s="695"/>
      <c r="AD729" s="695"/>
      <c r="AE729" s="695"/>
      <c r="AF729" s="695"/>
      <c r="AG729" s="695"/>
      <c r="AH729" s="695"/>
      <c r="AI729" s="695"/>
      <c r="AJ729" s="695"/>
      <c r="AK729" s="695"/>
      <c r="AL729" s="695"/>
      <c r="AM729" s="695"/>
      <c r="AN729" s="695"/>
      <c r="AO729" s="695"/>
      <c r="AP729" s="695"/>
      <c r="AQ729" s="695"/>
      <c r="AR729" s="695"/>
      <c r="AS729" s="695"/>
      <c r="AT729" s="695"/>
      <c r="AU729" s="695"/>
      <c r="AV729" s="695"/>
      <c r="AW729" s="695"/>
      <c r="AX729" s="695"/>
      <c r="AY729" s="695"/>
      <c r="AZ729" s="695"/>
      <c r="BA729" s="695"/>
      <c r="BB729" s="695"/>
      <c r="BC729" s="695"/>
      <c r="BD729" s="695"/>
      <c r="BE729" s="695"/>
      <c r="BF729" s="695"/>
      <c r="BG729" s="695"/>
      <c r="BH729" s="695"/>
      <c r="BI729" s="695"/>
      <c r="BJ729" s="695"/>
      <c r="BK729" s="784"/>
      <c r="BL729" s="784"/>
      <c r="BM729" s="784"/>
      <c r="BN729" s="695"/>
      <c r="BO729" s="695"/>
      <c r="BP729" s="695"/>
      <c r="BQ729" s="695"/>
      <c r="BR729" s="695"/>
      <c r="BS729" s="695"/>
      <c r="BT729" s="695"/>
      <c r="BU729" s="695"/>
      <c r="BV729" s="695"/>
      <c r="BW729" s="695"/>
    </row>
    <row r="730" spans="1:75" ht="13.5" customHeight="1">
      <c r="A730" s="733"/>
      <c r="B730" s="15" t="s">
        <v>60</v>
      </c>
      <c r="C730" s="714" t="str">
        <f>VLOOKUP($C727,'2025年度(1年後期)'!$B$5:$N$207,COLUMN('2025年度(1年後期)'!$C$5)+1,0)&amp;""</f>
        <v/>
      </c>
      <c r="D730" s="715"/>
      <c r="E730" s="716" t="str">
        <f>VLOOKUP($C727,'2025年度(2年後期)'!$B$5:$N$207,COLUMN('2025年度(2年後期)'!$C$5)+1,0)&amp;""</f>
        <v/>
      </c>
      <c r="F730" s="715"/>
      <c r="G730" s="716" t="str">
        <f>VLOOKUP($C727,'2025年度(3年後期)'!$B$5:$N$207,COLUMN('2025年度(3年後期)'!$C$5)+1,0)&amp;""</f>
        <v/>
      </c>
      <c r="H730" s="715"/>
      <c r="I730" s="716" t="str">
        <f>VLOOKUP($C727,'2025年度(4年後期)'!$B$5:$N$206,COLUMN('2025年度(4年後期)'!$C$5)+1,0)&amp;""</f>
        <v/>
      </c>
      <c r="J730" s="715"/>
      <c r="K730" s="735" t="str">
        <f>VLOOKUP($C727,'2025年度(助産後期)'!$B$5:$N$207,COLUMN('2025年度(助産後期)'!$C$5)+1,0)&amp;""</f>
        <v/>
      </c>
      <c r="L730" s="737"/>
      <c r="M730" s="746" t="str">
        <f>VLOOKUP($C727,'2025年度(M1後期)'!$B$5:$N$207,COLUMN('2025年度(M1後期)'!$C$5)+1,0)&amp;""</f>
        <v/>
      </c>
      <c r="N730" s="715"/>
      <c r="O730" s="716" t="str">
        <f>VLOOKUP($C727,'2025年度(M2後期)'!$B$5:$N$207,COLUMN('2025年度(M2後期)'!$C$5)+1,0)&amp;""</f>
        <v/>
      </c>
      <c r="P730" s="715"/>
      <c r="Q730" s="716" t="str">
        <f>VLOOKUP($C727,'2025年度(D1後期)'!$B$5:$N$207,COLUMN('2025年度(D1後期)'!$C$5)+1,0)&amp;""</f>
        <v/>
      </c>
      <c r="R730" s="715"/>
      <c r="S730" s="735" t="str">
        <f>VLOOKUP($C727,'2025年度(D23後期)'!$B$5:$N$207,COLUMN('2025年度(D23後期)'!$C$5)+1,0)&amp;""</f>
        <v/>
      </c>
      <c r="T730" s="715"/>
      <c r="U730" s="25"/>
      <c r="Z730" s="733"/>
      <c r="AA730" s="695"/>
      <c r="AB730" s="695"/>
      <c r="AC730" s="695"/>
      <c r="AD730" s="695"/>
      <c r="AE730" s="695"/>
      <c r="AF730" s="695"/>
      <c r="AG730" s="695"/>
      <c r="AH730" s="695"/>
      <c r="AI730" s="695"/>
      <c r="AJ730" s="695"/>
      <c r="AK730" s="695"/>
      <c r="AL730" s="695"/>
      <c r="AM730" s="695"/>
      <c r="AN730" s="695"/>
      <c r="AO730" s="695"/>
      <c r="AP730" s="695"/>
      <c r="AQ730" s="695"/>
      <c r="AR730" s="695"/>
      <c r="AS730" s="695"/>
      <c r="AT730" s="695"/>
      <c r="AU730" s="695"/>
      <c r="AV730" s="695"/>
      <c r="AW730" s="695"/>
      <c r="AX730" s="695"/>
      <c r="AY730" s="695"/>
      <c r="AZ730" s="695"/>
      <c r="BA730" s="695"/>
      <c r="BB730" s="695"/>
      <c r="BC730" s="695"/>
      <c r="BD730" s="695"/>
      <c r="BE730" s="695"/>
      <c r="BF730" s="695"/>
      <c r="BG730" s="695"/>
      <c r="BH730" s="695"/>
      <c r="BI730" s="695"/>
      <c r="BJ730" s="695"/>
      <c r="BK730" s="784"/>
      <c r="BL730" s="784"/>
      <c r="BM730" s="784"/>
      <c r="BN730" s="695"/>
      <c r="BO730" s="695"/>
      <c r="BP730" s="695"/>
      <c r="BQ730" s="695"/>
      <c r="BR730" s="695"/>
      <c r="BS730" s="695"/>
      <c r="BT730" s="695"/>
      <c r="BU730" s="695"/>
      <c r="BV730" s="695"/>
      <c r="BW730" s="695"/>
    </row>
    <row r="731" spans="1:75" ht="13.5" customHeight="1">
      <c r="A731" s="734"/>
      <c r="B731" s="16" t="s">
        <v>62</v>
      </c>
      <c r="C731" s="738"/>
      <c r="D731" s="711"/>
      <c r="E731" s="710"/>
      <c r="F731" s="711"/>
      <c r="G731" s="710"/>
      <c r="H731" s="711"/>
      <c r="I731" s="710"/>
      <c r="J731" s="711"/>
      <c r="K731" s="712"/>
      <c r="L731" s="713"/>
      <c r="M731" s="745"/>
      <c r="N731" s="711"/>
      <c r="O731" s="710"/>
      <c r="P731" s="711"/>
      <c r="Q731" s="710"/>
      <c r="R731" s="711"/>
      <c r="S731" s="712"/>
      <c r="T731" s="711"/>
      <c r="U731" s="25"/>
      <c r="Z731" s="734"/>
      <c r="AA731" s="696"/>
      <c r="AB731" s="696"/>
      <c r="AC731" s="696"/>
      <c r="AD731" s="696"/>
      <c r="AE731" s="696"/>
      <c r="AF731" s="696"/>
      <c r="AG731" s="696"/>
      <c r="AH731" s="696"/>
      <c r="AI731" s="696"/>
      <c r="AJ731" s="696"/>
      <c r="AK731" s="696"/>
      <c r="AL731" s="696"/>
      <c r="AM731" s="696"/>
      <c r="AN731" s="696"/>
      <c r="AO731" s="696"/>
      <c r="AP731" s="696"/>
      <c r="AQ731" s="696"/>
      <c r="AR731" s="696"/>
      <c r="AS731" s="696"/>
      <c r="AT731" s="696"/>
      <c r="AU731" s="696"/>
      <c r="AV731" s="696"/>
      <c r="AW731" s="696"/>
      <c r="AX731" s="696"/>
      <c r="AY731" s="696"/>
      <c r="AZ731" s="696"/>
      <c r="BA731" s="696"/>
      <c r="BB731" s="696"/>
      <c r="BC731" s="696"/>
      <c r="BD731" s="696"/>
      <c r="BE731" s="696"/>
      <c r="BF731" s="696"/>
      <c r="BG731" s="696"/>
      <c r="BH731" s="696"/>
      <c r="BI731" s="696"/>
      <c r="BJ731" s="696"/>
      <c r="BK731" s="785"/>
      <c r="BL731" s="785"/>
      <c r="BM731" s="785"/>
      <c r="BN731" s="696"/>
      <c r="BO731" s="696"/>
      <c r="BP731" s="696"/>
      <c r="BQ731" s="696"/>
      <c r="BR731" s="696"/>
      <c r="BS731" s="696"/>
      <c r="BT731" s="696"/>
      <c r="BU731" s="696"/>
      <c r="BV731" s="696"/>
      <c r="BW731" s="696"/>
    </row>
    <row r="732" spans="1:75" ht="13.5" customHeight="1">
      <c r="A732" s="733" t="s">
        <v>64</v>
      </c>
      <c r="B732" s="15" t="s">
        <v>55</v>
      </c>
      <c r="C732" s="731" t="str">
        <f>VLOOKUP($C727,'2025年度(1年後期)'!$B$5:$N$207,COLUMN('2025年度(1年後期)'!$E$5),0)&amp;""</f>
        <v/>
      </c>
      <c r="D732" s="722"/>
      <c r="E732" s="721" t="str">
        <f>VLOOKUP($C727,'2025年度(2年後期)'!$B$5:$N$207,COLUMN('2025年度(2年後期)'!$E$5),0)&amp;""</f>
        <v/>
      </c>
      <c r="F732" s="722"/>
      <c r="G732" s="721" t="str">
        <f>VLOOKUP($C727,'2025年度(3年後期)'!$B$5:$N$207,COLUMN('2025年度(3年後期)'!$E$5),0)&amp;""</f>
        <v/>
      </c>
      <c r="H732" s="722"/>
      <c r="I732" s="721" t="str">
        <f>VLOOKUP($C727,'2025年度(4年後期)'!$B$5:$N$206,COLUMN('2025年度(4年後期)'!$E$5),0)&amp;""</f>
        <v/>
      </c>
      <c r="J732" s="722"/>
      <c r="K732" s="732" t="str">
        <f>VLOOKUP($C727,'2025年度(助産後期)'!$B$5:$N$207,COLUMN('2025年度(助産後期)'!$E$5),0)&amp;""</f>
        <v/>
      </c>
      <c r="L732" s="720"/>
      <c r="M732" s="731" t="str">
        <f>VLOOKUP($C727,'2025年度(M1後期)'!$B$5:$N$207,COLUMN('2025年度(M1後期)'!$E$5),0)&amp;""</f>
        <v/>
      </c>
      <c r="N732" s="722"/>
      <c r="O732" s="732" t="str">
        <f>VLOOKUP($C727,'2025年度(M2後期)'!$B$5:$N$207,COLUMN('2025年度(M2後期)'!$E$5),0)&amp;""</f>
        <v/>
      </c>
      <c r="P732" s="722"/>
      <c r="Q732" s="732" t="str">
        <f>VLOOKUP($C727,'2025年度(D1後期)'!$B$5:$N$207,COLUMN('2025年度(D1後期)'!$E$5),0)&amp;""</f>
        <v/>
      </c>
      <c r="R732" s="722"/>
      <c r="S732" s="732" t="str">
        <f>VLOOKUP($C727,'2025年度(D23後期)'!$B$5:$N$207,COLUMN('2025年度(D23後期)'!$E$5),0)&amp;""</f>
        <v/>
      </c>
      <c r="T732" s="722"/>
      <c r="U732" s="21"/>
      <c r="Z732" s="733" t="str">
        <f>A732</f>
        <v>２時限（11：00～12：30）</v>
      </c>
      <c r="AA732" s="694"/>
      <c r="AB732" s="694"/>
      <c r="AC732" s="694"/>
      <c r="AD732" s="694"/>
      <c r="AE732" s="694"/>
      <c r="AF732" s="694"/>
      <c r="AG732" s="694"/>
      <c r="AH732" s="694"/>
      <c r="AI732" s="694"/>
      <c r="AJ732" s="694"/>
      <c r="AK732" s="694"/>
      <c r="AL732" s="694"/>
      <c r="AM732" s="694"/>
      <c r="AN732" s="694"/>
      <c r="AO732" s="694"/>
      <c r="AP732" s="694"/>
      <c r="AQ732" s="694"/>
      <c r="AR732" s="694"/>
      <c r="AS732" s="694"/>
      <c r="AT732" s="694"/>
      <c r="AU732" s="694"/>
      <c r="AV732" s="694"/>
      <c r="AW732" s="694"/>
      <c r="AX732" s="694"/>
      <c r="AY732" s="694"/>
      <c r="AZ732" s="694"/>
      <c r="BA732" s="694"/>
      <c r="BB732" s="694"/>
      <c r="BC732" s="694"/>
      <c r="BD732" s="694"/>
      <c r="BE732" s="694"/>
      <c r="BF732" s="694"/>
      <c r="BG732" s="694"/>
      <c r="BH732" s="694"/>
      <c r="BI732" s="694"/>
      <c r="BJ732" s="694"/>
      <c r="BK732" s="783"/>
      <c r="BL732" s="783"/>
      <c r="BM732" s="783"/>
      <c r="BN732" s="694"/>
      <c r="BO732" s="694"/>
      <c r="BP732" s="694"/>
      <c r="BQ732" s="694"/>
      <c r="BR732" s="694"/>
      <c r="BS732" s="694"/>
      <c r="BT732" s="694"/>
      <c r="BU732" s="694"/>
      <c r="BV732" s="694"/>
      <c r="BW732" s="694"/>
    </row>
    <row r="733" spans="1:75" ht="13.5" customHeight="1">
      <c r="A733" s="733"/>
      <c r="B733" s="15" t="s">
        <v>58</v>
      </c>
      <c r="C733" s="714" t="str">
        <f>IFERROR(VLOOKUP(C732,科目・教員!$A$2:$B$349,2,0),"")</f>
        <v/>
      </c>
      <c r="D733" s="715"/>
      <c r="E733" s="716" t="str">
        <f>IFERROR(VLOOKUP(E732,科目・教員!$A$2:$B$349,2,0),"")</f>
        <v/>
      </c>
      <c r="F733" s="715"/>
      <c r="G733" s="716" t="str">
        <f>IFERROR(VLOOKUP(G732,科目・教員!$A$2:$B$349,2,0),"")</f>
        <v/>
      </c>
      <c r="H733" s="715"/>
      <c r="I733" s="716" t="str">
        <f>IFERROR(VLOOKUP(I732,科目・教員!$A$2:$B$349,2,0),"")</f>
        <v/>
      </c>
      <c r="J733" s="715"/>
      <c r="K733" s="735" t="str">
        <f>IFERROR(VLOOKUP(K732,科目・教員!$A$2:$B$349,2,0),"")</f>
        <v/>
      </c>
      <c r="L733" s="737"/>
      <c r="M733" s="714" t="str">
        <f>IFERROR(VLOOKUP(M732,科目・教員!$A$2:$B$349,2,0),"")</f>
        <v/>
      </c>
      <c r="N733" s="715"/>
      <c r="O733" s="735" t="str">
        <f>IFERROR(VLOOKUP(O732,科目・教員!$A$2:$B$349,2,0),"")</f>
        <v/>
      </c>
      <c r="P733" s="715"/>
      <c r="Q733" s="735" t="str">
        <f>IFERROR(VLOOKUP(Q732,科目・教員!$A$2:$B$349,2,0),"")</f>
        <v/>
      </c>
      <c r="R733" s="715"/>
      <c r="S733" s="735" t="str">
        <f>IFERROR(VLOOKUP(S732,科目・教員!$A$2:$B$349,2,0),"")</f>
        <v/>
      </c>
      <c r="T733" s="715"/>
      <c r="U733" s="21"/>
      <c r="Z733" s="733"/>
      <c r="AA733" s="695"/>
      <c r="AB733" s="695"/>
      <c r="AC733" s="695"/>
      <c r="AD733" s="695"/>
      <c r="AE733" s="695"/>
      <c r="AF733" s="695"/>
      <c r="AG733" s="695"/>
      <c r="AH733" s="695"/>
      <c r="AI733" s="695"/>
      <c r="AJ733" s="695"/>
      <c r="AK733" s="695"/>
      <c r="AL733" s="695"/>
      <c r="AM733" s="695"/>
      <c r="AN733" s="695"/>
      <c r="AO733" s="695"/>
      <c r="AP733" s="695"/>
      <c r="AQ733" s="695"/>
      <c r="AR733" s="695"/>
      <c r="AS733" s="695"/>
      <c r="AT733" s="695"/>
      <c r="AU733" s="695"/>
      <c r="AV733" s="695"/>
      <c r="AW733" s="695"/>
      <c r="AX733" s="695"/>
      <c r="AY733" s="695"/>
      <c r="AZ733" s="695"/>
      <c r="BA733" s="695"/>
      <c r="BB733" s="695"/>
      <c r="BC733" s="695"/>
      <c r="BD733" s="695"/>
      <c r="BE733" s="695"/>
      <c r="BF733" s="695"/>
      <c r="BG733" s="695"/>
      <c r="BH733" s="695"/>
      <c r="BI733" s="695"/>
      <c r="BJ733" s="695"/>
      <c r="BK733" s="784"/>
      <c r="BL733" s="784"/>
      <c r="BM733" s="784"/>
      <c r="BN733" s="695"/>
      <c r="BO733" s="695"/>
      <c r="BP733" s="695"/>
      <c r="BQ733" s="695"/>
      <c r="BR733" s="695"/>
      <c r="BS733" s="695"/>
      <c r="BT733" s="695"/>
      <c r="BU733" s="695"/>
      <c r="BV733" s="695"/>
      <c r="BW733" s="695"/>
    </row>
    <row r="734" spans="1:75" ht="13.5" customHeight="1">
      <c r="A734" s="733"/>
      <c r="B734" s="15" t="s">
        <v>60</v>
      </c>
      <c r="C734" s="714" t="str">
        <f>VLOOKUP($C727,'2025年度(1年後期)'!$B$5:$N$207,COLUMN('2025年度(1年後期)'!$E$5)+1,0)&amp;""</f>
        <v/>
      </c>
      <c r="D734" s="715"/>
      <c r="E734" s="716" t="str">
        <f>VLOOKUP($C727,'2025年度(2年後期)'!$B$5:$N$207,COLUMN('2025年度(2年後期)'!$E$5)+1,0)&amp;""</f>
        <v/>
      </c>
      <c r="F734" s="715"/>
      <c r="G734" s="716" t="str">
        <f>VLOOKUP($C727,'2025年度(3年後期)'!$B$5:$N$207,COLUMN('2025年度(3年後期)'!$E$5)+1,0)&amp;""</f>
        <v/>
      </c>
      <c r="H734" s="715"/>
      <c r="I734" s="716" t="str">
        <f>VLOOKUP($C727,'2025年度(4年後期)'!$B$5:$N$206,COLUMN('2025年度(4年後期)'!$E$5)+1,0)&amp;""</f>
        <v/>
      </c>
      <c r="J734" s="715"/>
      <c r="K734" s="735" t="str">
        <f>VLOOKUP($C727,'2025年度(助産後期)'!$B$5:$N$207,COLUMN('2025年度(助産後期)'!$E$5)+1,0)&amp;""</f>
        <v/>
      </c>
      <c r="L734" s="737"/>
      <c r="M734" s="714" t="str">
        <f>VLOOKUP($C727,'2025年度(M1後期)'!$B$5:$N$207,COLUMN('2025年度(M1後期)'!$E$5)+1,0)&amp;""</f>
        <v/>
      </c>
      <c r="N734" s="715"/>
      <c r="O734" s="735" t="str">
        <f>VLOOKUP($C727,'2025年度(M2後期)'!$B$5:$N$207,COLUMN('2025年度(M2後期)'!$E$5)+1,0)&amp;""</f>
        <v/>
      </c>
      <c r="P734" s="715"/>
      <c r="Q734" s="735" t="str">
        <f>VLOOKUP($C727,'2025年度(D1後期)'!$B$5:$N$207,COLUMN('2025年度(D1後期)'!$E$5)+1,0)&amp;""</f>
        <v/>
      </c>
      <c r="R734" s="715"/>
      <c r="S734" s="735" t="str">
        <f>VLOOKUP($C727,'2025年度(D23後期)'!$B$5:$N$207,COLUMN('2025年度(D23後期)'!$E$5)+1,0)&amp;""</f>
        <v/>
      </c>
      <c r="T734" s="715"/>
      <c r="U734" s="21"/>
      <c r="Z734" s="733"/>
      <c r="AA734" s="695"/>
      <c r="AB734" s="695"/>
      <c r="AC734" s="695"/>
      <c r="AD734" s="695"/>
      <c r="AE734" s="695"/>
      <c r="AF734" s="695"/>
      <c r="AG734" s="695"/>
      <c r="AH734" s="695"/>
      <c r="AI734" s="695"/>
      <c r="AJ734" s="695"/>
      <c r="AK734" s="695"/>
      <c r="AL734" s="695"/>
      <c r="AM734" s="695"/>
      <c r="AN734" s="695"/>
      <c r="AO734" s="695"/>
      <c r="AP734" s="695"/>
      <c r="AQ734" s="695"/>
      <c r="AR734" s="695"/>
      <c r="AS734" s="695"/>
      <c r="AT734" s="695"/>
      <c r="AU734" s="695"/>
      <c r="AV734" s="695"/>
      <c r="AW734" s="695"/>
      <c r="AX734" s="695"/>
      <c r="AY734" s="695"/>
      <c r="AZ734" s="695"/>
      <c r="BA734" s="695"/>
      <c r="BB734" s="695"/>
      <c r="BC734" s="695"/>
      <c r="BD734" s="695"/>
      <c r="BE734" s="695"/>
      <c r="BF734" s="695"/>
      <c r="BG734" s="695"/>
      <c r="BH734" s="695"/>
      <c r="BI734" s="695"/>
      <c r="BJ734" s="695"/>
      <c r="BK734" s="784"/>
      <c r="BL734" s="784"/>
      <c r="BM734" s="784"/>
      <c r="BN734" s="695"/>
      <c r="BO734" s="695"/>
      <c r="BP734" s="695"/>
      <c r="BQ734" s="695"/>
      <c r="BR734" s="695"/>
      <c r="BS734" s="695"/>
      <c r="BT734" s="695"/>
      <c r="BU734" s="695"/>
      <c r="BV734" s="695"/>
      <c r="BW734" s="695"/>
    </row>
    <row r="735" spans="1:75" ht="13.5" customHeight="1">
      <c r="A735" s="747"/>
      <c r="B735" s="16" t="s">
        <v>62</v>
      </c>
      <c r="C735" s="738"/>
      <c r="D735" s="736"/>
      <c r="E735" s="710"/>
      <c r="F735" s="736"/>
      <c r="G735" s="710"/>
      <c r="H735" s="736"/>
      <c r="I735" s="710"/>
      <c r="J735" s="736"/>
      <c r="K735" s="712"/>
      <c r="L735" s="712"/>
      <c r="M735" s="738"/>
      <c r="N735" s="736"/>
      <c r="O735" s="712"/>
      <c r="P735" s="736"/>
      <c r="Q735" s="712"/>
      <c r="R735" s="736"/>
      <c r="S735" s="712"/>
      <c r="T735" s="736"/>
      <c r="U735" s="21"/>
      <c r="Z735" s="734"/>
      <c r="AA735" s="696"/>
      <c r="AB735" s="696"/>
      <c r="AC735" s="696"/>
      <c r="AD735" s="696"/>
      <c r="AE735" s="696"/>
      <c r="AF735" s="696"/>
      <c r="AG735" s="696"/>
      <c r="AH735" s="696"/>
      <c r="AI735" s="696"/>
      <c r="AJ735" s="696"/>
      <c r="AK735" s="696"/>
      <c r="AL735" s="696"/>
      <c r="AM735" s="696"/>
      <c r="AN735" s="696"/>
      <c r="AO735" s="696"/>
      <c r="AP735" s="696"/>
      <c r="AQ735" s="696"/>
      <c r="AR735" s="696"/>
      <c r="AS735" s="696"/>
      <c r="AT735" s="696"/>
      <c r="AU735" s="696"/>
      <c r="AV735" s="696"/>
      <c r="AW735" s="696"/>
      <c r="AX735" s="696"/>
      <c r="AY735" s="696"/>
      <c r="AZ735" s="696"/>
      <c r="BA735" s="696"/>
      <c r="BB735" s="696"/>
      <c r="BC735" s="696"/>
      <c r="BD735" s="696"/>
      <c r="BE735" s="696"/>
      <c r="BF735" s="696"/>
      <c r="BG735" s="696"/>
      <c r="BH735" s="696"/>
      <c r="BI735" s="696"/>
      <c r="BJ735" s="696"/>
      <c r="BK735" s="785"/>
      <c r="BL735" s="785"/>
      <c r="BM735" s="785"/>
      <c r="BN735" s="696"/>
      <c r="BO735" s="696"/>
      <c r="BP735" s="696"/>
      <c r="BQ735" s="696"/>
      <c r="BR735" s="696"/>
      <c r="BS735" s="696"/>
      <c r="BT735" s="696"/>
      <c r="BU735" s="696"/>
      <c r="BV735" s="696"/>
      <c r="BW735" s="696"/>
    </row>
    <row r="736" spans="1:75" ht="13.5" customHeight="1">
      <c r="A736" s="744" t="s">
        <v>70</v>
      </c>
      <c r="B736" s="17" t="s">
        <v>71</v>
      </c>
      <c r="C736" s="731"/>
      <c r="D736" s="722"/>
      <c r="E736" s="721"/>
      <c r="F736" s="722"/>
      <c r="G736" s="721"/>
      <c r="H736" s="722"/>
      <c r="I736" s="721"/>
      <c r="J736" s="722"/>
      <c r="K736" s="732"/>
      <c r="L736" s="720"/>
      <c r="M736" s="731"/>
      <c r="N736" s="722"/>
      <c r="O736" s="732"/>
      <c r="P736" s="722"/>
      <c r="Q736" s="732"/>
      <c r="R736" s="722"/>
      <c r="S736" s="732"/>
      <c r="T736" s="722"/>
      <c r="U736" s="21"/>
      <c r="Z736" s="733" t="str">
        <f>A736</f>
        <v>昼休み（12：30～13：30）</v>
      </c>
      <c r="AA736" s="694"/>
      <c r="AB736" s="694"/>
      <c r="AC736" s="694"/>
      <c r="AD736" s="694"/>
      <c r="AE736" s="694"/>
      <c r="AF736" s="694"/>
      <c r="AG736" s="694"/>
      <c r="AH736" s="694"/>
      <c r="AI736" s="694"/>
      <c r="AJ736" s="694"/>
      <c r="AK736" s="694"/>
      <c r="AL736" s="694"/>
      <c r="AM736" s="694"/>
      <c r="AN736" s="694"/>
      <c r="AO736" s="694"/>
      <c r="AP736" s="694"/>
      <c r="AQ736" s="694"/>
      <c r="AR736" s="694"/>
      <c r="AS736" s="694"/>
      <c r="AT736" s="694"/>
      <c r="AU736" s="694"/>
      <c r="AV736" s="694"/>
      <c r="AW736" s="694"/>
      <c r="AX736" s="694"/>
      <c r="AY736" s="694"/>
      <c r="AZ736" s="694"/>
      <c r="BA736" s="694"/>
      <c r="BB736" s="694"/>
      <c r="BC736" s="694"/>
      <c r="BD736" s="694"/>
      <c r="BE736" s="694"/>
      <c r="BF736" s="694"/>
      <c r="BG736" s="694"/>
      <c r="BH736" s="694"/>
      <c r="BI736" s="694"/>
      <c r="BJ736" s="694"/>
      <c r="BK736" s="783"/>
      <c r="BL736" s="783"/>
      <c r="BM736" s="783"/>
      <c r="BN736" s="694"/>
      <c r="BO736" s="694"/>
      <c r="BP736" s="694"/>
      <c r="BQ736" s="694"/>
      <c r="BR736" s="694"/>
      <c r="BS736" s="694"/>
      <c r="BT736" s="694"/>
      <c r="BU736" s="694"/>
      <c r="BV736" s="694"/>
      <c r="BW736" s="694"/>
    </row>
    <row r="737" spans="1:75" ht="13.5" customHeight="1">
      <c r="A737" s="733"/>
      <c r="B737" s="17" t="s">
        <v>73</v>
      </c>
      <c r="C737" s="714"/>
      <c r="D737" s="715"/>
      <c r="E737" s="716"/>
      <c r="F737" s="715"/>
      <c r="G737" s="716"/>
      <c r="H737" s="715"/>
      <c r="I737" s="716"/>
      <c r="J737" s="715"/>
      <c r="K737" s="735"/>
      <c r="L737" s="737"/>
      <c r="M737" s="714"/>
      <c r="N737" s="715"/>
      <c r="O737" s="735"/>
      <c r="P737" s="715"/>
      <c r="Q737" s="735"/>
      <c r="R737" s="715"/>
      <c r="S737" s="735"/>
      <c r="T737" s="715"/>
      <c r="U737" s="21"/>
      <c r="Z737" s="733"/>
      <c r="AA737" s="695"/>
      <c r="AB737" s="695"/>
      <c r="AC737" s="695"/>
      <c r="AD737" s="695"/>
      <c r="AE737" s="695"/>
      <c r="AF737" s="695"/>
      <c r="AG737" s="695"/>
      <c r="AH737" s="695"/>
      <c r="AI737" s="695"/>
      <c r="AJ737" s="695"/>
      <c r="AK737" s="695"/>
      <c r="AL737" s="695"/>
      <c r="AM737" s="695"/>
      <c r="AN737" s="695"/>
      <c r="AO737" s="695"/>
      <c r="AP737" s="695"/>
      <c r="AQ737" s="695"/>
      <c r="AR737" s="695"/>
      <c r="AS737" s="695"/>
      <c r="AT737" s="695"/>
      <c r="AU737" s="695"/>
      <c r="AV737" s="695"/>
      <c r="AW737" s="695"/>
      <c r="AX737" s="695"/>
      <c r="AY737" s="695"/>
      <c r="AZ737" s="695"/>
      <c r="BA737" s="695"/>
      <c r="BB737" s="695"/>
      <c r="BC737" s="695"/>
      <c r="BD737" s="695"/>
      <c r="BE737" s="695"/>
      <c r="BF737" s="695"/>
      <c r="BG737" s="695"/>
      <c r="BH737" s="695"/>
      <c r="BI737" s="695"/>
      <c r="BJ737" s="695"/>
      <c r="BK737" s="784"/>
      <c r="BL737" s="784"/>
      <c r="BM737" s="784"/>
      <c r="BN737" s="695"/>
      <c r="BO737" s="695"/>
      <c r="BP737" s="695"/>
      <c r="BQ737" s="695"/>
      <c r="BR737" s="695"/>
      <c r="BS737" s="695"/>
      <c r="BT737" s="695"/>
      <c r="BU737" s="695"/>
      <c r="BV737" s="695"/>
      <c r="BW737" s="695"/>
    </row>
    <row r="738" spans="1:75" ht="13.5" customHeight="1">
      <c r="A738" s="733"/>
      <c r="B738" s="17" t="s">
        <v>60</v>
      </c>
      <c r="C738" s="714"/>
      <c r="D738" s="715"/>
      <c r="E738" s="716"/>
      <c r="F738" s="715"/>
      <c r="G738" s="716"/>
      <c r="H738" s="715"/>
      <c r="I738" s="716"/>
      <c r="J738" s="715"/>
      <c r="K738" s="735"/>
      <c r="L738" s="737"/>
      <c r="M738" s="714"/>
      <c r="N738" s="715"/>
      <c r="O738" s="735"/>
      <c r="P738" s="715"/>
      <c r="Q738" s="735"/>
      <c r="R738" s="715"/>
      <c r="S738" s="735"/>
      <c r="T738" s="715"/>
      <c r="U738" s="21"/>
      <c r="Z738" s="733"/>
      <c r="AA738" s="695"/>
      <c r="AB738" s="695"/>
      <c r="AC738" s="695"/>
      <c r="AD738" s="695"/>
      <c r="AE738" s="695"/>
      <c r="AF738" s="695"/>
      <c r="AG738" s="695"/>
      <c r="AH738" s="695"/>
      <c r="AI738" s="695"/>
      <c r="AJ738" s="695"/>
      <c r="AK738" s="695"/>
      <c r="AL738" s="695"/>
      <c r="AM738" s="695"/>
      <c r="AN738" s="695"/>
      <c r="AO738" s="695"/>
      <c r="AP738" s="695"/>
      <c r="AQ738" s="695"/>
      <c r="AR738" s="695"/>
      <c r="AS738" s="695"/>
      <c r="AT738" s="695"/>
      <c r="AU738" s="695"/>
      <c r="AV738" s="695"/>
      <c r="AW738" s="695"/>
      <c r="AX738" s="695"/>
      <c r="AY738" s="695"/>
      <c r="AZ738" s="695"/>
      <c r="BA738" s="695"/>
      <c r="BB738" s="695"/>
      <c r="BC738" s="695"/>
      <c r="BD738" s="695"/>
      <c r="BE738" s="695"/>
      <c r="BF738" s="695"/>
      <c r="BG738" s="695"/>
      <c r="BH738" s="695"/>
      <c r="BI738" s="695"/>
      <c r="BJ738" s="695"/>
      <c r="BK738" s="784"/>
      <c r="BL738" s="784"/>
      <c r="BM738" s="784"/>
      <c r="BN738" s="695"/>
      <c r="BO738" s="695"/>
      <c r="BP738" s="695"/>
      <c r="BQ738" s="695"/>
      <c r="BR738" s="695"/>
      <c r="BS738" s="695"/>
      <c r="BT738" s="695"/>
      <c r="BU738" s="695"/>
      <c r="BV738" s="695"/>
      <c r="BW738" s="695"/>
    </row>
    <row r="739" spans="1:75" ht="13.5" customHeight="1">
      <c r="A739" s="734"/>
      <c r="B739" s="18" t="s">
        <v>62</v>
      </c>
      <c r="C739" s="752"/>
      <c r="D739" s="753"/>
      <c r="E739" s="754"/>
      <c r="F739" s="753"/>
      <c r="G739" s="754"/>
      <c r="H739" s="753"/>
      <c r="I739" s="754"/>
      <c r="J739" s="753"/>
      <c r="K739" s="755"/>
      <c r="L739" s="755"/>
      <c r="M739" s="752"/>
      <c r="N739" s="753"/>
      <c r="O739" s="755"/>
      <c r="P739" s="753"/>
      <c r="Q739" s="755"/>
      <c r="R739" s="753"/>
      <c r="S739" s="755"/>
      <c r="T739" s="753"/>
      <c r="U739" s="21"/>
      <c r="Z739" s="734"/>
      <c r="AA739" s="696"/>
      <c r="AB739" s="696"/>
      <c r="AC739" s="696"/>
      <c r="AD739" s="696"/>
      <c r="AE739" s="696"/>
      <c r="AF739" s="696"/>
      <c r="AG739" s="696"/>
      <c r="AH739" s="696"/>
      <c r="AI739" s="696"/>
      <c r="AJ739" s="696"/>
      <c r="AK739" s="696"/>
      <c r="AL739" s="696"/>
      <c r="AM739" s="696"/>
      <c r="AN739" s="696"/>
      <c r="AO739" s="696"/>
      <c r="AP739" s="696"/>
      <c r="AQ739" s="696"/>
      <c r="AR739" s="696"/>
      <c r="AS739" s="696"/>
      <c r="AT739" s="696"/>
      <c r="AU739" s="696"/>
      <c r="AV739" s="696"/>
      <c r="AW739" s="696"/>
      <c r="AX739" s="696"/>
      <c r="AY739" s="696"/>
      <c r="AZ739" s="696"/>
      <c r="BA739" s="696"/>
      <c r="BB739" s="696"/>
      <c r="BC739" s="696"/>
      <c r="BD739" s="696"/>
      <c r="BE739" s="696"/>
      <c r="BF739" s="696"/>
      <c r="BG739" s="696"/>
      <c r="BH739" s="696"/>
      <c r="BI739" s="696"/>
      <c r="BJ739" s="696"/>
      <c r="BK739" s="785"/>
      <c r="BL739" s="785"/>
      <c r="BM739" s="785"/>
      <c r="BN739" s="696"/>
      <c r="BO739" s="696"/>
      <c r="BP739" s="696"/>
      <c r="BQ739" s="696"/>
      <c r="BR739" s="696"/>
      <c r="BS739" s="696"/>
      <c r="BT739" s="696"/>
      <c r="BU739" s="696"/>
      <c r="BV739" s="696"/>
      <c r="BW739" s="696"/>
    </row>
    <row r="740" spans="1:75" ht="13.5" customHeight="1">
      <c r="A740" s="733" t="s">
        <v>74</v>
      </c>
      <c r="B740" s="15" t="s">
        <v>55</v>
      </c>
      <c r="C740" s="748" t="str">
        <f>VLOOKUP($C727,'2025年度(1年後期)'!$B$5:$N$207,COLUMN('2025年度(1年後期)'!$G$5),0)&amp;""</f>
        <v/>
      </c>
      <c r="D740" s="732"/>
      <c r="E740" s="749" t="str">
        <f>VLOOKUP($C727,'2025年度(2年後期)'!$B$5:$N$207,COLUMN('2025年度(2年後期)'!$G$5),0)&amp;""</f>
        <v/>
      </c>
      <c r="F740" s="732"/>
      <c r="G740" s="749" t="str">
        <f>VLOOKUP($C727,'2025年度(3年後期)'!$B$5:$N$207,COLUMN('2025年度(3年後期)'!$G$5),0)&amp;""</f>
        <v/>
      </c>
      <c r="H740" s="732"/>
      <c r="I740" s="749" t="str">
        <f>VLOOKUP($C727,'2025年度(4年後期)'!$B$5:$N$206,COLUMN('2025年度(4年後期)'!$G$5),0)&amp;""</f>
        <v/>
      </c>
      <c r="J740" s="732"/>
      <c r="K740" s="750" t="str">
        <f>VLOOKUP($C727,'2025年度(助産後期)'!$B$5:$N$207,COLUMN('2025年度(助産後期)'!$G$5),0)&amp;""</f>
        <v/>
      </c>
      <c r="L740" s="750"/>
      <c r="M740" s="748" t="str">
        <f>VLOOKUP($C727,'2025年度(M1後期)'!$B$5:$N$207,COLUMN('2025年度(M1後期)'!$G$5),0)&amp;""</f>
        <v/>
      </c>
      <c r="N740" s="732"/>
      <c r="O740" s="750" t="str">
        <f>VLOOKUP($C727,'2025年度(M2後期)'!$B$5:$N$207,COLUMN('2025年度(M2後期)'!$G$5),0)&amp;""</f>
        <v/>
      </c>
      <c r="P740" s="732"/>
      <c r="Q740" s="750" t="str">
        <f>VLOOKUP($C727,'2025年度(D1後期)'!$B$5:$N$207,COLUMN('2025年度(D1後期)'!$G$5),0)&amp;""</f>
        <v/>
      </c>
      <c r="R740" s="732"/>
      <c r="S740" s="750" t="str">
        <f>VLOOKUP($C727,'2025年度(D23後期)'!$B$5:$N$207,COLUMN('2025年度(D23後期)'!$G$5),0)&amp;""</f>
        <v/>
      </c>
      <c r="T740" s="732"/>
      <c r="U740" s="21"/>
      <c r="Z740" s="733" t="str">
        <f>A740</f>
        <v>３時限（13：30～15：00）</v>
      </c>
      <c r="AA740" s="694"/>
      <c r="AB740" s="694"/>
      <c r="AC740" s="694"/>
      <c r="AD740" s="694"/>
      <c r="AE740" s="694"/>
      <c r="AF740" s="694"/>
      <c r="AG740" s="694"/>
      <c r="AH740" s="694"/>
      <c r="AI740" s="694"/>
      <c r="AJ740" s="694"/>
      <c r="AK740" s="694"/>
      <c r="AL740" s="694"/>
      <c r="AM740" s="694"/>
      <c r="AN740" s="694"/>
      <c r="AO740" s="694"/>
      <c r="AP740" s="694"/>
      <c r="AQ740" s="694"/>
      <c r="AR740" s="694"/>
      <c r="AS740" s="694"/>
      <c r="AT740" s="694"/>
      <c r="AU740" s="694"/>
      <c r="AV740" s="694"/>
      <c r="AW740" s="694"/>
      <c r="AX740" s="694"/>
      <c r="AY740" s="694"/>
      <c r="AZ740" s="694"/>
      <c r="BA740" s="694"/>
      <c r="BB740" s="694"/>
      <c r="BC740" s="694"/>
      <c r="BD740" s="694"/>
      <c r="BE740" s="694"/>
      <c r="BF740" s="694"/>
      <c r="BG740" s="694"/>
      <c r="BH740" s="694"/>
      <c r="BI740" s="694"/>
      <c r="BJ740" s="694"/>
      <c r="BK740" s="783"/>
      <c r="BL740" s="783"/>
      <c r="BM740" s="783"/>
      <c r="BN740" s="694"/>
      <c r="BO740" s="694"/>
      <c r="BP740" s="694"/>
      <c r="BQ740" s="694"/>
      <c r="BR740" s="694"/>
      <c r="BS740" s="694"/>
      <c r="BT740" s="694"/>
      <c r="BU740" s="694"/>
      <c r="BV740" s="694"/>
      <c r="BW740" s="694"/>
    </row>
    <row r="741" spans="1:75" ht="13.5" customHeight="1">
      <c r="A741" s="733"/>
      <c r="B741" s="15" t="s">
        <v>58</v>
      </c>
      <c r="C741" s="751" t="str">
        <f>IFERROR(VLOOKUP(C740,科目・教員!$A$2:$B$349,2,0),"")</f>
        <v/>
      </c>
      <c r="D741" s="735"/>
      <c r="E741" s="739" t="str">
        <f>IFERROR(VLOOKUP(E740,科目・教員!$A$2:$B$349,2,0),"")</f>
        <v/>
      </c>
      <c r="F741" s="735"/>
      <c r="G741" s="739" t="str">
        <f>IFERROR(VLOOKUP(G740,科目・教員!$A$2:$B$349,2,0),"")</f>
        <v/>
      </c>
      <c r="H741" s="735"/>
      <c r="I741" s="739" t="str">
        <f>IFERROR(VLOOKUP(I740,科目・教員!$A$2:$B$349,2,0),"")</f>
        <v/>
      </c>
      <c r="J741" s="735"/>
      <c r="K741" s="740" t="str">
        <f>IFERROR(VLOOKUP(K740,科目・教員!$A$2:$B$349,2,0),"")</f>
        <v/>
      </c>
      <c r="L741" s="740"/>
      <c r="M741" s="751" t="str">
        <f>IFERROR(VLOOKUP(M740,科目・教員!$A$2:$B$349,2,0),"")</f>
        <v/>
      </c>
      <c r="N741" s="735"/>
      <c r="O741" s="740" t="str">
        <f>IFERROR(VLOOKUP(O740,科目・教員!$A$2:$B$349,2,0),"")</f>
        <v/>
      </c>
      <c r="P741" s="735"/>
      <c r="Q741" s="740" t="str">
        <f>IFERROR(VLOOKUP(Q740,科目・教員!$A$2:$B$349,2,0),"")</f>
        <v/>
      </c>
      <c r="R741" s="735"/>
      <c r="S741" s="740" t="str">
        <f>IFERROR(VLOOKUP(S740,科目・教員!$A$2:$B$349,2,0),"")</f>
        <v/>
      </c>
      <c r="T741" s="735"/>
      <c r="U741" s="21"/>
      <c r="Z741" s="733"/>
      <c r="AA741" s="695"/>
      <c r="AB741" s="695"/>
      <c r="AC741" s="695"/>
      <c r="AD741" s="695"/>
      <c r="AE741" s="695"/>
      <c r="AF741" s="695"/>
      <c r="AG741" s="695"/>
      <c r="AH741" s="695"/>
      <c r="AI741" s="695"/>
      <c r="AJ741" s="695"/>
      <c r="AK741" s="695"/>
      <c r="AL741" s="695"/>
      <c r="AM741" s="695"/>
      <c r="AN741" s="695"/>
      <c r="AO741" s="695"/>
      <c r="AP741" s="695"/>
      <c r="AQ741" s="695"/>
      <c r="AR741" s="695"/>
      <c r="AS741" s="695"/>
      <c r="AT741" s="695"/>
      <c r="AU741" s="695"/>
      <c r="AV741" s="695"/>
      <c r="AW741" s="695"/>
      <c r="AX741" s="695"/>
      <c r="AY741" s="695"/>
      <c r="AZ741" s="695"/>
      <c r="BA741" s="695"/>
      <c r="BB741" s="695"/>
      <c r="BC741" s="695"/>
      <c r="BD741" s="695"/>
      <c r="BE741" s="695"/>
      <c r="BF741" s="695"/>
      <c r="BG741" s="695"/>
      <c r="BH741" s="695"/>
      <c r="BI741" s="695"/>
      <c r="BJ741" s="695"/>
      <c r="BK741" s="784"/>
      <c r="BL741" s="784"/>
      <c r="BM741" s="784"/>
      <c r="BN741" s="695"/>
      <c r="BO741" s="695"/>
      <c r="BP741" s="695"/>
      <c r="BQ741" s="695"/>
      <c r="BR741" s="695"/>
      <c r="BS741" s="695"/>
      <c r="BT741" s="695"/>
      <c r="BU741" s="695"/>
      <c r="BV741" s="695"/>
      <c r="BW741" s="695"/>
    </row>
    <row r="742" spans="1:75" ht="13.5" customHeight="1">
      <c r="A742" s="733"/>
      <c r="B742" s="15" t="s">
        <v>60</v>
      </c>
      <c r="C742" s="751" t="str">
        <f>VLOOKUP($C727,'2025年度(1年後期)'!$B$5:$N$207,COLUMN('2025年度(1年後期)'!$G$5)+1,0)&amp;""</f>
        <v/>
      </c>
      <c r="D742" s="735"/>
      <c r="E742" s="739" t="str">
        <f>VLOOKUP($C727,'2025年度(2年後期)'!$B$5:$N$207,COLUMN('2025年度(2年後期)'!$G$5)+1,0)&amp;""</f>
        <v/>
      </c>
      <c r="F742" s="735"/>
      <c r="G742" s="739" t="str">
        <f>VLOOKUP($C727,'2025年度(3年後期)'!$B$5:$N$207,COLUMN('2025年度(3年後期)'!$G$5)+1,0)&amp;""</f>
        <v/>
      </c>
      <c r="H742" s="735"/>
      <c r="I742" s="739" t="str">
        <f>VLOOKUP($C727,'2025年度(4年後期)'!$B$5:$N$206,COLUMN('2025年度(4年後期)'!$G$5)+1,0)&amp;""</f>
        <v/>
      </c>
      <c r="J742" s="735"/>
      <c r="K742" s="740" t="str">
        <f>VLOOKUP($C727,'2025年度(助産後期)'!$B$5:$N$207,COLUMN('2025年度(助産後期)'!$G$5)+1,0)&amp;""</f>
        <v/>
      </c>
      <c r="L742" s="740"/>
      <c r="M742" s="751" t="str">
        <f>VLOOKUP($C727,'2025年度(M1後期)'!$B$5:$N$207,COLUMN('2025年度(M1後期)'!$G$5)+1,0)&amp;""</f>
        <v/>
      </c>
      <c r="N742" s="735"/>
      <c r="O742" s="740" t="str">
        <f>VLOOKUP($C727,'2025年度(M2後期)'!$B$5:$N$207,COLUMN('2025年度(M2後期)'!$G$5)+1,0)&amp;""</f>
        <v/>
      </c>
      <c r="P742" s="735"/>
      <c r="Q742" s="740" t="str">
        <f>VLOOKUP($C727,'2025年度(D1後期)'!$B$5:$N$207,COLUMN('2025年度(D1後期)'!$G$5)+1,0)&amp;""</f>
        <v/>
      </c>
      <c r="R742" s="735"/>
      <c r="S742" s="740" t="str">
        <f>VLOOKUP($C727,'2025年度(D23後期)'!$B$5:$N$207,COLUMN('2025年度(D23後期)'!$G$5)+1,0)&amp;""</f>
        <v/>
      </c>
      <c r="T742" s="735"/>
      <c r="U742" s="21"/>
      <c r="Z742" s="733"/>
      <c r="AA742" s="695"/>
      <c r="AB742" s="695"/>
      <c r="AC742" s="695"/>
      <c r="AD742" s="695"/>
      <c r="AE742" s="695"/>
      <c r="AF742" s="695"/>
      <c r="AG742" s="695"/>
      <c r="AH742" s="695"/>
      <c r="AI742" s="695"/>
      <c r="AJ742" s="695"/>
      <c r="AK742" s="695"/>
      <c r="AL742" s="695"/>
      <c r="AM742" s="695"/>
      <c r="AN742" s="695"/>
      <c r="AO742" s="695"/>
      <c r="AP742" s="695"/>
      <c r="AQ742" s="695"/>
      <c r="AR742" s="695"/>
      <c r="AS742" s="695"/>
      <c r="AT742" s="695"/>
      <c r="AU742" s="695"/>
      <c r="AV742" s="695"/>
      <c r="AW742" s="695"/>
      <c r="AX742" s="695"/>
      <c r="AY742" s="695"/>
      <c r="AZ742" s="695"/>
      <c r="BA742" s="695"/>
      <c r="BB742" s="695"/>
      <c r="BC742" s="695"/>
      <c r="BD742" s="695"/>
      <c r="BE742" s="695"/>
      <c r="BF742" s="695"/>
      <c r="BG742" s="695"/>
      <c r="BH742" s="695"/>
      <c r="BI742" s="695"/>
      <c r="BJ742" s="695"/>
      <c r="BK742" s="784"/>
      <c r="BL742" s="784"/>
      <c r="BM742" s="784"/>
      <c r="BN742" s="695"/>
      <c r="BO742" s="695"/>
      <c r="BP742" s="695"/>
      <c r="BQ742" s="695"/>
      <c r="BR742" s="695"/>
      <c r="BS742" s="695"/>
      <c r="BT742" s="695"/>
      <c r="BU742" s="695"/>
      <c r="BV742" s="695"/>
      <c r="BW742" s="695"/>
    </row>
    <row r="743" spans="1:75" ht="13.5" customHeight="1">
      <c r="A743" s="747"/>
      <c r="B743" s="16" t="s">
        <v>62</v>
      </c>
      <c r="C743" s="738"/>
      <c r="D743" s="736"/>
      <c r="E743" s="710"/>
      <c r="F743" s="736"/>
      <c r="G743" s="710"/>
      <c r="H743" s="736"/>
      <c r="I743" s="710"/>
      <c r="J743" s="736"/>
      <c r="K743" s="712"/>
      <c r="L743" s="712"/>
      <c r="M743" s="738"/>
      <c r="N743" s="736"/>
      <c r="O743" s="712"/>
      <c r="P743" s="736"/>
      <c r="Q743" s="712"/>
      <c r="R743" s="736"/>
      <c r="S743" s="712"/>
      <c r="T743" s="736"/>
      <c r="U743" s="21"/>
      <c r="Z743" s="734"/>
      <c r="AA743" s="696"/>
      <c r="AB743" s="696"/>
      <c r="AC743" s="696"/>
      <c r="AD743" s="696"/>
      <c r="AE743" s="696"/>
      <c r="AF743" s="696"/>
      <c r="AG743" s="696"/>
      <c r="AH743" s="696"/>
      <c r="AI743" s="696"/>
      <c r="AJ743" s="696"/>
      <c r="AK743" s="696"/>
      <c r="AL743" s="696"/>
      <c r="AM743" s="696"/>
      <c r="AN743" s="696"/>
      <c r="AO743" s="696"/>
      <c r="AP743" s="696"/>
      <c r="AQ743" s="696"/>
      <c r="AR743" s="696"/>
      <c r="AS743" s="696"/>
      <c r="AT743" s="696"/>
      <c r="AU743" s="696"/>
      <c r="AV743" s="696"/>
      <c r="AW743" s="696"/>
      <c r="AX743" s="696"/>
      <c r="AY743" s="696"/>
      <c r="AZ743" s="696"/>
      <c r="BA743" s="696"/>
      <c r="BB743" s="696"/>
      <c r="BC743" s="696"/>
      <c r="BD743" s="696"/>
      <c r="BE743" s="696"/>
      <c r="BF743" s="696"/>
      <c r="BG743" s="696"/>
      <c r="BH743" s="696"/>
      <c r="BI743" s="696"/>
      <c r="BJ743" s="696"/>
      <c r="BK743" s="785"/>
      <c r="BL743" s="785"/>
      <c r="BM743" s="785"/>
      <c r="BN743" s="696"/>
      <c r="BO743" s="696"/>
      <c r="BP743" s="696"/>
      <c r="BQ743" s="696"/>
      <c r="BR743" s="696"/>
      <c r="BS743" s="696"/>
      <c r="BT743" s="696"/>
      <c r="BU743" s="696"/>
      <c r="BV743" s="696"/>
      <c r="BW743" s="696"/>
    </row>
    <row r="744" spans="1:75" ht="13.5" customHeight="1">
      <c r="A744" s="733" t="s">
        <v>80</v>
      </c>
      <c r="B744" s="15" t="s">
        <v>55</v>
      </c>
      <c r="C744" s="748" t="str">
        <f>VLOOKUP($C727,'2025年度(1年後期)'!$B$5:$N$207,COLUMN('2025年度(1年後期)'!$I$5),0)&amp;""</f>
        <v/>
      </c>
      <c r="D744" s="732"/>
      <c r="E744" s="749" t="str">
        <f>VLOOKUP($C727,'2025年度(2年後期)'!$B$5:$N$207,COLUMN('2025年度(2年後期)'!$I$5),0)&amp;""</f>
        <v/>
      </c>
      <c r="F744" s="732"/>
      <c r="G744" s="749" t="str">
        <f>VLOOKUP($C727,'2025年度(3年後期)'!$B$5:$N$207,COLUMN('2025年度(3年後期)'!$I$5),0)&amp;""</f>
        <v/>
      </c>
      <c r="H744" s="732"/>
      <c r="I744" s="749" t="str">
        <f>VLOOKUP($C727,'2025年度(4年後期)'!$B$5:$N$206,COLUMN('2025年度(4年後期)'!$I$5),0)&amp;""</f>
        <v/>
      </c>
      <c r="J744" s="732"/>
      <c r="K744" s="750" t="str">
        <f>VLOOKUP($C727,'2025年度(助産後期)'!$B$5:$N$207,COLUMN('2025年度(助産後期)'!$I$5),0)&amp;""</f>
        <v/>
      </c>
      <c r="L744" s="750"/>
      <c r="M744" s="748" t="str">
        <f>VLOOKUP($C727,'2025年度(M1後期)'!$B$5:$N$207,COLUMN('2025年度(M1後期)'!$I$5),0)&amp;""</f>
        <v/>
      </c>
      <c r="N744" s="732"/>
      <c r="O744" s="750" t="str">
        <f>VLOOKUP($C727,'2025年度(M2後期)'!$B$5:$N$207,COLUMN('2025年度(M2後期)'!$I$5),0)&amp;""</f>
        <v/>
      </c>
      <c r="P744" s="732"/>
      <c r="Q744" s="750" t="str">
        <f>VLOOKUP($C727,'2025年度(D1後期)'!$B$5:$N$207,COLUMN('2025年度(D1後期)'!$I$5),0)&amp;""</f>
        <v/>
      </c>
      <c r="R744" s="732"/>
      <c r="S744" s="750" t="str">
        <f>VLOOKUP($C727,'2025年度(D23後期)'!$B$5:$N$207,COLUMN('2025年度(D23後期)'!$I$5),0)&amp;""</f>
        <v/>
      </c>
      <c r="T744" s="732"/>
      <c r="U744" s="21"/>
      <c r="Z744" s="733" t="str">
        <f>A744</f>
        <v>４時限（15：10～16：40）</v>
      </c>
      <c r="AA744" s="694"/>
      <c r="AB744" s="694"/>
      <c r="AC744" s="694"/>
      <c r="AD744" s="694"/>
      <c r="AE744" s="694"/>
      <c r="AF744" s="694"/>
      <c r="AG744" s="694"/>
      <c r="AH744" s="694"/>
      <c r="AI744" s="694"/>
      <c r="AJ744" s="694"/>
      <c r="AK744" s="694"/>
      <c r="AL744" s="694"/>
      <c r="AM744" s="694"/>
      <c r="AN744" s="694"/>
      <c r="AO744" s="694"/>
      <c r="AP744" s="694"/>
      <c r="AQ744" s="694"/>
      <c r="AR744" s="694"/>
      <c r="AS744" s="694"/>
      <c r="AT744" s="694"/>
      <c r="AU744" s="694"/>
      <c r="AV744" s="694"/>
      <c r="AW744" s="694"/>
      <c r="AX744" s="694"/>
      <c r="AY744" s="694"/>
      <c r="AZ744" s="694"/>
      <c r="BA744" s="694"/>
      <c r="BB744" s="694"/>
      <c r="BC744" s="694"/>
      <c r="BD744" s="694"/>
      <c r="BE744" s="694"/>
      <c r="BF744" s="694"/>
      <c r="BG744" s="694"/>
      <c r="BH744" s="694"/>
      <c r="BI744" s="694"/>
      <c r="BJ744" s="694"/>
      <c r="BK744" s="783"/>
      <c r="BL744" s="783"/>
      <c r="BM744" s="783"/>
      <c r="BN744" s="694"/>
      <c r="BO744" s="694"/>
      <c r="BP744" s="694"/>
      <c r="BQ744" s="694"/>
      <c r="BR744" s="694"/>
      <c r="BS744" s="694"/>
      <c r="BT744" s="694"/>
      <c r="BU744" s="694"/>
      <c r="BV744" s="694"/>
      <c r="BW744" s="694"/>
    </row>
    <row r="745" spans="1:75" ht="13.5" customHeight="1">
      <c r="A745" s="733"/>
      <c r="B745" s="15" t="s">
        <v>58</v>
      </c>
      <c r="C745" s="751" t="str">
        <f>IFERROR(VLOOKUP(C744,科目・教員!$A$2:$B$349,2,0),"")</f>
        <v/>
      </c>
      <c r="D745" s="735"/>
      <c r="E745" s="739" t="str">
        <f>IFERROR(VLOOKUP(E744,科目・教員!$A$2:$B$349,2,0),"")</f>
        <v/>
      </c>
      <c r="F745" s="735"/>
      <c r="G745" s="739" t="str">
        <f>IFERROR(VLOOKUP(G744,科目・教員!$A$2:$B$349,2,0),"")</f>
        <v/>
      </c>
      <c r="H745" s="735"/>
      <c r="I745" s="739" t="str">
        <f>IFERROR(VLOOKUP(I744,科目・教員!$A$2:$B$349,2,0),"")</f>
        <v/>
      </c>
      <c r="J745" s="735"/>
      <c r="K745" s="740" t="str">
        <f>IFERROR(VLOOKUP(K744,科目・教員!$A$2:$B$349,2,0),"")</f>
        <v/>
      </c>
      <c r="L745" s="740"/>
      <c r="M745" s="751" t="str">
        <f>IFERROR(VLOOKUP(M744,科目・教員!$A$2:$B$349,2,0),"")</f>
        <v/>
      </c>
      <c r="N745" s="735"/>
      <c r="O745" s="740" t="str">
        <f>IFERROR(VLOOKUP(O744,科目・教員!$A$2:$B$349,2,0),"")</f>
        <v/>
      </c>
      <c r="P745" s="735"/>
      <c r="Q745" s="740" t="str">
        <f>IFERROR(VLOOKUP(Q744,科目・教員!$A$2:$B$349,2,0),"")</f>
        <v/>
      </c>
      <c r="R745" s="735"/>
      <c r="S745" s="740" t="str">
        <f>IFERROR(VLOOKUP(S744,科目・教員!$A$2:$B$349,2,0),"")</f>
        <v/>
      </c>
      <c r="T745" s="735"/>
      <c r="U745" s="21"/>
      <c r="Z745" s="733"/>
      <c r="AA745" s="695"/>
      <c r="AB745" s="695"/>
      <c r="AC745" s="695"/>
      <c r="AD745" s="695"/>
      <c r="AE745" s="695"/>
      <c r="AF745" s="695"/>
      <c r="AG745" s="695"/>
      <c r="AH745" s="695"/>
      <c r="AI745" s="695"/>
      <c r="AJ745" s="695"/>
      <c r="AK745" s="695"/>
      <c r="AL745" s="695"/>
      <c r="AM745" s="695"/>
      <c r="AN745" s="695"/>
      <c r="AO745" s="695"/>
      <c r="AP745" s="695"/>
      <c r="AQ745" s="695"/>
      <c r="AR745" s="695"/>
      <c r="AS745" s="695"/>
      <c r="AT745" s="695"/>
      <c r="AU745" s="695"/>
      <c r="AV745" s="695"/>
      <c r="AW745" s="695"/>
      <c r="AX745" s="695"/>
      <c r="AY745" s="695"/>
      <c r="AZ745" s="695"/>
      <c r="BA745" s="695"/>
      <c r="BB745" s="695"/>
      <c r="BC745" s="695"/>
      <c r="BD745" s="695"/>
      <c r="BE745" s="695"/>
      <c r="BF745" s="695"/>
      <c r="BG745" s="695"/>
      <c r="BH745" s="695"/>
      <c r="BI745" s="695"/>
      <c r="BJ745" s="695"/>
      <c r="BK745" s="784"/>
      <c r="BL745" s="784"/>
      <c r="BM745" s="784"/>
      <c r="BN745" s="695"/>
      <c r="BO745" s="695"/>
      <c r="BP745" s="695"/>
      <c r="BQ745" s="695"/>
      <c r="BR745" s="695"/>
      <c r="BS745" s="695"/>
      <c r="BT745" s="695"/>
      <c r="BU745" s="695"/>
      <c r="BV745" s="695"/>
      <c r="BW745" s="695"/>
    </row>
    <row r="746" spans="1:75" ht="13.5" customHeight="1">
      <c r="A746" s="733"/>
      <c r="B746" s="15" t="s">
        <v>60</v>
      </c>
      <c r="C746" s="751" t="str">
        <f>VLOOKUP($C727,'2025年度(1年後期)'!$B$5:$N$207,COLUMN('2025年度(1年後期)'!$I$5)+1,0)&amp;""</f>
        <v/>
      </c>
      <c r="D746" s="735"/>
      <c r="E746" s="739" t="str">
        <f>VLOOKUP($C727,'2025年度(2年後期)'!$B$5:$N$207,COLUMN('2025年度(2年後期)'!$I$5)+1,0)&amp;""</f>
        <v/>
      </c>
      <c r="F746" s="735"/>
      <c r="G746" s="739" t="str">
        <f>VLOOKUP($C727,'2025年度(3年後期)'!$B$5:$N$207,COLUMN('2025年度(3年後期)'!$I$5)+1,0)&amp;""</f>
        <v/>
      </c>
      <c r="H746" s="735"/>
      <c r="I746" s="739" t="str">
        <f>VLOOKUP($C727,'2025年度(4年後期)'!$B$5:$N$206,COLUMN('2025年度(4年後期)'!$I$5)+1,0)&amp;""</f>
        <v/>
      </c>
      <c r="J746" s="735"/>
      <c r="K746" s="740" t="str">
        <f>VLOOKUP($C727,'2025年度(助産後期)'!$B$5:$N$207,COLUMN('2025年度(助産後期)'!$I$5)+1,0)&amp;""</f>
        <v/>
      </c>
      <c r="L746" s="740"/>
      <c r="M746" s="751" t="str">
        <f>VLOOKUP($C727,'2025年度(M1後期)'!$B$5:$N$207,COLUMN('2025年度(M1後期)'!$I$5)+1,0)&amp;""</f>
        <v/>
      </c>
      <c r="N746" s="735"/>
      <c r="O746" s="740" t="str">
        <f>VLOOKUP($C727,'2025年度(M2後期)'!$B$5:$N$207,COLUMN('2025年度(M2後期)'!$I$5)+1,0)&amp;""</f>
        <v/>
      </c>
      <c r="P746" s="735"/>
      <c r="Q746" s="740" t="str">
        <f>VLOOKUP($C727,'2025年度(D1後期)'!$B$5:$N$207,COLUMN('2025年度(D1後期)'!$I$5)+1,0)&amp;""</f>
        <v/>
      </c>
      <c r="R746" s="735"/>
      <c r="S746" s="740" t="str">
        <f>VLOOKUP($C727,'2025年度(D23後期)'!$B$5:$N$207,COLUMN('2025年度(D23後期)'!$I$5)+1,0)&amp;""</f>
        <v/>
      </c>
      <c r="T746" s="735"/>
      <c r="U746" s="21"/>
      <c r="Z746" s="733"/>
      <c r="AA746" s="695"/>
      <c r="AB746" s="695"/>
      <c r="AC746" s="695"/>
      <c r="AD746" s="695"/>
      <c r="AE746" s="695"/>
      <c r="AF746" s="695"/>
      <c r="AG746" s="695"/>
      <c r="AH746" s="695"/>
      <c r="AI746" s="695"/>
      <c r="AJ746" s="695"/>
      <c r="AK746" s="695"/>
      <c r="AL746" s="695"/>
      <c r="AM746" s="695"/>
      <c r="AN746" s="695"/>
      <c r="AO746" s="695"/>
      <c r="AP746" s="695"/>
      <c r="AQ746" s="695"/>
      <c r="AR746" s="695"/>
      <c r="AS746" s="695"/>
      <c r="AT746" s="695"/>
      <c r="AU746" s="695"/>
      <c r="AV746" s="695"/>
      <c r="AW746" s="695"/>
      <c r="AX746" s="695"/>
      <c r="AY746" s="695"/>
      <c r="AZ746" s="695"/>
      <c r="BA746" s="695"/>
      <c r="BB746" s="695"/>
      <c r="BC746" s="695"/>
      <c r="BD746" s="695"/>
      <c r="BE746" s="695"/>
      <c r="BF746" s="695"/>
      <c r="BG746" s="695"/>
      <c r="BH746" s="695"/>
      <c r="BI746" s="695"/>
      <c r="BJ746" s="695"/>
      <c r="BK746" s="784"/>
      <c r="BL746" s="784"/>
      <c r="BM746" s="784"/>
      <c r="BN746" s="695"/>
      <c r="BO746" s="695"/>
      <c r="BP746" s="695"/>
      <c r="BQ746" s="695"/>
      <c r="BR746" s="695"/>
      <c r="BS746" s="695"/>
      <c r="BT746" s="695"/>
      <c r="BU746" s="695"/>
      <c r="BV746" s="695"/>
      <c r="BW746" s="695"/>
    </row>
    <row r="747" spans="1:75" ht="13.5" customHeight="1">
      <c r="A747" s="734"/>
      <c r="B747" s="16" t="s">
        <v>62</v>
      </c>
      <c r="C747" s="781"/>
      <c r="D747" s="782"/>
      <c r="E747" s="710"/>
      <c r="F747" s="736"/>
      <c r="G747" s="710"/>
      <c r="H747" s="736"/>
      <c r="I747" s="710"/>
      <c r="J747" s="736"/>
      <c r="K747" s="712"/>
      <c r="L747" s="712"/>
      <c r="M747" s="738"/>
      <c r="N747" s="736"/>
      <c r="O747" s="712"/>
      <c r="P747" s="736"/>
      <c r="Q747" s="712"/>
      <c r="R747" s="736"/>
      <c r="S747" s="712"/>
      <c r="T747" s="736"/>
      <c r="U747" s="21"/>
      <c r="Z747" s="734"/>
      <c r="AA747" s="696"/>
      <c r="AB747" s="696"/>
      <c r="AC747" s="696"/>
      <c r="AD747" s="696"/>
      <c r="AE747" s="696"/>
      <c r="AF747" s="696"/>
      <c r="AG747" s="696"/>
      <c r="AH747" s="696"/>
      <c r="AI747" s="696"/>
      <c r="AJ747" s="696"/>
      <c r="AK747" s="696"/>
      <c r="AL747" s="696"/>
      <c r="AM747" s="696"/>
      <c r="AN747" s="696"/>
      <c r="AO747" s="696"/>
      <c r="AP747" s="696"/>
      <c r="AQ747" s="696"/>
      <c r="AR747" s="696"/>
      <c r="AS747" s="696"/>
      <c r="AT747" s="696"/>
      <c r="AU747" s="696"/>
      <c r="AV747" s="696"/>
      <c r="AW747" s="696"/>
      <c r="AX747" s="696"/>
      <c r="AY747" s="696"/>
      <c r="AZ747" s="696"/>
      <c r="BA747" s="696"/>
      <c r="BB747" s="696"/>
      <c r="BC747" s="696"/>
      <c r="BD747" s="696"/>
      <c r="BE747" s="696"/>
      <c r="BF747" s="696"/>
      <c r="BG747" s="696"/>
      <c r="BH747" s="696"/>
      <c r="BI747" s="696"/>
      <c r="BJ747" s="696"/>
      <c r="BK747" s="785"/>
      <c r="BL747" s="785"/>
      <c r="BM747" s="785"/>
      <c r="BN747" s="696"/>
      <c r="BO747" s="696"/>
      <c r="BP747" s="696"/>
      <c r="BQ747" s="696"/>
      <c r="BR747" s="696"/>
      <c r="BS747" s="696"/>
      <c r="BT747" s="696"/>
      <c r="BU747" s="696"/>
      <c r="BV747" s="696"/>
      <c r="BW747" s="696"/>
    </row>
    <row r="748" spans="1:75" ht="13.5" customHeight="1">
      <c r="A748" s="733" t="s">
        <v>87</v>
      </c>
      <c r="B748" s="15" t="s">
        <v>55</v>
      </c>
      <c r="C748" s="748" t="str">
        <f>VLOOKUP($C727,'2025年度(1年後期)'!$B$5:$N$207,COLUMN('2025年度(1年後期)'!$K$5),0)&amp;""</f>
        <v/>
      </c>
      <c r="D748" s="732"/>
      <c r="E748" s="749" t="str">
        <f>VLOOKUP($C727,'2025年度(2年後期)'!$B$5:$N$207,COLUMN('2025年度(2年後期)'!$K$5),0)&amp;""</f>
        <v/>
      </c>
      <c r="F748" s="732"/>
      <c r="G748" s="749" t="str">
        <f>VLOOKUP($C727,'2025年度(3年後期)'!$B$5:$N$207,COLUMN('2025年度(3年後期)'!$K$5),0)&amp;""</f>
        <v/>
      </c>
      <c r="H748" s="732"/>
      <c r="I748" s="749" t="str">
        <f>VLOOKUP($C727,'2025年度(4年後期)'!$B$5:$N$206,COLUMN('2025年度(4年後期)'!$K$5),0)&amp;""</f>
        <v/>
      </c>
      <c r="J748" s="732"/>
      <c r="K748" s="750" t="str">
        <f>VLOOKUP($C727,'2025年度(助産後期)'!$B$5:$N$207,COLUMN('2025年度(助産後期)'!$K$5),0)&amp;""</f>
        <v/>
      </c>
      <c r="L748" s="750"/>
      <c r="M748" s="748" t="str">
        <f>VLOOKUP($C727,'2025年度(M1後期)'!$B$5:$N$207,COLUMN('2025年度(M1後期)'!$K$5),0)&amp;""</f>
        <v/>
      </c>
      <c r="N748" s="732"/>
      <c r="O748" s="750" t="str">
        <f>VLOOKUP($C727,'2025年度(M2後期)'!$B$5:$N$207,COLUMN('2025年度(M2後期)'!$K$5),0)&amp;""</f>
        <v/>
      </c>
      <c r="P748" s="732"/>
      <c r="Q748" s="750" t="str">
        <f>VLOOKUP($C727,'2025年度(D1後期)'!$B$5:$N$207,COLUMN('2025年度(D1後期)'!$K$5),0)&amp;""</f>
        <v/>
      </c>
      <c r="R748" s="732"/>
      <c r="S748" s="750" t="str">
        <f>VLOOKUP($C727,'2025年度(D23後期)'!$B$5:$N$207,COLUMN('2025年度(D23後期)'!$K$5),0)&amp;""</f>
        <v/>
      </c>
      <c r="T748" s="732"/>
      <c r="U748" s="21"/>
      <c r="Z748" s="733" t="str">
        <f>A748</f>
        <v>５時限（16：50～18：20）</v>
      </c>
      <c r="AA748" s="694"/>
      <c r="AB748" s="694"/>
      <c r="AC748" s="694"/>
      <c r="AD748" s="694"/>
      <c r="AE748" s="694"/>
      <c r="AF748" s="694"/>
      <c r="AG748" s="694"/>
      <c r="AH748" s="694"/>
      <c r="AI748" s="694"/>
      <c r="AJ748" s="694"/>
      <c r="AK748" s="694"/>
      <c r="AL748" s="694"/>
      <c r="AM748" s="694"/>
      <c r="AN748" s="694"/>
      <c r="AO748" s="694"/>
      <c r="AP748" s="694"/>
      <c r="AQ748" s="694"/>
      <c r="AR748" s="694"/>
      <c r="AS748" s="694"/>
      <c r="AT748" s="694"/>
      <c r="AU748" s="694"/>
      <c r="AV748" s="694"/>
      <c r="AW748" s="694"/>
      <c r="AX748" s="694"/>
      <c r="AY748" s="694"/>
      <c r="AZ748" s="694"/>
      <c r="BA748" s="694"/>
      <c r="BB748" s="694"/>
      <c r="BC748" s="694"/>
      <c r="BD748" s="694"/>
      <c r="BE748" s="694"/>
      <c r="BF748" s="694"/>
      <c r="BG748" s="694"/>
      <c r="BH748" s="694"/>
      <c r="BI748" s="694"/>
      <c r="BJ748" s="694"/>
      <c r="BK748" s="783"/>
      <c r="BL748" s="783"/>
      <c r="BM748" s="783"/>
      <c r="BN748" s="694"/>
      <c r="BO748" s="694"/>
      <c r="BP748" s="694"/>
      <c r="BQ748" s="694"/>
      <c r="BR748" s="694"/>
      <c r="BS748" s="694"/>
      <c r="BT748" s="694"/>
      <c r="BU748" s="694"/>
      <c r="BV748" s="694"/>
      <c r="BW748" s="694"/>
    </row>
    <row r="749" spans="1:75" ht="13.5" customHeight="1">
      <c r="A749" s="733"/>
      <c r="B749" s="15" t="s">
        <v>58</v>
      </c>
      <c r="C749" s="751" t="str">
        <f>IFERROR(VLOOKUP(C748,科目・教員!$A$2:$B$349,2,0),"")</f>
        <v/>
      </c>
      <c r="D749" s="735"/>
      <c r="E749" s="739" t="str">
        <f>IFERROR(VLOOKUP(E748,科目・教員!$A$2:$B$349,2,0),"")</f>
        <v/>
      </c>
      <c r="F749" s="735"/>
      <c r="G749" s="739" t="str">
        <f>IFERROR(VLOOKUP(G748,科目・教員!$A$2:$B$349,2,0),"")</f>
        <v/>
      </c>
      <c r="H749" s="735"/>
      <c r="I749" s="739" t="str">
        <f>IFERROR(VLOOKUP(I748,科目・教員!$A$2:$B$349,2,0),"")</f>
        <v/>
      </c>
      <c r="J749" s="735"/>
      <c r="K749" s="740" t="str">
        <f>IFERROR(VLOOKUP(K748,科目・教員!$A$2:$B$349,2,0),"")</f>
        <v/>
      </c>
      <c r="L749" s="740"/>
      <c r="M749" s="751" t="str">
        <f>IFERROR(VLOOKUP(M748,科目・教員!$A$2:$B$349,2,0),"")</f>
        <v/>
      </c>
      <c r="N749" s="735"/>
      <c r="O749" s="740" t="str">
        <f>IFERROR(VLOOKUP(O748,科目・教員!$A$2:$B$349,2,0),"")</f>
        <v/>
      </c>
      <c r="P749" s="735"/>
      <c r="Q749" s="740" t="str">
        <f>IFERROR(VLOOKUP(Q748,科目・教員!$A$2:$B$349,2,0),"")</f>
        <v/>
      </c>
      <c r="R749" s="735"/>
      <c r="S749" s="740" t="str">
        <f>IFERROR(VLOOKUP(S748,科目・教員!$A$2:$B$349,2,0),"")</f>
        <v/>
      </c>
      <c r="T749" s="735"/>
      <c r="U749" s="21"/>
      <c r="Z749" s="733"/>
      <c r="AA749" s="695"/>
      <c r="AB749" s="695"/>
      <c r="AC749" s="695"/>
      <c r="AD749" s="695"/>
      <c r="AE749" s="695"/>
      <c r="AF749" s="695"/>
      <c r="AG749" s="695"/>
      <c r="AH749" s="695"/>
      <c r="AI749" s="695"/>
      <c r="AJ749" s="695"/>
      <c r="AK749" s="695"/>
      <c r="AL749" s="695"/>
      <c r="AM749" s="695"/>
      <c r="AN749" s="695"/>
      <c r="AO749" s="695"/>
      <c r="AP749" s="695"/>
      <c r="AQ749" s="695"/>
      <c r="AR749" s="695"/>
      <c r="AS749" s="695"/>
      <c r="AT749" s="695"/>
      <c r="AU749" s="695"/>
      <c r="AV749" s="695"/>
      <c r="AW749" s="695"/>
      <c r="AX749" s="695"/>
      <c r="AY749" s="695"/>
      <c r="AZ749" s="695"/>
      <c r="BA749" s="695"/>
      <c r="BB749" s="695"/>
      <c r="BC749" s="695"/>
      <c r="BD749" s="695"/>
      <c r="BE749" s="695"/>
      <c r="BF749" s="695"/>
      <c r="BG749" s="695"/>
      <c r="BH749" s="695"/>
      <c r="BI749" s="695"/>
      <c r="BJ749" s="695"/>
      <c r="BK749" s="784"/>
      <c r="BL749" s="784"/>
      <c r="BM749" s="784"/>
      <c r="BN749" s="695"/>
      <c r="BO749" s="695"/>
      <c r="BP749" s="695"/>
      <c r="BQ749" s="695"/>
      <c r="BR749" s="695"/>
      <c r="BS749" s="695"/>
      <c r="BT749" s="695"/>
      <c r="BU749" s="695"/>
      <c r="BV749" s="695"/>
      <c r="BW749" s="695"/>
    </row>
    <row r="750" spans="1:75" ht="13.5" customHeight="1">
      <c r="A750" s="733"/>
      <c r="B750" s="15" t="s">
        <v>60</v>
      </c>
      <c r="C750" s="751" t="str">
        <f>VLOOKUP($C727,'2025年度(1年後期)'!$B$5:$N$207,COLUMN('2025年度(1年後期)'!$K$5)+1,0)&amp;""</f>
        <v/>
      </c>
      <c r="D750" s="735"/>
      <c r="E750" s="739" t="str">
        <f>VLOOKUP($C727,'2025年度(2年後期)'!$B$5:$N$207,COLUMN('2025年度(2年後期)'!$K$5)+1,0)&amp;""</f>
        <v/>
      </c>
      <c r="F750" s="735"/>
      <c r="G750" s="739" t="str">
        <f>VLOOKUP($C727,'2025年度(3年後期)'!$B$5:$N$207,COLUMN('2025年度(3年後期)'!$K$5)+1,0)&amp;""</f>
        <v/>
      </c>
      <c r="H750" s="735"/>
      <c r="I750" s="739" t="str">
        <f>VLOOKUP($C727,'2025年度(4年後期)'!$B$5:$N$206,COLUMN('2025年度(4年後期)'!$K$5)+1,0)&amp;""</f>
        <v/>
      </c>
      <c r="J750" s="735"/>
      <c r="K750" s="740" t="str">
        <f>VLOOKUP($C727,'2025年度(助産後期)'!$B$5:$N$207,COLUMN('2025年度(助産後期)'!$K$5)+1,0)&amp;""</f>
        <v/>
      </c>
      <c r="L750" s="740"/>
      <c r="M750" s="751" t="str">
        <f>VLOOKUP($C727,'2025年度(M1後期)'!$B$5:$N$207,COLUMN('2025年度(M1後期)'!$K$5)+1,0)&amp;""</f>
        <v/>
      </c>
      <c r="N750" s="735"/>
      <c r="O750" s="740" t="str">
        <f>VLOOKUP($C727,'2025年度(M1後期)'!$B$5:$N$207,COLUMN('2025年度(M1後期)'!$K$5)+1,0)&amp;""</f>
        <v/>
      </c>
      <c r="P750" s="735"/>
      <c r="Q750" s="740" t="str">
        <f>VLOOKUP($C727,'2025年度(D1後期)'!$B$5:$N$207,COLUMN('2025年度(D1後期)'!$K$5)+1,0)&amp;""</f>
        <v/>
      </c>
      <c r="R750" s="735"/>
      <c r="S750" s="740" t="str">
        <f>VLOOKUP($C727,'2025年度(D23後期)'!$B$5:$N$207,COLUMN('2025年度(D23後期)'!$K$5)+1,0)&amp;""</f>
        <v/>
      </c>
      <c r="T750" s="735"/>
      <c r="U750" s="21"/>
      <c r="Z750" s="733"/>
      <c r="AA750" s="695"/>
      <c r="AB750" s="695"/>
      <c r="AC750" s="695"/>
      <c r="AD750" s="695"/>
      <c r="AE750" s="695"/>
      <c r="AF750" s="695"/>
      <c r="AG750" s="695"/>
      <c r="AH750" s="695"/>
      <c r="AI750" s="695"/>
      <c r="AJ750" s="695"/>
      <c r="AK750" s="695"/>
      <c r="AL750" s="695"/>
      <c r="AM750" s="695"/>
      <c r="AN750" s="695"/>
      <c r="AO750" s="695"/>
      <c r="AP750" s="695"/>
      <c r="AQ750" s="695"/>
      <c r="AR750" s="695"/>
      <c r="AS750" s="695"/>
      <c r="AT750" s="695"/>
      <c r="AU750" s="695"/>
      <c r="AV750" s="695"/>
      <c r="AW750" s="695"/>
      <c r="AX750" s="695"/>
      <c r="AY750" s="695"/>
      <c r="AZ750" s="695"/>
      <c r="BA750" s="695"/>
      <c r="BB750" s="695"/>
      <c r="BC750" s="695"/>
      <c r="BD750" s="695"/>
      <c r="BE750" s="695"/>
      <c r="BF750" s="695"/>
      <c r="BG750" s="695"/>
      <c r="BH750" s="695"/>
      <c r="BI750" s="695"/>
      <c r="BJ750" s="695"/>
      <c r="BK750" s="784"/>
      <c r="BL750" s="784"/>
      <c r="BM750" s="784"/>
      <c r="BN750" s="695"/>
      <c r="BO750" s="695"/>
      <c r="BP750" s="695"/>
      <c r="BQ750" s="695"/>
      <c r="BR750" s="695"/>
      <c r="BS750" s="695"/>
      <c r="BT750" s="695"/>
      <c r="BU750" s="695"/>
      <c r="BV750" s="695"/>
      <c r="BW750" s="695"/>
    </row>
    <row r="751" spans="1:75" ht="13.5" customHeight="1">
      <c r="A751" s="734"/>
      <c r="B751" s="16" t="s">
        <v>62</v>
      </c>
      <c r="C751" s="738"/>
      <c r="D751" s="736"/>
      <c r="E751" s="710"/>
      <c r="F751" s="736"/>
      <c r="G751" s="710"/>
      <c r="H751" s="736"/>
      <c r="I751" s="710"/>
      <c r="J751" s="736"/>
      <c r="K751" s="712"/>
      <c r="L751" s="712"/>
      <c r="M751" s="738"/>
      <c r="N751" s="736"/>
      <c r="O751" s="712"/>
      <c r="P751" s="736"/>
      <c r="Q751" s="712"/>
      <c r="R751" s="736"/>
      <c r="S751" s="712"/>
      <c r="T751" s="736"/>
      <c r="U751" s="22"/>
      <c r="V751" s="19"/>
      <c r="W751" s="19"/>
      <c r="X751" s="19"/>
      <c r="Y751" s="19"/>
      <c r="Z751" s="734"/>
      <c r="AA751" s="696"/>
      <c r="AB751" s="696"/>
      <c r="AC751" s="696"/>
      <c r="AD751" s="696"/>
      <c r="AE751" s="696"/>
      <c r="AF751" s="696"/>
      <c r="AG751" s="696"/>
      <c r="AH751" s="696"/>
      <c r="AI751" s="696"/>
      <c r="AJ751" s="696"/>
      <c r="AK751" s="696"/>
      <c r="AL751" s="696"/>
      <c r="AM751" s="696"/>
      <c r="AN751" s="696"/>
      <c r="AO751" s="696"/>
      <c r="AP751" s="696"/>
      <c r="AQ751" s="696"/>
      <c r="AR751" s="696"/>
      <c r="AS751" s="696"/>
      <c r="AT751" s="696"/>
      <c r="AU751" s="696"/>
      <c r="AV751" s="696"/>
      <c r="AW751" s="696"/>
      <c r="AX751" s="696"/>
      <c r="AY751" s="696"/>
      <c r="AZ751" s="696"/>
      <c r="BA751" s="696"/>
      <c r="BB751" s="696"/>
      <c r="BC751" s="696"/>
      <c r="BD751" s="696"/>
      <c r="BE751" s="696"/>
      <c r="BF751" s="696"/>
      <c r="BG751" s="696"/>
      <c r="BH751" s="696"/>
      <c r="BI751" s="696"/>
      <c r="BJ751" s="696"/>
      <c r="BK751" s="785"/>
      <c r="BL751" s="785"/>
      <c r="BM751" s="785"/>
      <c r="BN751" s="696"/>
      <c r="BO751" s="696"/>
      <c r="BP751" s="696"/>
      <c r="BQ751" s="696"/>
      <c r="BR751" s="696"/>
      <c r="BS751" s="696"/>
      <c r="BT751" s="696"/>
      <c r="BU751" s="696"/>
      <c r="BV751" s="696"/>
      <c r="BW751" s="69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N11" zoomScale="90" zoomScaleNormal="90" zoomScaleSheetLayoutView="90" workbookViewId="0">
      <selection activeCell="W28" sqref="W28:W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1">
        <v>45992</v>
      </c>
      <c r="B1" s="742"/>
      <c r="C1" s="709" t="s">
        <v>0</v>
      </c>
      <c r="D1" s="728"/>
      <c r="E1" s="728" t="s">
        <v>1</v>
      </c>
      <c r="F1" s="728"/>
      <c r="G1" s="728" t="s">
        <v>2</v>
      </c>
      <c r="H1" s="728"/>
      <c r="I1" s="728" t="s">
        <v>3</v>
      </c>
      <c r="J1" s="728"/>
      <c r="K1" s="728" t="s">
        <v>4</v>
      </c>
      <c r="L1" s="743"/>
      <c r="M1" s="723" t="s">
        <v>5</v>
      </c>
      <c r="N1" s="707"/>
      <c r="O1" s="724" t="s">
        <v>6</v>
      </c>
      <c r="P1" s="708"/>
      <c r="Q1" s="725" t="s">
        <v>7</v>
      </c>
      <c r="R1" s="726"/>
      <c r="S1" s="727" t="s">
        <v>8</v>
      </c>
      <c r="T1" s="728"/>
      <c r="U1" s="1">
        <f>A1</f>
        <v>45992</v>
      </c>
      <c r="V1" s="729" t="s">
        <v>9</v>
      </c>
      <c r="W1" s="729"/>
      <c r="X1" s="729"/>
      <c r="Y1" s="730"/>
      <c r="Z1" s="2"/>
      <c r="AA1" s="709" t="s">
        <v>10</v>
      </c>
      <c r="AB1" s="709"/>
      <c r="AC1" s="709"/>
      <c r="AD1" s="709"/>
      <c r="AE1" s="709"/>
      <c r="AF1" s="709"/>
      <c r="AG1" s="707" t="s">
        <v>11</v>
      </c>
      <c r="AH1" s="708"/>
      <c r="AI1" s="708"/>
      <c r="AJ1" s="708"/>
      <c r="AK1" s="708"/>
      <c r="AL1" s="708"/>
      <c r="AM1" s="708"/>
      <c r="AN1" s="708"/>
      <c r="AO1" s="708"/>
      <c r="AP1" s="708"/>
      <c r="AQ1" s="708"/>
      <c r="AR1" s="708"/>
      <c r="AS1" s="708"/>
      <c r="AT1" s="708"/>
      <c r="AU1" s="708"/>
      <c r="AV1" s="709"/>
      <c r="AW1" s="707" t="s">
        <v>12</v>
      </c>
      <c r="AX1" s="708"/>
      <c r="AY1" s="708"/>
      <c r="AZ1" s="708"/>
      <c r="BA1" s="708"/>
      <c r="BB1" s="708"/>
      <c r="BC1" s="708"/>
      <c r="BD1" s="708"/>
      <c r="BE1" s="708"/>
      <c r="BF1" s="708"/>
      <c r="BG1" s="708"/>
      <c r="BH1" s="709"/>
      <c r="BI1" s="707" t="s">
        <v>13</v>
      </c>
      <c r="BJ1" s="708"/>
      <c r="BK1" s="708"/>
      <c r="BL1" s="708"/>
      <c r="BM1" s="709"/>
      <c r="BN1" s="707" t="s">
        <v>14</v>
      </c>
      <c r="BO1" s="709"/>
      <c r="BP1" s="3" t="s">
        <v>15</v>
      </c>
      <c r="BQ1" s="810" t="s">
        <v>16</v>
      </c>
      <c r="BR1" s="810"/>
      <c r="BS1" s="810"/>
      <c r="BT1" s="810"/>
      <c r="BU1" s="810"/>
      <c r="BV1" s="810"/>
      <c r="BW1" s="810"/>
    </row>
    <row r="2" spans="1:75" ht="18.95" customHeight="1">
      <c r="A2" s="5"/>
      <c r="B2" s="6"/>
      <c r="C2" s="717">
        <f>A1</f>
        <v>45992</v>
      </c>
      <c r="D2" s="717"/>
      <c r="E2" s="717"/>
      <c r="F2" s="717"/>
      <c r="G2" s="717"/>
      <c r="H2" s="717"/>
      <c r="I2" s="717"/>
      <c r="J2" s="717"/>
      <c r="K2" s="717"/>
      <c r="L2" s="717"/>
      <c r="M2" s="717"/>
      <c r="N2" s="717"/>
      <c r="O2" s="717"/>
      <c r="P2" s="717"/>
      <c r="Q2" s="717"/>
      <c r="R2" s="717"/>
      <c r="S2" s="717"/>
      <c r="T2" s="717"/>
      <c r="U2" s="697">
        <f>C2</f>
        <v>45992</v>
      </c>
      <c r="V2" s="698"/>
      <c r="W2" s="698"/>
      <c r="X2" s="698"/>
      <c r="Y2" s="698"/>
      <c r="Z2" s="69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3" t="s">
        <v>54</v>
      </c>
      <c r="B3" s="12" t="s">
        <v>55</v>
      </c>
      <c r="C3" s="789" t="str">
        <f>VLOOKUP($C2,'2025年度(1年後期)'!$B$5:$N$207,COLUMN('2025年度(1年後期)'!$C$5),0)&amp;""</f>
        <v>心と発達</v>
      </c>
      <c r="D3" s="757"/>
      <c r="E3" s="721" t="str">
        <f>VLOOKUP($C2,'2025年度(2年後期)'!$B$5:$N$207,COLUMN('2025年度(2年後期)'!$C$5),0)&amp;""</f>
        <v>基礎看護学実習Ⅱ</v>
      </c>
      <c r="F3" s="722"/>
      <c r="G3" s="721" t="str">
        <f>VLOOKUP($C2,'2025年度(3年後期)'!$B$5:$N$207,COLUMN('2025年度(3年後期)'!$C$5),0)&amp;""</f>
        <v>領域別実習</v>
      </c>
      <c r="H3" s="722"/>
      <c r="I3" s="721" t="str">
        <f>VLOOKUP($C2,'2025年度(4年後期)'!$B$5:$N$206,COLUMN('2025年度(4年後期)'!$C$5),0)&amp;""</f>
        <v/>
      </c>
      <c r="J3" s="722"/>
      <c r="K3" s="732" t="str">
        <f>VLOOKUP($C2,'2025年度(助産後期)'!$B$5:$N$207,COLUMN('2025年度(助産後期)'!$C$5),0)&amp;""</f>
        <v/>
      </c>
      <c r="L3" s="720"/>
      <c r="M3" s="719" t="str">
        <f>VLOOKUP($C2,'2025年度(M1後期)'!$B$5:$N$207,COLUMN('2025年度(M1後期)'!$C$5),0)&amp;""</f>
        <v>政策医療看護倫理</v>
      </c>
      <c r="N3" s="720"/>
      <c r="O3" s="721" t="str">
        <f>VLOOKUP($C2,'2025年度(M2後期)'!$B$5:$N$207,COLUMN('2025年度(M2後期)'!$C$5),0)&amp;""</f>
        <v>特別研究</v>
      </c>
      <c r="P3" s="722"/>
      <c r="Q3" s="721" t="str">
        <f>VLOOKUP($C2,'2025年度(D1後期)'!$B$5:$N$207,COLUMN('2025年度(D1後期)'!$C$5),0)&amp;""</f>
        <v/>
      </c>
      <c r="R3" s="722"/>
      <c r="S3" s="732" t="str">
        <f>VLOOKUP($C2,'2025年度(D23後期)'!$B$5:$N$207,COLUMN('2025年度(D23後期)'!$C$5),0)&amp;""</f>
        <v>特別研究</v>
      </c>
      <c r="T3" s="722"/>
      <c r="U3" s="647" t="s">
        <v>367</v>
      </c>
      <c r="Z3" s="744" t="str">
        <f>A3</f>
        <v xml:space="preserve">１時限（09：20～10：50） </v>
      </c>
      <c r="AA3" s="694" t="s">
        <v>162</v>
      </c>
      <c r="AB3" s="694"/>
      <c r="AC3" s="694"/>
      <c r="AD3" s="694"/>
      <c r="AE3" s="694"/>
      <c r="AF3" s="694"/>
      <c r="AG3" s="694" t="s">
        <v>169</v>
      </c>
      <c r="AH3" s="694"/>
      <c r="AI3" s="694"/>
      <c r="AJ3" s="694"/>
      <c r="AK3" s="694"/>
      <c r="AL3" s="694"/>
      <c r="AM3" s="694" t="s">
        <v>169</v>
      </c>
      <c r="AN3" s="694"/>
      <c r="AO3" s="694"/>
      <c r="AP3" s="694"/>
      <c r="AQ3" s="694"/>
      <c r="AR3" s="694"/>
      <c r="AS3" s="694"/>
      <c r="AT3" s="694"/>
      <c r="AU3" s="694"/>
      <c r="AV3" s="694"/>
      <c r="AW3" s="694" t="s">
        <v>368</v>
      </c>
      <c r="AX3" s="694"/>
      <c r="AY3" s="694"/>
      <c r="AZ3" s="694"/>
      <c r="BA3" s="694" t="s">
        <v>166</v>
      </c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33"/>
      <c r="B4" s="15" t="s">
        <v>58</v>
      </c>
      <c r="C4" s="790" t="str">
        <f>IFERROR(VLOOKUP(C3,科目・教員!$A$2:$B$349,2,0),"")</f>
        <v>松本　聡子</v>
      </c>
      <c r="D4" s="759"/>
      <c r="E4" s="716" t="str">
        <f>IFERROR(VLOOKUP(E3,科目・教員!$A$2:$B$349,2,0),"")</f>
        <v>森下　純子</v>
      </c>
      <c r="F4" s="715"/>
      <c r="G4" s="716" t="str">
        <f>IFERROR(VLOOKUP(G3,科目・教員!$A$2:$B$349,2,0),"")</f>
        <v/>
      </c>
      <c r="H4" s="715"/>
      <c r="I4" s="716" t="str">
        <f>IFERROR(VLOOKUP(I3,科目・教員!$A$2:$B$349,2,0),"")</f>
        <v/>
      </c>
      <c r="J4" s="715"/>
      <c r="K4" s="735" t="str">
        <f>IFERROR(VLOOKUP(K3,科目・教員!$A$2:$B$349,2,0),"")</f>
        <v/>
      </c>
      <c r="L4" s="737"/>
      <c r="M4" s="746" t="str">
        <f>IFERROR(VLOOKUP(M3,科目・教員!$A$2:$B$349,2,0),"")</f>
        <v>来生　奈巳子</v>
      </c>
      <c r="N4" s="715"/>
      <c r="O4" s="716" t="str">
        <f>IFERROR(VLOOKUP(O3,科目・教員!$A$2:$B$349,2,0),"")</f>
        <v/>
      </c>
      <c r="P4" s="715"/>
      <c r="Q4" s="716" t="str">
        <f>IFERROR(VLOOKUP(Q3,科目・教員!$A$2:$B$349,2,0),"")</f>
        <v/>
      </c>
      <c r="R4" s="715"/>
      <c r="S4" s="735" t="str">
        <f>IFERROR(VLOOKUP(S3,科目・教員!$A$2:$B$349,2,0),"")</f>
        <v/>
      </c>
      <c r="T4" s="715"/>
      <c r="U4" s="647" t="s">
        <v>369</v>
      </c>
      <c r="Z4" s="73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33"/>
      <c r="B5" s="15" t="s">
        <v>60</v>
      </c>
      <c r="C5" s="790" t="str">
        <f>VLOOKUP($C2,'2025年度(1年後期)'!$B$5:$N$207,COLUMN('2025年度(1年後期)'!$C$5)+1,0)&amp;""</f>
        <v>101</v>
      </c>
      <c r="D5" s="759"/>
      <c r="E5" s="716" t="str">
        <f>VLOOKUP($C2,'2025年度(2年後期)'!$B$5:$N$207,COLUMN('2025年度(2年後期)'!$C$5)+1,0)&amp;""</f>
        <v/>
      </c>
      <c r="F5" s="715"/>
      <c r="G5" s="716" t="str">
        <f>VLOOKUP($C2,'2025年度(3年後期)'!$B$5:$N$207,COLUMN('2025年度(3年後期)'!$C$5)+1,0)&amp;""</f>
        <v>母性:201･母小実</v>
      </c>
      <c r="H5" s="715"/>
      <c r="I5" s="716" t="str">
        <f>VLOOKUP($C2,'2025年度(4年後期)'!$B$5:$N$206,COLUMN('2025年度(4年後期)'!$C$5)+1,0)&amp;""</f>
        <v/>
      </c>
      <c r="J5" s="715"/>
      <c r="K5" s="735" t="str">
        <f>VLOOKUP($C2,'2025年度(助産後期)'!$B$5:$N$207,COLUMN('2025年度(助産後期)'!$C$5)+1,0)&amp;""</f>
        <v/>
      </c>
      <c r="L5" s="737"/>
      <c r="M5" s="746" t="str">
        <f>VLOOKUP($C2,'2025年度(M1後期)'!$B$5:$N$207,COLUMN('2025年度(M1後期)'!$C$5)+1,0)&amp;""</f>
        <v>臨床講義室1</v>
      </c>
      <c r="N5" s="715"/>
      <c r="O5" s="716" t="str">
        <f>VLOOKUP($C2,'2025年度(M2後期)'!$B$5:$N$207,COLUMN('2025年度(M2後期)'!$C$5)+1,0)&amp;""</f>
        <v/>
      </c>
      <c r="P5" s="715"/>
      <c r="Q5" s="716" t="str">
        <f>VLOOKUP($C2,'2025年度(D1後期)'!$B$5:$N$207,COLUMN('2025年度(D1後期)'!$C$5)+1,0)&amp;""</f>
        <v/>
      </c>
      <c r="R5" s="715"/>
      <c r="S5" s="735" t="str">
        <f>VLOOKUP($C2,'2025年度(D23後期)'!$B$5:$N$207,COLUMN('2025年度(D23後期)'!$C$5)+1,0)&amp;""</f>
        <v/>
      </c>
      <c r="T5" s="715"/>
      <c r="U5" s="647" t="s">
        <v>113</v>
      </c>
      <c r="Z5" s="73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34"/>
      <c r="B6" s="16" t="s">
        <v>62</v>
      </c>
      <c r="C6" s="760" t="s">
        <v>116</v>
      </c>
      <c r="D6" s="787"/>
      <c r="E6" s="710"/>
      <c r="F6" s="711"/>
      <c r="G6" s="710"/>
      <c r="H6" s="711"/>
      <c r="I6" s="710"/>
      <c r="J6" s="711"/>
      <c r="K6" s="712"/>
      <c r="L6" s="713"/>
      <c r="M6" s="745"/>
      <c r="N6" s="711"/>
      <c r="O6" s="710"/>
      <c r="P6" s="711"/>
      <c r="Q6" s="710"/>
      <c r="R6" s="711"/>
      <c r="S6" s="712"/>
      <c r="T6" s="711"/>
      <c r="U6" s="647" t="s">
        <v>203</v>
      </c>
      <c r="Z6" s="73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33" t="s">
        <v>64</v>
      </c>
      <c r="B7" s="15" t="s">
        <v>55</v>
      </c>
      <c r="C7" s="731" t="str">
        <f>VLOOKUP($C2,'2025年度(1年後期)'!$B$5:$N$207,COLUMN('2025年度(1年後期)'!$E$5),0)&amp;""</f>
        <v>微生物と人間</v>
      </c>
      <c r="D7" s="722"/>
      <c r="E7" s="721" t="str">
        <f>VLOOKUP($C2,'2025年度(2年後期)'!$B$5:$N$207,COLUMN('2025年度(2年後期)'!$E$5),0)&amp;""</f>
        <v>基礎看護学実習Ⅱ</v>
      </c>
      <c r="F7" s="722"/>
      <c r="G7" s="721" t="str">
        <f>VLOOKUP($C2,'2025年度(3年後期)'!$B$5:$N$207,COLUMN('2025年度(3年後期)'!$E$5),0)&amp;""</f>
        <v>領域別実習</v>
      </c>
      <c r="H7" s="722"/>
      <c r="I7" s="721" t="str">
        <f>VLOOKUP($C2,'2025年度(4年後期)'!$B$5:$N$206,COLUMN('2025年度(4年後期)'!$E$5),0)&amp;""</f>
        <v>政策医療看護論Ⅱ</v>
      </c>
      <c r="J7" s="722"/>
      <c r="K7" s="732" t="str">
        <f>VLOOKUP($C2,'2025年度(助産後期)'!$B$5:$N$207,COLUMN('2025年度(助産後期)'!$E$5),0)&amp;""</f>
        <v/>
      </c>
      <c r="L7" s="720"/>
      <c r="M7" s="731" t="str">
        <f>VLOOKUP($C2,'2025年度(M1後期)'!$B$5:$N$207,COLUMN('2025年度(M1後期)'!$E$5),0)&amp;""</f>
        <v>政策医療看護倫理</v>
      </c>
      <c r="N7" s="722"/>
      <c r="O7" s="732" t="str">
        <f>VLOOKUP($C2,'2025年度(M2後期)'!$B$5:$N$207,COLUMN('2025年度(M2後期)'!$E$5),0)&amp;""</f>
        <v>特別研究</v>
      </c>
      <c r="P7" s="722"/>
      <c r="Q7" s="732" t="str">
        <f>VLOOKUP($C2,'2025年度(D1後期)'!$B$5:$N$207,COLUMN('2025年度(D1後期)'!$E$5),0)&amp;""</f>
        <v/>
      </c>
      <c r="R7" s="722"/>
      <c r="S7" s="732" t="str">
        <f>VLOOKUP($C2,'2025年度(D23後期)'!$B$5:$N$207,COLUMN('2025年度(D23後期)'!$E$5),0)&amp;""</f>
        <v>特別研究</v>
      </c>
      <c r="T7" s="722"/>
      <c r="U7" s="644"/>
      <c r="Z7" s="733" t="str">
        <f>A7</f>
        <v>２時限（11：00～12：30）</v>
      </c>
      <c r="AA7" s="694" t="s">
        <v>146</v>
      </c>
      <c r="AB7" s="694"/>
      <c r="AC7" s="694"/>
      <c r="AD7" s="694"/>
      <c r="AE7" s="694"/>
      <c r="AF7" s="694"/>
      <c r="AG7" s="694" t="s">
        <v>169</v>
      </c>
      <c r="AH7" s="694"/>
      <c r="AI7" s="694"/>
      <c r="AJ7" s="694"/>
      <c r="AK7" s="694"/>
      <c r="AL7" s="694"/>
      <c r="AM7" s="694" t="s">
        <v>169</v>
      </c>
      <c r="AN7" s="694"/>
      <c r="AO7" s="694"/>
      <c r="AP7" s="694"/>
      <c r="AQ7" s="694"/>
      <c r="AR7" s="694"/>
      <c r="AS7" s="694"/>
      <c r="AT7" s="694"/>
      <c r="AU7" s="694"/>
      <c r="AV7" s="694"/>
      <c r="AW7" s="694" t="s">
        <v>368</v>
      </c>
      <c r="AX7" s="694"/>
      <c r="AY7" s="694"/>
      <c r="AZ7" s="694"/>
      <c r="BA7" s="694" t="s">
        <v>166</v>
      </c>
      <c r="BB7" s="694"/>
      <c r="BC7" s="694"/>
      <c r="BD7" s="694"/>
      <c r="BE7" s="694"/>
      <c r="BF7" s="694"/>
      <c r="BG7" s="694"/>
      <c r="BH7" s="694"/>
      <c r="BI7" s="694"/>
      <c r="BJ7" s="694"/>
      <c r="BK7" s="694"/>
      <c r="BL7" s="694"/>
      <c r="BM7" s="694"/>
      <c r="BN7" s="694" t="s">
        <v>332</v>
      </c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33"/>
      <c r="B8" s="15" t="s">
        <v>58</v>
      </c>
      <c r="C8" s="714" t="str">
        <f>IFERROR(VLOOKUP(C7,科目・教員!$A$2:$B$349,2,0),"")</f>
        <v>森　那美子</v>
      </c>
      <c r="D8" s="715"/>
      <c r="E8" s="716" t="str">
        <f>IFERROR(VLOOKUP(E7,科目・教員!$A$2:$B$349,2,0),"")</f>
        <v>森下　純子</v>
      </c>
      <c r="F8" s="715"/>
      <c r="G8" s="716" t="str">
        <f>IFERROR(VLOOKUP(G7,科目・教員!$A$2:$B$349,2,0),"")</f>
        <v/>
      </c>
      <c r="H8" s="715"/>
      <c r="I8" s="716" t="str">
        <f>IFERROR(VLOOKUP(I7,科目・教員!$A$2:$B$349,2,0),"")</f>
        <v>飯野　京子</v>
      </c>
      <c r="J8" s="715"/>
      <c r="K8" s="735" t="str">
        <f>IFERROR(VLOOKUP(K7,科目・教員!$A$2:$B$349,2,0),"")</f>
        <v/>
      </c>
      <c r="L8" s="737"/>
      <c r="M8" s="714" t="str">
        <f>IFERROR(VLOOKUP(M7,科目・教員!$A$2:$B$349,2,0),"")</f>
        <v>来生　奈巳子</v>
      </c>
      <c r="N8" s="715"/>
      <c r="O8" s="735" t="str">
        <f>IFERROR(VLOOKUP(O7,科目・教員!$A$2:$B$349,2,0),"")</f>
        <v/>
      </c>
      <c r="P8" s="715"/>
      <c r="Q8" s="735" t="str">
        <f>IFERROR(VLOOKUP(Q7,科目・教員!$A$2:$B$349,2,0),"")</f>
        <v/>
      </c>
      <c r="R8" s="715"/>
      <c r="S8" s="735" t="str">
        <f>IFERROR(VLOOKUP(S7,科目・教員!$A$2:$B$349,2,0),"")</f>
        <v/>
      </c>
      <c r="T8" s="715"/>
      <c r="U8" s="644"/>
      <c r="Z8" s="73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33"/>
      <c r="B9" s="15" t="s">
        <v>60</v>
      </c>
      <c r="C9" s="714" t="str">
        <f>VLOOKUP($C2,'2025年度(1年後期)'!$B$5:$N$207,COLUMN('2025年度(1年後期)'!$E$5)+1,0)&amp;""</f>
        <v>101</v>
      </c>
      <c r="D9" s="715"/>
      <c r="E9" s="716" t="str">
        <f>VLOOKUP($C2,'2025年度(2年後期)'!$B$5:$N$207,COLUMN('2025年度(2年後期)'!$E$5)+1,0)&amp;""</f>
        <v/>
      </c>
      <c r="F9" s="715"/>
      <c r="G9" s="716" t="str">
        <f>VLOOKUP($C2,'2025年度(3年後期)'!$B$5:$N$207,COLUMN('2025年度(3年後期)'!$E$5)+1,0)&amp;""</f>
        <v>母性:201･母小実</v>
      </c>
      <c r="H9" s="715"/>
      <c r="I9" s="716" t="str">
        <f>VLOOKUP($C2,'2025年度(4年後期)'!$B$5:$N$206,COLUMN('2025年度(4年後期)'!$E$5)+1,0)&amp;""</f>
        <v>大講義室</v>
      </c>
      <c r="J9" s="715"/>
      <c r="K9" s="735" t="str">
        <f>VLOOKUP($C2,'2025年度(助産後期)'!$B$5:$N$207,COLUMN('2025年度(助産後期)'!$E$5)+1,0)&amp;""</f>
        <v/>
      </c>
      <c r="L9" s="737"/>
      <c r="M9" s="714" t="str">
        <f>VLOOKUP($C2,'2025年度(M1後期)'!$B$5:$N$207,COLUMN('2025年度(M1後期)'!$E$5)+1,0)&amp;""</f>
        <v>臨床講義室1</v>
      </c>
      <c r="N9" s="715"/>
      <c r="O9" s="735" t="str">
        <f>VLOOKUP($C2,'2025年度(M2後期)'!$B$5:$N$207,COLUMN('2025年度(M2後期)'!$E$5)+1,0)&amp;""</f>
        <v/>
      </c>
      <c r="P9" s="715"/>
      <c r="Q9" s="735" t="str">
        <f>VLOOKUP($C2,'2025年度(D1後期)'!$B$5:$N$207,COLUMN('2025年度(D1後期)'!$E$5)+1,0)&amp;""</f>
        <v/>
      </c>
      <c r="R9" s="715"/>
      <c r="S9" s="735" t="str">
        <f>VLOOKUP($C2,'2025年度(D23後期)'!$B$5:$N$207,COLUMN('2025年度(D23後期)'!$E$5)+1,0)&amp;""</f>
        <v/>
      </c>
      <c r="T9" s="715"/>
      <c r="U9" s="644"/>
      <c r="Z9" s="73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47"/>
      <c r="B10" s="16" t="s">
        <v>62</v>
      </c>
      <c r="C10" s="738"/>
      <c r="D10" s="736"/>
      <c r="E10" s="710"/>
      <c r="F10" s="736"/>
      <c r="G10" s="710"/>
      <c r="H10" s="736"/>
      <c r="I10" s="710"/>
      <c r="J10" s="736"/>
      <c r="K10" s="712"/>
      <c r="L10" s="712"/>
      <c r="M10" s="738"/>
      <c r="N10" s="736"/>
      <c r="O10" s="712"/>
      <c r="P10" s="736"/>
      <c r="Q10" s="712"/>
      <c r="R10" s="736"/>
      <c r="S10" s="712"/>
      <c r="T10" s="736"/>
      <c r="U10" s="644"/>
      <c r="Z10" s="73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44" t="s">
        <v>70</v>
      </c>
      <c r="B11" s="17" t="s">
        <v>71</v>
      </c>
      <c r="C11" s="731"/>
      <c r="D11" s="722"/>
      <c r="E11" s="721"/>
      <c r="F11" s="722"/>
      <c r="G11" s="721"/>
      <c r="H11" s="722"/>
      <c r="I11" s="721"/>
      <c r="J11" s="722"/>
      <c r="K11" s="732"/>
      <c r="L11" s="720"/>
      <c r="M11" s="731"/>
      <c r="N11" s="722"/>
      <c r="O11" s="732"/>
      <c r="P11" s="722"/>
      <c r="Q11" s="732"/>
      <c r="R11" s="722"/>
      <c r="S11" s="732"/>
      <c r="T11" s="722"/>
      <c r="U11" s="644"/>
      <c r="Z11" s="733" t="str">
        <f>A11</f>
        <v>昼休み（12：30～13：30）</v>
      </c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33"/>
      <c r="B12" s="17" t="s">
        <v>73</v>
      </c>
      <c r="C12" s="714"/>
      <c r="D12" s="715"/>
      <c r="E12" s="716"/>
      <c r="F12" s="715"/>
      <c r="G12" s="716"/>
      <c r="H12" s="715"/>
      <c r="I12" s="716"/>
      <c r="J12" s="715"/>
      <c r="K12" s="735"/>
      <c r="L12" s="737"/>
      <c r="M12" s="714"/>
      <c r="N12" s="715"/>
      <c r="O12" s="735"/>
      <c r="P12" s="715"/>
      <c r="Q12" s="735"/>
      <c r="R12" s="715"/>
      <c r="S12" s="735"/>
      <c r="T12" s="715"/>
      <c r="U12" s="644"/>
      <c r="Z12" s="73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33"/>
      <c r="B13" s="17" t="s">
        <v>60</v>
      </c>
      <c r="C13" s="714"/>
      <c r="D13" s="715"/>
      <c r="E13" s="716"/>
      <c r="F13" s="715"/>
      <c r="G13" s="716"/>
      <c r="H13" s="715"/>
      <c r="I13" s="716"/>
      <c r="J13" s="715"/>
      <c r="K13" s="735"/>
      <c r="L13" s="737"/>
      <c r="M13" s="714"/>
      <c r="N13" s="715"/>
      <c r="O13" s="735"/>
      <c r="P13" s="715"/>
      <c r="Q13" s="735"/>
      <c r="R13" s="715"/>
      <c r="S13" s="735"/>
      <c r="T13" s="715"/>
      <c r="U13" s="644"/>
      <c r="Z13" s="73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34"/>
      <c r="B14" s="18" t="s">
        <v>62</v>
      </c>
      <c r="C14" s="752"/>
      <c r="D14" s="753"/>
      <c r="E14" s="754"/>
      <c r="F14" s="753"/>
      <c r="G14" s="754"/>
      <c r="H14" s="753"/>
      <c r="I14" s="754"/>
      <c r="J14" s="753"/>
      <c r="K14" s="755"/>
      <c r="L14" s="755"/>
      <c r="M14" s="752"/>
      <c r="N14" s="753"/>
      <c r="O14" s="755"/>
      <c r="P14" s="753"/>
      <c r="Q14" s="755"/>
      <c r="R14" s="753"/>
      <c r="S14" s="755"/>
      <c r="T14" s="753"/>
      <c r="U14" s="644"/>
      <c r="Z14" s="73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33" t="s">
        <v>74</v>
      </c>
      <c r="B15" s="15" t="s">
        <v>55</v>
      </c>
      <c r="C15" s="748" t="str">
        <f>VLOOKUP($C2,'2025年度(1年後期)'!$B$5:$N$207,COLUMN('2025年度(1年後期)'!$G$5),0)&amp;""</f>
        <v>知の探究</v>
      </c>
      <c r="D15" s="732"/>
      <c r="E15" s="749" t="str">
        <f>VLOOKUP($C2,'2025年度(2年後期)'!$B$5:$N$207,COLUMN('2025年度(2年後期)'!$G$5),0)&amp;""</f>
        <v>基礎看護学実習Ⅱ</v>
      </c>
      <c r="F15" s="732"/>
      <c r="G15" s="749" t="str">
        <f>VLOOKUP($C2,'2025年度(3年後期)'!$B$5:$N$207,COLUMN('2025年度(3年後期)'!$G$5),0)&amp;""</f>
        <v>領域別実習</v>
      </c>
      <c r="H15" s="732"/>
      <c r="I15" s="749" t="str">
        <f>VLOOKUP($C2,'2025年度(4年後期)'!$B$5:$N$206,COLUMN('2025年度(4年後期)'!$G$5),0)&amp;""</f>
        <v>医療政策学</v>
      </c>
      <c r="J15" s="732"/>
      <c r="K15" s="750" t="str">
        <f>VLOOKUP($C2,'2025年度(助産後期)'!$B$5:$N$207,COLUMN('2025年度(助産後期)'!$G$5),0)&amp;""</f>
        <v/>
      </c>
      <c r="L15" s="750"/>
      <c r="M15" s="748" t="str">
        <f>VLOOKUP($C2,'2025年度(M1後期)'!$B$5:$N$207,COLUMN('2025年度(M1後期)'!$G$5),0)&amp;""</f>
        <v>看護理論</v>
      </c>
      <c r="N15" s="732"/>
      <c r="O15" s="750" t="str">
        <f>VLOOKUP($C2,'2025年度(M2後期)'!$B$5:$N$207,COLUMN('2025年度(M2後期)'!$G$5),0)&amp;""</f>
        <v>特別研究</v>
      </c>
      <c r="P15" s="732"/>
      <c r="Q15" s="750" t="str">
        <f>VLOOKUP($C2,'2025年度(D1後期)'!$B$5:$N$207,COLUMN('2025年度(D1後期)'!$G$5),0)&amp;""</f>
        <v/>
      </c>
      <c r="R15" s="732"/>
      <c r="S15" s="750" t="str">
        <f>VLOOKUP($C2,'2025年度(D23後期)'!$B$5:$N$207,COLUMN('2025年度(D23後期)'!$G$5),0)&amp;""</f>
        <v>特別研究</v>
      </c>
      <c r="T15" s="732"/>
      <c r="U15" s="644" t="s">
        <v>370</v>
      </c>
      <c r="Y15" s="611" t="s">
        <v>371</v>
      </c>
      <c r="Z15" s="733" t="str">
        <f>A15</f>
        <v>３時限（13：30～15：00）</v>
      </c>
      <c r="AA15" s="694" t="s">
        <v>240</v>
      </c>
      <c r="AB15" s="694"/>
      <c r="AC15" s="694"/>
      <c r="AD15" s="818"/>
      <c r="AE15" s="694"/>
      <c r="AF15" s="694"/>
      <c r="AG15" s="694" t="s">
        <v>169</v>
      </c>
      <c r="AH15" s="694"/>
      <c r="AI15" s="694"/>
      <c r="AJ15" s="694"/>
      <c r="AK15" s="694"/>
      <c r="AL15" s="694"/>
      <c r="AM15" s="694" t="s">
        <v>169</v>
      </c>
      <c r="AN15" s="694"/>
      <c r="AO15" s="694"/>
      <c r="AP15" s="694"/>
      <c r="AQ15" s="694"/>
      <c r="AR15" s="694"/>
      <c r="AS15" s="694"/>
      <c r="AT15" s="694"/>
      <c r="AU15" s="694"/>
      <c r="AV15" s="694"/>
      <c r="AW15" s="694" t="s">
        <v>372</v>
      </c>
      <c r="AX15" s="694"/>
      <c r="AY15" s="694"/>
      <c r="AZ15" s="694"/>
      <c r="BA15" s="694" t="s">
        <v>176</v>
      </c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 t="s">
        <v>354</v>
      </c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33"/>
      <c r="B16" s="15" t="s">
        <v>58</v>
      </c>
      <c r="C16" s="751" t="str">
        <f>IFERROR(VLOOKUP(C15,科目・教員!$A$2:$B$349,2,0),"")</f>
        <v>飯野　京子</v>
      </c>
      <c r="D16" s="735"/>
      <c r="E16" s="739" t="str">
        <f>IFERROR(VLOOKUP(E15,科目・教員!$A$2:$B$349,2,0),"")</f>
        <v>森下　純子</v>
      </c>
      <c r="F16" s="735"/>
      <c r="G16" s="739" t="str">
        <f>IFERROR(VLOOKUP(G15,科目・教員!$A$2:$B$349,2,0),"")</f>
        <v/>
      </c>
      <c r="H16" s="735"/>
      <c r="I16" s="739" t="str">
        <f>IFERROR(VLOOKUP(I15,科目・教員!$A$2:$B$349,2,0),"")</f>
        <v>渡辺　幹司</v>
      </c>
      <c r="J16" s="735"/>
      <c r="K16" s="740" t="str">
        <f>IFERROR(VLOOKUP(K15,科目・教員!$A$2:$B$349,2,0),"")</f>
        <v/>
      </c>
      <c r="L16" s="740"/>
      <c r="M16" s="751" t="str">
        <f>IFERROR(VLOOKUP(M15,科目・教員!$A$2:$B$349,2,0),"")</f>
        <v>亀岡　智美</v>
      </c>
      <c r="N16" s="735"/>
      <c r="O16" s="740" t="str">
        <f>IFERROR(VLOOKUP(O15,科目・教員!$A$2:$B$349,2,0),"")</f>
        <v/>
      </c>
      <c r="P16" s="735"/>
      <c r="Q16" s="740" t="str">
        <f>IFERROR(VLOOKUP(Q15,科目・教員!$A$2:$B$349,2,0),"")</f>
        <v/>
      </c>
      <c r="R16" s="735"/>
      <c r="S16" s="740" t="str">
        <f>IFERROR(VLOOKUP(S15,科目・教員!$A$2:$B$349,2,0),"")</f>
        <v/>
      </c>
      <c r="T16" s="735"/>
      <c r="U16" s="644" t="s">
        <v>113</v>
      </c>
      <c r="Y16" s="613" t="s">
        <v>373</v>
      </c>
      <c r="Z16" s="733"/>
      <c r="AA16" s="695"/>
      <c r="AB16" s="695"/>
      <c r="AC16" s="695"/>
      <c r="AD16" s="819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33"/>
      <c r="B17" s="15" t="s">
        <v>60</v>
      </c>
      <c r="C17" s="751" t="str">
        <f>VLOOKUP($C2,'2025年度(1年後期)'!$B$5:$N$207,COLUMN('2025年度(1年後期)'!$G$5)+1,0)&amp;""</f>
        <v>101</v>
      </c>
      <c r="D17" s="735"/>
      <c r="E17" s="739" t="str">
        <f>VLOOKUP($C2,'2025年度(2年後期)'!$B$5:$N$207,COLUMN('2025年度(2年後期)'!$G$5)+1,0)&amp;""</f>
        <v/>
      </c>
      <c r="F17" s="735"/>
      <c r="G17" s="739" t="str">
        <f>VLOOKUP($C2,'2025年度(3年後期)'!$B$5:$N$207,COLUMN('2025年度(3年後期)'!$G$5)+1,0)&amp;""</f>
        <v>母性:201･母小実</v>
      </c>
      <c r="H17" s="735"/>
      <c r="I17" s="739" t="str">
        <f>VLOOKUP($C2,'2025年度(4年後期)'!$B$5:$N$206,COLUMN('2025年度(4年後期)'!$G$5)+1,0)&amp;""</f>
        <v>大講義室</v>
      </c>
      <c r="J17" s="735"/>
      <c r="K17" s="740" t="str">
        <f>VLOOKUP($C2,'2025年度(助産後期)'!$B$5:$N$207,COLUMN('2025年度(助産後期)'!$G$5)+1,0)&amp;""</f>
        <v/>
      </c>
      <c r="L17" s="740"/>
      <c r="M17" s="751" t="str">
        <f>VLOOKUP($C2,'2025年度(M1後期)'!$B$5:$N$207,COLUMN('2025年度(M1後期)'!$G$5)+1,0)&amp;""</f>
        <v>臨床講義室1</v>
      </c>
      <c r="N17" s="735"/>
      <c r="O17" s="740" t="str">
        <f>VLOOKUP($C2,'2025年度(M2後期)'!$B$5:$N$207,COLUMN('2025年度(M2後期)'!$G$5)+1,0)&amp;""</f>
        <v/>
      </c>
      <c r="P17" s="735"/>
      <c r="Q17" s="740" t="str">
        <f>VLOOKUP($C2,'2025年度(D1後期)'!$B$5:$N$207,COLUMN('2025年度(D1後期)'!$G$5)+1,0)&amp;""</f>
        <v/>
      </c>
      <c r="R17" s="735"/>
      <c r="S17" s="740" t="str">
        <f>VLOOKUP($C2,'2025年度(D23後期)'!$B$5:$N$207,COLUMN('2025年度(D23後期)'!$G$5)+1,0)&amp;""</f>
        <v/>
      </c>
      <c r="T17" s="735"/>
      <c r="U17" s="644" t="s">
        <v>203</v>
      </c>
      <c r="Y17" s="612" t="s">
        <v>374</v>
      </c>
      <c r="Z17" s="733"/>
      <c r="AA17" s="695"/>
      <c r="AB17" s="695"/>
      <c r="AC17" s="695"/>
      <c r="AD17" s="819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47"/>
      <c r="B18" s="16" t="s">
        <v>62</v>
      </c>
      <c r="C18" s="781"/>
      <c r="D18" s="782"/>
      <c r="E18" s="710"/>
      <c r="F18" s="736"/>
      <c r="G18" s="710"/>
      <c r="H18" s="736"/>
      <c r="I18" s="710"/>
      <c r="J18" s="736"/>
      <c r="K18" s="712"/>
      <c r="L18" s="712"/>
      <c r="M18" s="738"/>
      <c r="N18" s="736"/>
      <c r="O18" s="712"/>
      <c r="P18" s="736"/>
      <c r="Q18" s="712"/>
      <c r="R18" s="736"/>
      <c r="S18" s="712"/>
      <c r="T18" s="736"/>
      <c r="U18" s="644"/>
      <c r="Y18" s="612" t="s">
        <v>375</v>
      </c>
      <c r="Z18" s="734"/>
      <c r="AA18" s="696"/>
      <c r="AB18" s="696"/>
      <c r="AC18" s="696"/>
      <c r="AD18" s="820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33" t="s">
        <v>80</v>
      </c>
      <c r="B19" s="15" t="s">
        <v>55</v>
      </c>
      <c r="C19" s="748" t="str">
        <f>VLOOKUP($C2,'2025年度(1年後期)'!$B$5:$N$207,COLUMN('2025年度(1年後期)'!$I$5),0)&amp;""</f>
        <v>保健行動論</v>
      </c>
      <c r="D19" s="732"/>
      <c r="E19" s="749" t="str">
        <f>VLOOKUP($C2,'2025年度(2年後期)'!$B$5:$N$207,COLUMN('2025年度(2年後期)'!$I$5),0)&amp;""</f>
        <v>基礎看護学実習Ⅱ</v>
      </c>
      <c r="F19" s="732"/>
      <c r="G19" s="749" t="str">
        <f>VLOOKUP($C2,'2025年度(3年後期)'!$B$5:$N$207,COLUMN('2025年度(3年後期)'!$I$5),0)&amp;""</f>
        <v>領域別実習</v>
      </c>
      <c r="H19" s="732"/>
      <c r="I19" s="749" t="str">
        <f>VLOOKUP($C2,'2025年度(4年後期)'!$B$5:$N$206,COLUMN('2025年度(4年後期)'!$I$5),0)&amp;""</f>
        <v>看護協会講話(仮)</v>
      </c>
      <c r="J19" s="732"/>
      <c r="K19" s="750" t="str">
        <f>VLOOKUP($C2,'2025年度(助産後期)'!$B$5:$N$207,COLUMN('2025年度(助産後期)'!$I$5),0)&amp;""</f>
        <v/>
      </c>
      <c r="L19" s="750"/>
      <c r="M19" s="748" t="str">
        <f>VLOOKUP($C2,'2025年度(M1後期)'!$B$5:$N$207,COLUMN('2025年度(M1後期)'!$I$5),0)&amp;""</f>
        <v>看護理論</v>
      </c>
      <c r="N19" s="732"/>
      <c r="O19" s="750" t="str">
        <f>VLOOKUP($C2,'2025年度(M2後期)'!$B$5:$N$207,COLUMN('2025年度(M2後期)'!$I$5),0)&amp;""</f>
        <v>特別研究</v>
      </c>
      <c r="P19" s="732"/>
      <c r="Q19" s="750" t="str">
        <f>VLOOKUP($C2,'2025年度(D1後期)'!$B$5:$N$207,COLUMN('2025年度(D1後期)'!$I$5),0)&amp;""</f>
        <v/>
      </c>
      <c r="R19" s="732"/>
      <c r="S19" s="750" t="str">
        <f>VLOOKUP($C2,'2025年度(D23後期)'!$B$5:$N$207,COLUMN('2025年度(D23後期)'!$I$5),0)&amp;""</f>
        <v>特別研究</v>
      </c>
      <c r="T19" s="732"/>
      <c r="Y19" s="613" t="s">
        <v>376</v>
      </c>
      <c r="Z19" s="733" t="str">
        <f>A19</f>
        <v>４時限（15：10～16：40）</v>
      </c>
      <c r="AA19" s="694" t="s">
        <v>366</v>
      </c>
      <c r="AB19" s="694"/>
      <c r="AC19" s="694"/>
      <c r="AD19" s="818"/>
      <c r="AE19" s="694"/>
      <c r="AF19" s="694"/>
      <c r="AG19" s="694" t="s">
        <v>169</v>
      </c>
      <c r="AH19" s="694"/>
      <c r="AI19" s="694"/>
      <c r="AJ19" s="694"/>
      <c r="AK19" s="694"/>
      <c r="AL19" s="694"/>
      <c r="AM19" s="694" t="s">
        <v>169</v>
      </c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 t="s">
        <v>176</v>
      </c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 t="s">
        <v>355</v>
      </c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33"/>
      <c r="B20" s="15" t="s">
        <v>58</v>
      </c>
      <c r="C20" s="751" t="str">
        <f>IFERROR(VLOOKUP(C19,科目・教員!$A$2:$B$349,2,0),"")</f>
        <v>藤澤　雄太</v>
      </c>
      <c r="D20" s="735"/>
      <c r="E20" s="739" t="str">
        <f>IFERROR(VLOOKUP(E19,科目・教員!$A$2:$B$349,2,0),"")</f>
        <v>森下　純子</v>
      </c>
      <c r="F20" s="735"/>
      <c r="G20" s="739" t="str">
        <f>IFERROR(VLOOKUP(G19,科目・教員!$A$2:$B$349,2,0),"")</f>
        <v/>
      </c>
      <c r="H20" s="735"/>
      <c r="I20" s="739" t="str">
        <f>IFERROR(VLOOKUP(I19,科目・教員!$A$2:$B$349,2,0),"")</f>
        <v/>
      </c>
      <c r="J20" s="735"/>
      <c r="K20" s="740" t="str">
        <f>IFERROR(VLOOKUP(K19,科目・教員!$A$2:$B$349,2,0),"")</f>
        <v/>
      </c>
      <c r="L20" s="740"/>
      <c r="M20" s="751" t="str">
        <f>IFERROR(VLOOKUP(M19,科目・教員!$A$2:$B$349,2,0),"")</f>
        <v>亀岡　智美</v>
      </c>
      <c r="N20" s="735"/>
      <c r="O20" s="740" t="str">
        <f>IFERROR(VLOOKUP(O19,科目・教員!$A$2:$B$349,2,0),"")</f>
        <v/>
      </c>
      <c r="P20" s="735"/>
      <c r="Q20" s="740" t="str">
        <f>IFERROR(VLOOKUP(Q19,科目・教員!$A$2:$B$349,2,0),"")</f>
        <v/>
      </c>
      <c r="R20" s="735"/>
      <c r="S20" s="740" t="str">
        <f>IFERROR(VLOOKUP(S19,科目・教員!$A$2:$B$349,2,0),"")</f>
        <v/>
      </c>
      <c r="T20" s="735"/>
      <c r="Y20" s="583"/>
      <c r="Z20" s="733"/>
      <c r="AA20" s="695"/>
      <c r="AB20" s="695"/>
      <c r="AC20" s="695"/>
      <c r="AD20" s="819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33"/>
      <c r="B21" s="15" t="s">
        <v>60</v>
      </c>
      <c r="C21" s="751" t="str">
        <f>VLOOKUP($C2,'2025年度(1年後期)'!$B$5:$N$207,COLUMN('2025年度(1年後期)'!$I$5)+1,0)&amp;""</f>
        <v>101</v>
      </c>
      <c r="D21" s="735"/>
      <c r="E21" s="739" t="str">
        <f>VLOOKUP($C2,'2025年度(2年後期)'!$B$5:$N$207,COLUMN('2025年度(2年後期)'!$I$5)+1,0)&amp;""</f>
        <v/>
      </c>
      <c r="F21" s="735"/>
      <c r="G21" s="739" t="str">
        <f>VLOOKUP($C2,'2025年度(3年後期)'!$B$5:$N$207,COLUMN('2025年度(3年後期)'!$I$5)+1,0)&amp;""</f>
        <v>母性:201･母小実</v>
      </c>
      <c r="H21" s="735"/>
      <c r="I21" s="739" t="str">
        <f>VLOOKUP($C2,'2025年度(4年後期)'!$B$5:$N$206,COLUMN('2025年度(4年後期)'!$I$5)+1,0)&amp;""</f>
        <v>大講義室</v>
      </c>
      <c r="J21" s="735"/>
      <c r="K21" s="740" t="str">
        <f>VLOOKUP($C2,'2025年度(助産後期)'!$B$5:$N$207,COLUMN('2025年度(助産後期)'!$I$5)+1,0)&amp;""</f>
        <v/>
      </c>
      <c r="L21" s="740"/>
      <c r="M21" s="751" t="str">
        <f>VLOOKUP($C2,'2025年度(M1後期)'!$B$5:$N$207,COLUMN('2025年度(M1後期)'!$I$5)+1,0)&amp;""</f>
        <v>臨床講義室1</v>
      </c>
      <c r="N21" s="735"/>
      <c r="O21" s="740" t="str">
        <f>VLOOKUP($C2,'2025年度(M2後期)'!$B$5:$N$207,COLUMN('2025年度(M2後期)'!$I$5)+1,0)&amp;""</f>
        <v/>
      </c>
      <c r="P21" s="735"/>
      <c r="Q21" s="740" t="str">
        <f>VLOOKUP($C2,'2025年度(D1後期)'!$B$5:$N$207,COLUMN('2025年度(D1後期)'!$I$5)+1,0)&amp;""</f>
        <v/>
      </c>
      <c r="R21" s="735"/>
      <c r="S21" s="740" t="str">
        <f>VLOOKUP($C2,'2025年度(D23後期)'!$B$5:$N$207,COLUMN('2025年度(D23後期)'!$I$5)+1,0)&amp;""</f>
        <v/>
      </c>
      <c r="T21" s="735"/>
      <c r="Y21" s="583"/>
      <c r="Z21" s="733"/>
      <c r="AA21" s="695"/>
      <c r="AB21" s="695"/>
      <c r="AC21" s="695"/>
      <c r="AD21" s="819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34"/>
      <c r="B22" s="16" t="s">
        <v>62</v>
      </c>
      <c r="C22" s="781"/>
      <c r="D22" s="782"/>
      <c r="E22" s="710"/>
      <c r="F22" s="736"/>
      <c r="G22" s="710"/>
      <c r="H22" s="736"/>
      <c r="I22" s="710"/>
      <c r="J22" s="736"/>
      <c r="K22" s="712"/>
      <c r="L22" s="712"/>
      <c r="M22" s="738"/>
      <c r="N22" s="736"/>
      <c r="O22" s="712"/>
      <c r="P22" s="736"/>
      <c r="Q22" s="712"/>
      <c r="R22" s="736"/>
      <c r="S22" s="712"/>
      <c r="T22" s="736"/>
      <c r="Y22" s="583"/>
      <c r="Z22" s="734"/>
      <c r="AA22" s="696"/>
      <c r="AB22" s="696"/>
      <c r="AC22" s="696"/>
      <c r="AD22" s="820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33" t="s">
        <v>87</v>
      </c>
      <c r="B23" s="15" t="s">
        <v>55</v>
      </c>
      <c r="C23" s="748" t="str">
        <f>VLOOKUP($C2,'2025年度(1年後期)'!$B$5:$N$207,COLUMN('2025年度(1年後期)'!$K$5),0)&amp;""</f>
        <v/>
      </c>
      <c r="D23" s="732"/>
      <c r="E23" s="749" t="str">
        <f>VLOOKUP($C2,'2025年度(2年後期)'!$B$5:$N$207,COLUMN('2025年度(2年後期)'!$K$5),0)&amp;""</f>
        <v/>
      </c>
      <c r="F23" s="732"/>
      <c r="G23" s="749" t="str">
        <f>VLOOKUP($C2,'2025年度(3年後期)'!$B$5:$N$207,COLUMN('2025年度(3年後期)'!$K$5),0)&amp;""</f>
        <v/>
      </c>
      <c r="H23" s="732"/>
      <c r="I23" s="749" t="str">
        <f>VLOOKUP($C2,'2025年度(4年後期)'!$B$5:$N$206,COLUMN('2025年度(4年後期)'!$K$5),0)&amp;""</f>
        <v/>
      </c>
      <c r="J23" s="732"/>
      <c r="K23" s="750" t="str">
        <f>VLOOKUP($C2,'2025年度(助産後期)'!$B$5:$N$207,COLUMN('2025年度(助産後期)'!$K$5),0)&amp;""</f>
        <v/>
      </c>
      <c r="L23" s="750"/>
      <c r="M23" s="748" t="str">
        <f>VLOOKUP($C2,'2025年度(M1後期)'!$B$5:$N$207,COLUMN('2025年度(M1後期)'!$K$5),0)&amp;""</f>
        <v/>
      </c>
      <c r="N23" s="732"/>
      <c r="O23" s="750" t="str">
        <f>VLOOKUP($C2,'2025年度(M2後期)'!$B$5:$N$207,COLUMN('2025年度(M2後期)'!$K$5),0)&amp;""</f>
        <v/>
      </c>
      <c r="P23" s="732"/>
      <c r="Q23" s="750" t="str">
        <f>VLOOKUP($C2,'2025年度(D1後期)'!$B$5:$N$207,COLUMN('2025年度(D1後期)'!$K$5),0)&amp;""</f>
        <v/>
      </c>
      <c r="R23" s="732"/>
      <c r="S23" s="750" t="str">
        <f>VLOOKUP($C2,'2025年度(D23後期)'!$B$5:$N$207,COLUMN('2025年度(D23後期)'!$K$5),0)&amp;""</f>
        <v/>
      </c>
      <c r="T23" s="732"/>
      <c r="Y23" s="583"/>
      <c r="Z23" s="733" t="str">
        <f>A23</f>
        <v>５時限（16：50～18：20）</v>
      </c>
      <c r="AA23" s="694"/>
      <c r="AB23" s="694"/>
      <c r="AC23" s="694"/>
      <c r="AD23" s="818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33"/>
      <c r="B24" s="15" t="s">
        <v>58</v>
      </c>
      <c r="C24" s="751" t="str">
        <f>IFERROR(VLOOKUP(C23,科目・教員!$A$2:$B$349,2,0),"")</f>
        <v/>
      </c>
      <c r="D24" s="735"/>
      <c r="E24" s="739" t="str">
        <f>IFERROR(VLOOKUP(E23,科目・教員!$A$2:$B$349,2,0),"")</f>
        <v/>
      </c>
      <c r="F24" s="735"/>
      <c r="G24" s="739" t="str">
        <f>IFERROR(VLOOKUP(G23,科目・教員!$A$2:$B$349,2,0),"")</f>
        <v/>
      </c>
      <c r="H24" s="735"/>
      <c r="I24" s="739" t="str">
        <f>IFERROR(VLOOKUP(I23,科目・教員!$A$2:$B$349,2,0),"")</f>
        <v/>
      </c>
      <c r="J24" s="735"/>
      <c r="K24" s="740" t="str">
        <f>IFERROR(VLOOKUP(K23,科目・教員!$A$2:$B$349,2,0),"")</f>
        <v/>
      </c>
      <c r="L24" s="740"/>
      <c r="M24" s="751" t="str">
        <f>IFERROR(VLOOKUP(M23,科目・教員!$A$2:$B$349,2,0),"")</f>
        <v/>
      </c>
      <c r="N24" s="735"/>
      <c r="O24" s="740" t="str">
        <f>IFERROR(VLOOKUP(O23,科目・教員!$A$2:$B$349,2,0),"")</f>
        <v/>
      </c>
      <c r="P24" s="735"/>
      <c r="Q24" s="740" t="str">
        <f>IFERROR(VLOOKUP(Q23,科目・教員!$A$2:$B$349,2,0),"")</f>
        <v/>
      </c>
      <c r="R24" s="735"/>
      <c r="S24" s="740" t="str">
        <f>IFERROR(VLOOKUP(S23,科目・教員!$A$2:$B$349,2,0),"")</f>
        <v/>
      </c>
      <c r="T24" s="735"/>
      <c r="Y24" s="583"/>
      <c r="Z24" s="733"/>
      <c r="AA24" s="695"/>
      <c r="AB24" s="695"/>
      <c r="AC24" s="695"/>
      <c r="AD24" s="819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33"/>
      <c r="B25" s="15" t="s">
        <v>60</v>
      </c>
      <c r="C25" s="751" t="str">
        <f>VLOOKUP($C2,'2025年度(1年後期)'!$B$5:$N$207,COLUMN('2025年度(1年後期)'!$K$5)+1,0)&amp;""</f>
        <v/>
      </c>
      <c r="D25" s="735"/>
      <c r="E25" s="739" t="str">
        <f>VLOOKUP($C2,'2025年度(2年後期)'!$B$5:$N$207,COLUMN('2025年度(2年後期)'!$K$5)+1,0)&amp;""</f>
        <v/>
      </c>
      <c r="F25" s="735"/>
      <c r="G25" s="739" t="str">
        <f>VLOOKUP($C2,'2025年度(3年後期)'!$B$5:$N$207,COLUMN('2025年度(3年後期)'!$K$5)+1,0)&amp;""</f>
        <v/>
      </c>
      <c r="H25" s="735"/>
      <c r="I25" s="739" t="str">
        <f>VLOOKUP($C2,'2025年度(4年後期)'!$B$5:$N$206,COLUMN('2025年度(4年後期)'!$K$5)+1,0)&amp;""</f>
        <v/>
      </c>
      <c r="J25" s="735"/>
      <c r="K25" s="740" t="str">
        <f>VLOOKUP($C2,'2025年度(助産後期)'!$B$5:$N$207,COLUMN('2025年度(助産後期)'!$K$5)+1,0)&amp;""</f>
        <v/>
      </c>
      <c r="L25" s="740"/>
      <c r="M25" s="751" t="str">
        <f>VLOOKUP($C2,'2025年度(M1後期)'!$B$5:$N$207,COLUMN('2025年度(M1後期)'!$K$5)+1,0)&amp;""</f>
        <v/>
      </c>
      <c r="N25" s="735"/>
      <c r="O25" s="740" t="str">
        <f>VLOOKUP($C2,'2025年度(M1後期)'!$B$5:$N$207,COLUMN('2025年度(M1後期)'!$K$5)+1,0)&amp;""</f>
        <v/>
      </c>
      <c r="P25" s="735"/>
      <c r="Q25" s="740" t="str">
        <f>VLOOKUP($C2,'2025年度(D1後期)'!$B$5:$N$207,COLUMN('2025年度(D1後期)'!$K$5)+1,0)&amp;""</f>
        <v/>
      </c>
      <c r="R25" s="735"/>
      <c r="S25" s="740" t="str">
        <f>VLOOKUP($C2,'2025年度(D23後期)'!$B$5:$N$207,COLUMN('2025年度(D23後期)'!$K$5)+1,0)&amp;""</f>
        <v/>
      </c>
      <c r="T25" s="735"/>
      <c r="Y25" s="583"/>
      <c r="Z25" s="733"/>
      <c r="AA25" s="695"/>
      <c r="AB25" s="695"/>
      <c r="AC25" s="695"/>
      <c r="AD25" s="819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34"/>
      <c r="B26" s="16" t="s">
        <v>62</v>
      </c>
      <c r="C26" s="738"/>
      <c r="D26" s="736"/>
      <c r="E26" s="710"/>
      <c r="F26" s="736"/>
      <c r="G26" s="710"/>
      <c r="H26" s="736"/>
      <c r="I26" s="710"/>
      <c r="J26" s="736"/>
      <c r="K26" s="712"/>
      <c r="L26" s="712"/>
      <c r="M26" s="738"/>
      <c r="N26" s="736"/>
      <c r="O26" s="712"/>
      <c r="P26" s="736"/>
      <c r="Q26" s="712"/>
      <c r="R26" s="736"/>
      <c r="S26" s="712"/>
      <c r="T26" s="736"/>
      <c r="U26" s="19"/>
      <c r="V26" s="19"/>
      <c r="W26" s="19"/>
      <c r="X26" s="19"/>
      <c r="Y26" s="594"/>
      <c r="Z26" s="734"/>
      <c r="AA26" s="696"/>
      <c r="AB26" s="696"/>
      <c r="AC26" s="696"/>
      <c r="AD26" s="820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5"/>
      <c r="B27" s="6"/>
      <c r="C27" s="717">
        <f>C2+1</f>
        <v>45993</v>
      </c>
      <c r="D27" s="717"/>
      <c r="E27" s="717"/>
      <c r="F27" s="717"/>
      <c r="G27" s="717"/>
      <c r="H27" s="717"/>
      <c r="I27" s="717"/>
      <c r="J27" s="717"/>
      <c r="K27" s="717"/>
      <c r="L27" s="717"/>
      <c r="M27" s="717"/>
      <c r="N27" s="717"/>
      <c r="O27" s="717"/>
      <c r="P27" s="717"/>
      <c r="Q27" s="717"/>
      <c r="R27" s="717"/>
      <c r="S27" s="717"/>
      <c r="T27" s="717"/>
      <c r="U27" s="697">
        <f>C27</f>
        <v>45993</v>
      </c>
      <c r="V27" s="698"/>
      <c r="W27" s="698"/>
      <c r="X27" s="698"/>
      <c r="Y27" s="698"/>
      <c r="Z27" s="69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3" t="s">
        <v>54</v>
      </c>
      <c r="B28" s="12" t="s">
        <v>55</v>
      </c>
      <c r="C28" s="789" t="str">
        <f>VLOOKUP($C27,'2025年度(1年後期)'!$B$5:$N$207,COLUMN('2025年度(1年後期)'!$C$5),0)&amp;""</f>
        <v>日本人論</v>
      </c>
      <c r="D28" s="757"/>
      <c r="E28" s="721" t="str">
        <f>VLOOKUP($C27,'2025年度(2年後期)'!$B$5:$N$207,COLUMN('2025年度(2年後期)'!$C$5),0)&amp;""</f>
        <v>基礎看護学実習Ⅱ</v>
      </c>
      <c r="F28" s="722"/>
      <c r="G28" s="721" t="str">
        <f>VLOOKUP($C27,'2025年度(3年後期)'!$B$5:$N$207,COLUMN('2025年度(3年後期)'!$C$5),0)&amp;""</f>
        <v>領域別実習</v>
      </c>
      <c r="H28" s="722"/>
      <c r="I28" s="721" t="str">
        <f>VLOOKUP($C27,'2025年度(4年後期)'!$B$5:$N$206,COLUMN('2025年度(4年後期)'!$C$5),0)&amp;""</f>
        <v/>
      </c>
      <c r="J28" s="722"/>
      <c r="K28" s="732" t="str">
        <f>VLOOKUP($C27,'2025年度(助産後期)'!$B$5:$N$207,COLUMN('2025年度(助産後期)'!$C$5),0)&amp;""</f>
        <v/>
      </c>
      <c r="L28" s="720"/>
      <c r="M28" s="719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20"/>
      <c r="O28" s="721" t="str">
        <f>VLOOKUP($C27,'2025年度(M2後期)'!$B$5:$N$207,COLUMN('2025年度(M2後期)'!$C$5),0)&amp;""</f>
        <v>特別研究</v>
      </c>
      <c r="P28" s="722"/>
      <c r="Q28" s="721" t="str">
        <f>VLOOKUP($C27,'2025年度(D1後期)'!$B$5:$N$207,COLUMN('2025年度(D1後期)'!$C$5),0)&amp;""</f>
        <v>成育看護学演習Ｂ
感染管理看護学演習Ｂ
成人看護学演習Ｂ</v>
      </c>
      <c r="R28" s="722"/>
      <c r="S28" s="732" t="str">
        <f>VLOOKUP($C27,'2025年度(D23後期)'!$B$5:$N$207,COLUMN('2025年度(D23後期)'!$C$5),0)&amp;""</f>
        <v>特別研究</v>
      </c>
      <c r="T28" s="722"/>
      <c r="U28" s="13"/>
      <c r="V28" s="635" t="s">
        <v>99</v>
      </c>
      <c r="W28" s="597" t="s">
        <v>207</v>
      </c>
      <c r="Z28" s="744" t="str">
        <f>A28</f>
        <v xml:space="preserve">１時限（09：20～10：50） </v>
      </c>
      <c r="AA28" s="694" t="s">
        <v>294</v>
      </c>
      <c r="AB28" s="694"/>
      <c r="AC28" s="694"/>
      <c r="AD28" s="694"/>
      <c r="AE28" s="694"/>
      <c r="AF28" s="694"/>
      <c r="AG28" s="694" t="s">
        <v>169</v>
      </c>
      <c r="AH28" s="694"/>
      <c r="AI28" s="694"/>
      <c r="AJ28" s="694"/>
      <c r="AK28" s="694"/>
      <c r="AL28" s="694"/>
      <c r="AM28" s="694" t="s">
        <v>169</v>
      </c>
      <c r="AN28" s="694"/>
      <c r="AO28" s="694"/>
      <c r="AP28" s="694"/>
      <c r="AQ28" s="694"/>
      <c r="AR28" s="694"/>
      <c r="AS28" s="694"/>
      <c r="AT28" s="694"/>
      <c r="AU28" s="694"/>
      <c r="AV28" s="694"/>
      <c r="AW28" s="694"/>
      <c r="AX28" s="694"/>
      <c r="AY28" s="694"/>
      <c r="AZ28" s="694"/>
      <c r="BA28" s="694" t="s">
        <v>266</v>
      </c>
      <c r="BB28" s="694"/>
      <c r="BC28" s="694"/>
      <c r="BD28" s="694"/>
      <c r="BE28" s="694"/>
      <c r="BF28" s="694"/>
      <c r="BG28" s="694"/>
      <c r="BH28" s="694"/>
      <c r="BI28" s="694"/>
      <c r="BJ28" s="694" t="s">
        <v>186</v>
      </c>
      <c r="BK28" s="783"/>
      <c r="BL28" s="783" t="s">
        <v>225</v>
      </c>
      <c r="BM28" s="783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33"/>
      <c r="B29" s="15" t="s">
        <v>58</v>
      </c>
      <c r="C29" s="790" t="str">
        <f>IFERROR(VLOOKUP(C28,科目・教員!$A$2:$B$349,2,0),"")</f>
        <v>川出　龍一</v>
      </c>
      <c r="D29" s="759"/>
      <c r="E29" s="716" t="str">
        <f>IFERROR(VLOOKUP(E28,科目・教員!$A$2:$B$349,2,0),"")</f>
        <v>森下　純子</v>
      </c>
      <c r="F29" s="715"/>
      <c r="G29" s="716" t="str">
        <f>IFERROR(VLOOKUP(G28,科目・教員!$A$2:$B$349,2,0),"")</f>
        <v/>
      </c>
      <c r="H29" s="715"/>
      <c r="I29" s="716" t="str">
        <f>IFERROR(VLOOKUP(I28,科目・教員!$A$2:$B$349,2,0),"")</f>
        <v/>
      </c>
      <c r="J29" s="715"/>
      <c r="K29" s="735" t="str">
        <f>IFERROR(VLOOKUP(K28,科目・教員!$A$2:$B$349,2,0),"")</f>
        <v/>
      </c>
      <c r="L29" s="737"/>
      <c r="M29" s="746" t="str">
        <f>IFERROR(VLOOKUP(M28,科目・教員!$A$2:$B$349,2,0),"")</f>
        <v/>
      </c>
      <c r="N29" s="715"/>
      <c r="O29" s="716" t="str">
        <f>IFERROR(VLOOKUP(O28,科目・教員!$A$2:$B$349,2,0),"")</f>
        <v/>
      </c>
      <c r="P29" s="715"/>
      <c r="Q29" s="716" t="str">
        <f>IFERROR(VLOOKUP(Q28,科目・教員!$A$2:$B$349,2,0),"")</f>
        <v/>
      </c>
      <c r="R29" s="715"/>
      <c r="S29" s="735" t="str">
        <f>IFERROR(VLOOKUP(S28,科目・教員!$A$2:$B$349,2,0),"")</f>
        <v/>
      </c>
      <c r="T29" s="715"/>
      <c r="U29" s="13"/>
      <c r="V29" s="635" t="s">
        <v>187</v>
      </c>
      <c r="W29" s="597" t="s">
        <v>225</v>
      </c>
      <c r="Z29" s="73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784"/>
      <c r="BL29" s="784"/>
      <c r="BM29" s="784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33"/>
      <c r="B30" s="15" t="s">
        <v>60</v>
      </c>
      <c r="C30" s="790" t="str">
        <f>VLOOKUP($C27,'2025年度(1年後期)'!$B$5:$N$207,COLUMN('2025年度(1年後期)'!$C$5)+1,0)&amp;""</f>
        <v>101</v>
      </c>
      <c r="D30" s="759"/>
      <c r="E30" s="716" t="str">
        <f>VLOOKUP($C27,'2025年度(2年後期)'!$B$5:$N$207,COLUMN('2025年度(2年後期)'!$C$5)+1,0)&amp;""</f>
        <v/>
      </c>
      <c r="F30" s="715"/>
      <c r="G30" s="716" t="str">
        <f>VLOOKUP($C27,'2025年度(3年後期)'!$B$5:$N$207,COLUMN('2025年度(3年後期)'!$C$5)+1,0)&amp;""</f>
        <v>母性:201･母小実</v>
      </c>
      <c r="H30" s="715"/>
      <c r="I30" s="716" t="str">
        <f>VLOOKUP($C27,'2025年度(4年後期)'!$B$5:$N$206,COLUMN('2025年度(4年後期)'!$C$5)+1,0)&amp;""</f>
        <v/>
      </c>
      <c r="J30" s="715"/>
      <c r="K30" s="735" t="str">
        <f>VLOOKUP($C27,'2025年度(助産後期)'!$B$5:$N$207,COLUMN('2025年度(助産後期)'!$C$5)+1,0)&amp;""</f>
        <v/>
      </c>
      <c r="L30" s="737"/>
      <c r="M30" s="746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15"/>
      <c r="O30" s="716" t="str">
        <f>VLOOKUP($C27,'2025年度(M2後期)'!$B$5:$N$207,COLUMN('2025年度(M2後期)'!$C$5)+1,0)&amp;""</f>
        <v/>
      </c>
      <c r="P30" s="715"/>
      <c r="Q30" s="716" t="str">
        <f>VLOOKUP($C27,'2025年度(D1後期)'!$B$5:$N$207,COLUMN('2025年度(D1後期)'!$C$5)+1,0)&amp;""</f>
        <v>成育:別途指定
感染:別途指定
成人:別途指定</v>
      </c>
      <c r="R30" s="715"/>
      <c r="S30" s="735" t="str">
        <f>VLOOKUP($C27,'2025年度(D23後期)'!$B$5:$N$207,COLUMN('2025年度(D23後期)'!$C$5)+1,0)&amp;""</f>
        <v/>
      </c>
      <c r="T30" s="715"/>
      <c r="U30" s="13"/>
      <c r="V30" s="635" t="s">
        <v>186</v>
      </c>
      <c r="W30" s="597" t="s">
        <v>239</v>
      </c>
      <c r="Z30" s="73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784"/>
      <c r="BL30" s="784"/>
      <c r="BM30" s="784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34"/>
      <c r="B31" s="16" t="s">
        <v>62</v>
      </c>
      <c r="C31" s="823" t="s">
        <v>116</v>
      </c>
      <c r="D31" s="850"/>
      <c r="E31" s="710"/>
      <c r="F31" s="711"/>
      <c r="G31" s="710"/>
      <c r="H31" s="711"/>
      <c r="I31" s="710"/>
      <c r="J31" s="711"/>
      <c r="K31" s="712"/>
      <c r="L31" s="713"/>
      <c r="M31" s="745"/>
      <c r="N31" s="711"/>
      <c r="O31" s="710"/>
      <c r="P31" s="711"/>
      <c r="Q31" s="710"/>
      <c r="R31" s="711"/>
      <c r="S31" s="712"/>
      <c r="T31" s="711"/>
      <c r="U31" s="13"/>
      <c r="V31" s="635" t="s">
        <v>69</v>
      </c>
      <c r="W31" s="597" t="s">
        <v>42</v>
      </c>
      <c r="Z31" s="73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785"/>
      <c r="BL31" s="785"/>
      <c r="BM31" s="785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33" t="s">
        <v>64</v>
      </c>
      <c r="B32" s="15" t="s">
        <v>55</v>
      </c>
      <c r="C32" s="731" t="str">
        <f>VLOOKUP($C27,'2025年度(1年後期)'!$B$5:$N$207,COLUMN('2025年度(1年後期)'!$E$5),0)&amp;""</f>
        <v>ジェンダー論</v>
      </c>
      <c r="D32" s="722"/>
      <c r="E32" s="721" t="str">
        <f>VLOOKUP($C27,'2025年度(2年後期)'!$B$5:$N$207,COLUMN('2025年度(2年後期)'!$E$5),0)&amp;""</f>
        <v>基礎看護学実習Ⅱ</v>
      </c>
      <c r="F32" s="722"/>
      <c r="G32" s="721" t="str">
        <f>VLOOKUP($C27,'2025年度(3年後期)'!$B$5:$N$207,COLUMN('2025年度(3年後期)'!$E$5),0)&amp;""</f>
        <v>領域別実習</v>
      </c>
      <c r="H32" s="722"/>
      <c r="I32" s="721" t="str">
        <f>VLOOKUP($C27,'2025年度(4年後期)'!$B$5:$N$206,COLUMN('2025年度(4年後期)'!$E$5),0)&amp;""</f>
        <v>看護情報学</v>
      </c>
      <c r="J32" s="722"/>
      <c r="K32" s="732" t="str">
        <f>VLOOKUP($C27,'2025年度(助産後期)'!$B$5:$N$207,COLUMN('2025年度(助産後期)'!$E$5),0)&amp;""</f>
        <v/>
      </c>
      <c r="L32" s="720"/>
      <c r="M32" s="731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22"/>
      <c r="O32" s="732" t="str">
        <f>VLOOKUP($C27,'2025年度(M2後期)'!$B$5:$N$207,COLUMN('2025年度(M2後期)'!$E$5),0)&amp;""</f>
        <v>特別研究</v>
      </c>
      <c r="P32" s="722"/>
      <c r="Q32" s="732" t="str">
        <f>VLOOKUP($C27,'2025年度(D1後期)'!$B$5:$N$207,COLUMN('2025年度(D1後期)'!$E$5),0)&amp;""</f>
        <v>成育看護学演習Ｂ
感染管理看護学演習Ｂ
成人看護学演習Ｂ</v>
      </c>
      <c r="R32" s="722"/>
      <c r="S32" s="732" t="str">
        <f>VLOOKUP($C27,'2025年度(D23後期)'!$B$5:$N$207,COLUMN('2025年度(D23後期)'!$E$5),0)&amp;""</f>
        <v>特別研究</v>
      </c>
      <c r="T32" s="722"/>
      <c r="Z32" s="733" t="str">
        <f>A32</f>
        <v>２時限（11：00～12：30）</v>
      </c>
      <c r="AA32" s="694" t="s">
        <v>295</v>
      </c>
      <c r="AB32" s="694"/>
      <c r="AC32" s="694"/>
      <c r="AD32" s="694"/>
      <c r="AE32" s="694"/>
      <c r="AF32" s="694"/>
      <c r="AG32" s="694" t="s">
        <v>169</v>
      </c>
      <c r="AH32" s="694"/>
      <c r="AI32" s="694"/>
      <c r="AJ32" s="694"/>
      <c r="AK32" s="694"/>
      <c r="AL32" s="694"/>
      <c r="AM32" s="694" t="s">
        <v>169</v>
      </c>
      <c r="AN32" s="694"/>
      <c r="AO32" s="694"/>
      <c r="AP32" s="694"/>
      <c r="AQ32" s="694"/>
      <c r="AR32" s="694"/>
      <c r="AS32" s="694"/>
      <c r="AT32" s="694"/>
      <c r="AU32" s="694"/>
      <c r="AV32" s="694"/>
      <c r="AW32" s="694"/>
      <c r="AX32" s="694"/>
      <c r="AY32" s="694"/>
      <c r="AZ32" s="694"/>
      <c r="BA32" s="694" t="s">
        <v>266</v>
      </c>
      <c r="BB32" s="694"/>
      <c r="BC32" s="694"/>
      <c r="BD32" s="694"/>
      <c r="BE32" s="694"/>
      <c r="BF32" s="694"/>
      <c r="BG32" s="694"/>
      <c r="BH32" s="694"/>
      <c r="BI32" s="694"/>
      <c r="BJ32" s="694" t="s">
        <v>186</v>
      </c>
      <c r="BK32" s="783"/>
      <c r="BL32" s="783" t="s">
        <v>225</v>
      </c>
      <c r="BM32" s="783"/>
      <c r="BN32" s="694" t="s">
        <v>333</v>
      </c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33"/>
      <c r="B33" s="15" t="s">
        <v>58</v>
      </c>
      <c r="C33" s="714" t="str">
        <f>IFERROR(VLOOKUP(C32,科目・教員!$A$2:$B$349,2,0),"")</f>
        <v>小島　優子</v>
      </c>
      <c r="D33" s="715"/>
      <c r="E33" s="716" t="str">
        <f>IFERROR(VLOOKUP(E32,科目・教員!$A$2:$B$349,2,0),"")</f>
        <v>森下　純子</v>
      </c>
      <c r="F33" s="715"/>
      <c r="G33" s="716" t="str">
        <f>IFERROR(VLOOKUP(G32,科目・教員!$A$2:$B$349,2,0),"")</f>
        <v/>
      </c>
      <c r="H33" s="715"/>
      <c r="I33" s="716" t="str">
        <f>IFERROR(VLOOKUP(I32,科目・教員!$A$2:$B$349,2,0),"")</f>
        <v>柏木　公一</v>
      </c>
      <c r="J33" s="715"/>
      <c r="K33" s="735" t="str">
        <f>IFERROR(VLOOKUP(K32,科目・教員!$A$2:$B$349,2,0),"")</f>
        <v/>
      </c>
      <c r="L33" s="737"/>
      <c r="M33" s="714" t="str">
        <f>IFERROR(VLOOKUP(M32,科目・教員!$A$2:$B$349,2,0),"")</f>
        <v/>
      </c>
      <c r="N33" s="715"/>
      <c r="O33" s="735" t="str">
        <f>IFERROR(VLOOKUP(O32,科目・教員!$A$2:$B$349,2,0),"")</f>
        <v/>
      </c>
      <c r="P33" s="715"/>
      <c r="Q33" s="735" t="str">
        <f>IFERROR(VLOOKUP(Q32,科目・教員!$A$2:$B$349,2,0),"")</f>
        <v/>
      </c>
      <c r="R33" s="715"/>
      <c r="S33" s="735" t="str">
        <f>IFERROR(VLOOKUP(S32,科目・教員!$A$2:$B$349,2,0),"")</f>
        <v/>
      </c>
      <c r="T33" s="715"/>
      <c r="Z33" s="73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784"/>
      <c r="BL33" s="784"/>
      <c r="BM33" s="784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33"/>
      <c r="B34" s="15" t="s">
        <v>60</v>
      </c>
      <c r="C34" s="714" t="str">
        <f>VLOOKUP($C27,'2025年度(1年後期)'!$B$5:$N$207,COLUMN('2025年度(1年後期)'!$E$5)+1,0)&amp;""</f>
        <v>101</v>
      </c>
      <c r="D34" s="715"/>
      <c r="E34" s="716" t="str">
        <f>VLOOKUP($C27,'2025年度(2年後期)'!$B$5:$N$207,COLUMN('2025年度(2年後期)'!$E$5)+1,0)&amp;""</f>
        <v/>
      </c>
      <c r="F34" s="715"/>
      <c r="G34" s="716" t="str">
        <f>VLOOKUP($C27,'2025年度(3年後期)'!$B$5:$N$207,COLUMN('2025年度(3年後期)'!$E$5)+1,0)&amp;""</f>
        <v>母性:201･母小実</v>
      </c>
      <c r="H34" s="715"/>
      <c r="I34" s="716" t="str">
        <f>VLOOKUP($C27,'2025年度(4年後期)'!$B$5:$N$206,COLUMN('2025年度(4年後期)'!$E$5)+1,0)&amp;""</f>
        <v>大講義室</v>
      </c>
      <c r="J34" s="715"/>
      <c r="K34" s="735" t="str">
        <f>VLOOKUP($C27,'2025年度(助産後期)'!$B$5:$N$207,COLUMN('2025年度(助産後期)'!$E$5)+1,0)&amp;""</f>
        <v/>
      </c>
      <c r="L34" s="737"/>
      <c r="M34" s="714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15"/>
      <c r="O34" s="735" t="str">
        <f>VLOOKUP($C27,'2025年度(M2後期)'!$B$5:$N$207,COLUMN('2025年度(M2後期)'!$E$5)+1,0)&amp;""</f>
        <v/>
      </c>
      <c r="P34" s="715"/>
      <c r="Q34" s="735" t="str">
        <f>VLOOKUP($C27,'2025年度(D1後期)'!$B$5:$N$207,COLUMN('2025年度(D1後期)'!$E$5)+1,0)&amp;""</f>
        <v>成育:別途指定
感染:別途指定
成人:別途指定</v>
      </c>
      <c r="R34" s="715"/>
      <c r="S34" s="735" t="str">
        <f>VLOOKUP($C27,'2025年度(D23後期)'!$B$5:$N$207,COLUMN('2025年度(D23後期)'!$E$5)+1,0)&amp;""</f>
        <v/>
      </c>
      <c r="T34" s="715"/>
      <c r="Z34" s="73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784"/>
      <c r="BL34" s="784"/>
      <c r="BM34" s="784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47"/>
      <c r="B35" s="16" t="s">
        <v>62</v>
      </c>
      <c r="C35" s="738"/>
      <c r="D35" s="736"/>
      <c r="E35" s="710"/>
      <c r="F35" s="736"/>
      <c r="G35" s="710"/>
      <c r="H35" s="736"/>
      <c r="I35" s="825"/>
      <c r="J35" s="793"/>
      <c r="K35" s="712"/>
      <c r="L35" s="712"/>
      <c r="M35" s="738"/>
      <c r="N35" s="736"/>
      <c r="O35" s="712"/>
      <c r="P35" s="736"/>
      <c r="Q35" s="712"/>
      <c r="R35" s="736"/>
      <c r="S35" s="712"/>
      <c r="T35" s="736"/>
      <c r="Z35" s="73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785"/>
      <c r="BL35" s="785"/>
      <c r="BM35" s="785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44" t="s">
        <v>70</v>
      </c>
      <c r="B36" s="17" t="s">
        <v>71</v>
      </c>
      <c r="C36" s="731"/>
      <c r="D36" s="722"/>
      <c r="E36" s="721"/>
      <c r="F36" s="722"/>
      <c r="G36" s="721"/>
      <c r="H36" s="722"/>
      <c r="I36" s="721"/>
      <c r="J36" s="722"/>
      <c r="K36" s="732"/>
      <c r="L36" s="720"/>
      <c r="M36" s="731"/>
      <c r="N36" s="722"/>
      <c r="O36" s="732"/>
      <c r="P36" s="722"/>
      <c r="Q36" s="732"/>
      <c r="R36" s="722"/>
      <c r="S36" s="732"/>
      <c r="T36" s="722"/>
      <c r="Z36" s="73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783"/>
      <c r="BL36" s="783"/>
      <c r="BM36" s="783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33"/>
      <c r="B37" s="17" t="s">
        <v>73</v>
      </c>
      <c r="C37" s="714"/>
      <c r="D37" s="715"/>
      <c r="E37" s="716"/>
      <c r="F37" s="715"/>
      <c r="G37" s="716"/>
      <c r="H37" s="715"/>
      <c r="I37" s="716"/>
      <c r="J37" s="715"/>
      <c r="K37" s="735"/>
      <c r="L37" s="737"/>
      <c r="M37" s="714"/>
      <c r="N37" s="715"/>
      <c r="O37" s="735"/>
      <c r="P37" s="715"/>
      <c r="Q37" s="735"/>
      <c r="R37" s="715"/>
      <c r="S37" s="735"/>
      <c r="T37" s="715"/>
      <c r="Z37" s="73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784"/>
      <c r="BL37" s="784"/>
      <c r="BM37" s="784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33"/>
      <c r="B38" s="17" t="s">
        <v>60</v>
      </c>
      <c r="C38" s="714"/>
      <c r="D38" s="715"/>
      <c r="E38" s="716"/>
      <c r="F38" s="715"/>
      <c r="G38" s="716"/>
      <c r="H38" s="715"/>
      <c r="I38" s="716"/>
      <c r="J38" s="715"/>
      <c r="K38" s="735"/>
      <c r="L38" s="737"/>
      <c r="M38" s="714"/>
      <c r="N38" s="715"/>
      <c r="O38" s="735"/>
      <c r="P38" s="715"/>
      <c r="Q38" s="735"/>
      <c r="R38" s="715"/>
      <c r="S38" s="735"/>
      <c r="T38" s="715"/>
      <c r="Z38" s="73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784"/>
      <c r="BL38" s="784"/>
      <c r="BM38" s="784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34"/>
      <c r="B39" s="18" t="s">
        <v>62</v>
      </c>
      <c r="C39" s="752"/>
      <c r="D39" s="753"/>
      <c r="E39" s="754"/>
      <c r="F39" s="753"/>
      <c r="G39" s="754"/>
      <c r="H39" s="753"/>
      <c r="I39" s="754"/>
      <c r="J39" s="753"/>
      <c r="K39" s="755"/>
      <c r="L39" s="755"/>
      <c r="M39" s="752"/>
      <c r="N39" s="753"/>
      <c r="O39" s="755"/>
      <c r="P39" s="753"/>
      <c r="Q39" s="755"/>
      <c r="R39" s="753"/>
      <c r="S39" s="755"/>
      <c r="T39" s="753"/>
      <c r="Z39" s="73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785"/>
      <c r="BL39" s="785"/>
      <c r="BM39" s="785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33" t="s">
        <v>74</v>
      </c>
      <c r="B40" s="15" t="s">
        <v>55</v>
      </c>
      <c r="C40" s="748" t="str">
        <f>VLOOKUP($C27,'2025年度(1年後期)'!$B$5:$N$207,COLUMN('2025年度(1年後期)'!$G$5),0)&amp;""</f>
        <v>生命倫理</v>
      </c>
      <c r="D40" s="732"/>
      <c r="E40" s="749" t="str">
        <f>VLOOKUP($C27,'2025年度(2年後期)'!$B$5:$N$207,COLUMN('2025年度(2年後期)'!$G$5),0)&amp;""</f>
        <v>基礎看護学実習Ⅱ</v>
      </c>
      <c r="F40" s="732"/>
      <c r="G40" s="749" t="str">
        <f>VLOOKUP($C27,'2025年度(3年後期)'!$B$5:$N$207,COLUMN('2025年度(3年後期)'!$G$5),0)&amp;""</f>
        <v>領域別実習</v>
      </c>
      <c r="H40" s="732"/>
      <c r="I40" s="749" t="str">
        <f>VLOOKUP($C27,'2025年度(4年後期)'!$B$5:$N$206,COLUMN('2025年度(4年後期)'!$G$5),0)&amp;""</f>
        <v>看護管理論</v>
      </c>
      <c r="J40" s="732"/>
      <c r="K40" s="750" t="str">
        <f>VLOOKUP($C27,'2025年度(助産後期)'!$B$5:$N$207,COLUMN('2025年度(助産後期)'!$G$5),0)&amp;""</f>
        <v/>
      </c>
      <c r="L40" s="750"/>
      <c r="M40" s="748" t="str">
        <f>VLOOKUP($C27,'2025年度(M1後期)'!$B$5:$N$207,COLUMN('2025年度(M1後期)'!$G$5),0)&amp;""</f>
        <v>がん看護学演習Ａ－Ⅱ
成育看護学演習Ａ－Ⅰ
感染症学特論
感染症学演習</v>
      </c>
      <c r="N40" s="732"/>
      <c r="O40" s="750" t="str">
        <f>VLOOKUP($C27,'2025年度(M2後期)'!$B$5:$N$207,COLUMN('2025年度(M2後期)'!$G$5),0)&amp;""</f>
        <v>特別研究</v>
      </c>
      <c r="P40" s="732"/>
      <c r="Q40" s="750" t="str">
        <f>VLOOKUP($C27,'2025年度(D1後期)'!$B$5:$N$207,COLUMN('2025年度(D1後期)'!$G$5),0)&amp;""</f>
        <v>量的看護学研究法</v>
      </c>
      <c r="R40" s="732"/>
      <c r="S40" s="750" t="str">
        <f>VLOOKUP($C27,'2025年度(D23後期)'!$B$5:$N$207,COLUMN('2025年度(D23後期)'!$G$5),0)&amp;""</f>
        <v>特別研究</v>
      </c>
      <c r="T40" s="732"/>
      <c r="Y40" s="611" t="s">
        <v>377</v>
      </c>
      <c r="Z40" s="733" t="str">
        <f>A40</f>
        <v>３時限（13：30～15：00）</v>
      </c>
      <c r="AA40" s="694" t="s">
        <v>267</v>
      </c>
      <c r="AB40" s="694"/>
      <c r="AC40" s="694"/>
      <c r="AD40" s="818"/>
      <c r="AE40" s="694"/>
      <c r="AF40" s="694"/>
      <c r="AG40" s="694" t="s">
        <v>169</v>
      </c>
      <c r="AH40" s="694"/>
      <c r="AI40" s="694"/>
      <c r="AJ40" s="694"/>
      <c r="AK40" s="694"/>
      <c r="AL40" s="694"/>
      <c r="AM40" s="694" t="s">
        <v>169</v>
      </c>
      <c r="AN40" s="694"/>
      <c r="AO40" s="694"/>
      <c r="AP40" s="694"/>
      <c r="AQ40" s="694"/>
      <c r="AR40" s="694"/>
      <c r="AS40" s="694"/>
      <c r="AT40" s="694"/>
      <c r="AU40" s="694"/>
      <c r="AV40" s="694"/>
      <c r="AW40" s="694"/>
      <c r="AX40" s="694"/>
      <c r="AY40" s="694"/>
      <c r="AZ40" s="694"/>
      <c r="BA40" s="694" t="s">
        <v>197</v>
      </c>
      <c r="BB40" s="694"/>
      <c r="BC40" s="694"/>
      <c r="BD40" s="694"/>
      <c r="BE40" s="694"/>
      <c r="BF40" s="694"/>
      <c r="BG40" s="694"/>
      <c r="BH40" s="694"/>
      <c r="BI40" s="694"/>
      <c r="BJ40" s="694"/>
      <c r="BK40" s="783"/>
      <c r="BL40" s="783" t="s">
        <v>225</v>
      </c>
      <c r="BM40" s="783"/>
      <c r="BN40" s="694" t="s">
        <v>378</v>
      </c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33"/>
      <c r="B41" s="15" t="s">
        <v>58</v>
      </c>
      <c r="C41" s="751" t="str">
        <f>IFERROR(VLOOKUP(C40,科目・教員!$A$2:$B$349,2,0),"")</f>
        <v>小島　優子</v>
      </c>
      <c r="D41" s="735"/>
      <c r="E41" s="739" t="str">
        <f>IFERROR(VLOOKUP(E40,科目・教員!$A$2:$B$349,2,0),"")</f>
        <v>森下　純子</v>
      </c>
      <c r="F41" s="735"/>
      <c r="G41" s="739" t="str">
        <f>IFERROR(VLOOKUP(G40,科目・教員!$A$2:$B$349,2,0),"")</f>
        <v/>
      </c>
      <c r="H41" s="735"/>
      <c r="I41" s="739" t="str">
        <f>IFERROR(VLOOKUP(I40,科目・教員!$A$2:$B$349,2,0),"")</f>
        <v>小澤　三枝子</v>
      </c>
      <c r="J41" s="735"/>
      <c r="K41" s="740" t="str">
        <f>IFERROR(VLOOKUP(K40,科目・教員!$A$2:$B$349,2,0),"")</f>
        <v/>
      </c>
      <c r="L41" s="740"/>
      <c r="M41" s="751" t="str">
        <f>IFERROR(VLOOKUP(M40,科目・教員!$A$2:$B$349,2,0),"")</f>
        <v/>
      </c>
      <c r="N41" s="735"/>
      <c r="O41" s="740" t="str">
        <f>IFERROR(VLOOKUP(O40,科目・教員!$A$2:$B$349,2,0),"")</f>
        <v/>
      </c>
      <c r="P41" s="735"/>
      <c r="Q41" s="740" t="str">
        <f>IFERROR(VLOOKUP(Q40,科目・教員!$A$2:$B$349,2,0),"")</f>
        <v>柏木　公一</v>
      </c>
      <c r="R41" s="735"/>
      <c r="S41" s="740" t="str">
        <f>IFERROR(VLOOKUP(S40,科目・教員!$A$2:$B$349,2,0),"")</f>
        <v/>
      </c>
      <c r="T41" s="735"/>
      <c r="Y41" s="613" t="s">
        <v>373</v>
      </c>
      <c r="Z41" s="733"/>
      <c r="AA41" s="695"/>
      <c r="AB41" s="695"/>
      <c r="AC41" s="695"/>
      <c r="AD41" s="819"/>
      <c r="AE41" s="695"/>
      <c r="AF41" s="695"/>
      <c r="AG41" s="695"/>
      <c r="AH41" s="695"/>
      <c r="AI41" s="695"/>
      <c r="AJ41" s="695"/>
      <c r="AK41" s="695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784"/>
      <c r="BL41" s="784"/>
      <c r="BM41" s="784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33"/>
      <c r="B42" s="15" t="s">
        <v>60</v>
      </c>
      <c r="C42" s="751" t="str">
        <f>VLOOKUP($C27,'2025年度(1年後期)'!$B$5:$N$207,COLUMN('2025年度(1年後期)'!$G$5)+1,0)&amp;""</f>
        <v>101</v>
      </c>
      <c r="D42" s="735"/>
      <c r="E42" s="739" t="str">
        <f>VLOOKUP($C27,'2025年度(2年後期)'!$B$5:$N$207,COLUMN('2025年度(2年後期)'!$G$5)+1,0)&amp;""</f>
        <v/>
      </c>
      <c r="F42" s="735"/>
      <c r="G42" s="739" t="str">
        <f>VLOOKUP($C27,'2025年度(3年後期)'!$B$5:$N$207,COLUMN('2025年度(3年後期)'!$G$5)+1,0)&amp;""</f>
        <v>母性:201･母小実</v>
      </c>
      <c r="H42" s="735"/>
      <c r="I42" s="739" t="str">
        <f>VLOOKUP($C27,'2025年度(4年後期)'!$B$5:$N$206,COLUMN('2025年度(4年後期)'!$G$5)+1,0)&amp;""</f>
        <v>大講義室</v>
      </c>
      <c r="J42" s="735"/>
      <c r="K42" s="740" t="str">
        <f>VLOOKUP($C27,'2025年度(助産後期)'!$B$5:$N$207,COLUMN('2025年度(助産後期)'!$G$5)+1,0)&amp;""</f>
        <v/>
      </c>
      <c r="L42" s="740"/>
      <c r="M42" s="751" t="str">
        <f>VLOOKUP($C27,'2025年度(M1後期)'!$B$5:$N$207,COLUMN('2025年度(M1後期)'!$G$5)+1,0)&amp;""</f>
        <v>がん:別途指定
成育:別途指定
感染特論:別途指定
感染演習:別途指定</v>
      </c>
      <c r="N42" s="735"/>
      <c r="O42" s="740" t="str">
        <f>VLOOKUP($C27,'2025年度(M2後期)'!$B$5:$N$207,COLUMN('2025年度(M2後期)'!$G$5)+1,0)&amp;""</f>
        <v/>
      </c>
      <c r="P42" s="735"/>
      <c r="Q42" s="740" t="str">
        <f>VLOOKUP($C27,'2025年度(D1後期)'!$B$5:$N$207,COLUMN('2025年度(D1後期)'!$G$5)+1,0)&amp;""</f>
        <v>臨床講義室1</v>
      </c>
      <c r="R42" s="735"/>
      <c r="S42" s="740" t="str">
        <f>VLOOKUP($C27,'2025年度(D23後期)'!$B$5:$N$207,COLUMN('2025年度(D23後期)'!$G$5)+1,0)&amp;""</f>
        <v/>
      </c>
      <c r="T42" s="735"/>
      <c r="Y42" s="612" t="s">
        <v>374</v>
      </c>
      <c r="Z42" s="733"/>
      <c r="AA42" s="695"/>
      <c r="AB42" s="695"/>
      <c r="AC42" s="695"/>
      <c r="AD42" s="819"/>
      <c r="AE42" s="695"/>
      <c r="AF42" s="695"/>
      <c r="AG42" s="695"/>
      <c r="AH42" s="695"/>
      <c r="AI42" s="695"/>
      <c r="AJ42" s="695"/>
      <c r="AK42" s="695"/>
      <c r="AL42" s="695"/>
      <c r="AM42" s="695"/>
      <c r="AN42" s="695"/>
      <c r="AO42" s="695"/>
      <c r="AP42" s="695"/>
      <c r="AQ42" s="695"/>
      <c r="AR42" s="695"/>
      <c r="AS42" s="695"/>
      <c r="AT42" s="695"/>
      <c r="AU42" s="695"/>
      <c r="AV42" s="695"/>
      <c r="AW42" s="695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784"/>
      <c r="BL42" s="784"/>
      <c r="BM42" s="784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47"/>
      <c r="B43" s="16" t="s">
        <v>62</v>
      </c>
      <c r="C43" s="738"/>
      <c r="D43" s="736"/>
      <c r="E43" s="710"/>
      <c r="F43" s="736"/>
      <c r="G43" s="710"/>
      <c r="H43" s="736"/>
      <c r="I43" s="710"/>
      <c r="J43" s="736"/>
      <c r="K43" s="712"/>
      <c r="L43" s="712"/>
      <c r="M43" s="738"/>
      <c r="N43" s="736"/>
      <c r="O43" s="712"/>
      <c r="P43" s="736"/>
      <c r="Q43" s="712"/>
      <c r="R43" s="736"/>
      <c r="S43" s="712"/>
      <c r="T43" s="736"/>
      <c r="Y43" s="612" t="s">
        <v>375</v>
      </c>
      <c r="Z43" s="734"/>
      <c r="AA43" s="696"/>
      <c r="AB43" s="696"/>
      <c r="AC43" s="696"/>
      <c r="AD43" s="820"/>
      <c r="AE43" s="696"/>
      <c r="AF43" s="696"/>
      <c r="AG43" s="696"/>
      <c r="AH43" s="696"/>
      <c r="AI43" s="696"/>
      <c r="AJ43" s="696"/>
      <c r="AK43" s="696"/>
      <c r="AL43" s="696"/>
      <c r="AM43" s="696"/>
      <c r="AN43" s="696"/>
      <c r="AO43" s="696"/>
      <c r="AP43" s="696"/>
      <c r="AQ43" s="696"/>
      <c r="AR43" s="696"/>
      <c r="AS43" s="696"/>
      <c r="AT43" s="696"/>
      <c r="AU43" s="696"/>
      <c r="AV43" s="696"/>
      <c r="AW43" s="696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785"/>
      <c r="BL43" s="785"/>
      <c r="BM43" s="785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33" t="s">
        <v>80</v>
      </c>
      <c r="B44" s="15" t="s">
        <v>55</v>
      </c>
      <c r="C44" s="779" t="str">
        <f>VLOOKUP($C27,'2025年度(1年後期)'!$B$5:$N$207,COLUMN('2025年度(1年後期)'!$I$5),0)&amp;""</f>
        <v>人体の構造と機能Ⅲ
(桑名先生④)</v>
      </c>
      <c r="D44" s="780"/>
      <c r="E44" s="749" t="str">
        <f>VLOOKUP($C27,'2025年度(2年後期)'!$B$5:$N$207,COLUMN('2025年度(2年後期)'!$I$5),0)&amp;""</f>
        <v>基礎看護学実習Ⅱ</v>
      </c>
      <c r="F44" s="732"/>
      <c r="G44" s="749" t="str">
        <f>VLOOKUP($C27,'2025年度(3年後期)'!$B$5:$N$207,COLUMN('2025年度(3年後期)'!$I$5),0)&amp;""</f>
        <v>領域別実習</v>
      </c>
      <c r="H44" s="732"/>
      <c r="I44" s="749" t="str">
        <f>VLOOKUP($C27,'2025年度(4年後期)'!$B$5:$N$206,COLUMN('2025年度(4年後期)'!$I$5),0)&amp;""</f>
        <v>看護管理論</v>
      </c>
      <c r="J44" s="732"/>
      <c r="K44" s="750" t="str">
        <f>VLOOKUP($C27,'2025年度(助産後期)'!$B$5:$N$207,COLUMN('2025年度(助産後期)'!$I$5),0)&amp;""</f>
        <v/>
      </c>
      <c r="L44" s="750"/>
      <c r="M44" s="748" t="str">
        <f>VLOOKUP($C27,'2025年度(M1後期)'!$B$5:$N$207,COLUMN('2025年度(M1後期)'!$I$5),0)&amp;""</f>
        <v>がん看護学演習Ａ－Ⅱ
成育看護学演習Ａ－Ⅰ
感染症学特論
感染症学演習</v>
      </c>
      <c r="N44" s="732"/>
      <c r="O44" s="750" t="str">
        <f>VLOOKUP($C27,'2025年度(M2後期)'!$B$5:$N$207,COLUMN('2025年度(M2後期)'!$I$5),0)&amp;""</f>
        <v>特別研究</v>
      </c>
      <c r="P44" s="732"/>
      <c r="Q44" s="750" t="str">
        <f>VLOOKUP($C27,'2025年度(D1後期)'!$B$5:$N$207,COLUMN('2025年度(D1後期)'!$I$5),0)&amp;""</f>
        <v>量的看護学研究法</v>
      </c>
      <c r="R44" s="732"/>
      <c r="S44" s="750" t="str">
        <f>VLOOKUP($C27,'2025年度(D23後期)'!$B$5:$N$207,COLUMN('2025年度(D23後期)'!$I$5),0)&amp;""</f>
        <v>特別研究</v>
      </c>
      <c r="T44" s="732"/>
      <c r="Y44" s="613" t="s">
        <v>376</v>
      </c>
      <c r="Z44" s="733" t="str">
        <f>A44</f>
        <v>４時限（15：10～16：40）</v>
      </c>
      <c r="AA44" s="694" t="s">
        <v>75</v>
      </c>
      <c r="AB44" s="694"/>
      <c r="AC44" s="694"/>
      <c r="AD44" s="818"/>
      <c r="AE44" s="694"/>
      <c r="AF44" s="694"/>
      <c r="AG44" s="694" t="s">
        <v>169</v>
      </c>
      <c r="AH44" s="694"/>
      <c r="AI44" s="694"/>
      <c r="AJ44" s="694"/>
      <c r="AK44" s="694"/>
      <c r="AL44" s="694"/>
      <c r="AM44" s="694" t="s">
        <v>169</v>
      </c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/>
      <c r="BA44" s="694" t="s">
        <v>197</v>
      </c>
      <c r="BB44" s="694"/>
      <c r="BC44" s="694"/>
      <c r="BD44" s="694"/>
      <c r="BE44" s="694"/>
      <c r="BF44" s="694"/>
      <c r="BG44" s="694"/>
      <c r="BH44" s="694"/>
      <c r="BI44" s="694"/>
      <c r="BJ44" s="783" t="s">
        <v>186</v>
      </c>
      <c r="BK44" s="783"/>
      <c r="BL44" s="783" t="s">
        <v>225</v>
      </c>
      <c r="BM44" s="783"/>
      <c r="BN44" s="694" t="s">
        <v>378</v>
      </c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33"/>
      <c r="B45" s="15" t="s">
        <v>58</v>
      </c>
      <c r="C45" s="762" t="str">
        <f>IFERROR(VLOOKUP(C44,科目・教員!$A$2:$B$349,2,0),"")</f>
        <v/>
      </c>
      <c r="D45" s="763"/>
      <c r="E45" s="739" t="str">
        <f>IFERROR(VLOOKUP(E44,科目・教員!$A$2:$B$349,2,0),"")</f>
        <v>森下　純子</v>
      </c>
      <c r="F45" s="735"/>
      <c r="G45" s="739" t="str">
        <f>IFERROR(VLOOKUP(G44,科目・教員!$A$2:$B$349,2,0),"")</f>
        <v/>
      </c>
      <c r="H45" s="735"/>
      <c r="I45" s="739" t="str">
        <f>IFERROR(VLOOKUP(I44,科目・教員!$A$2:$B$349,2,0),"")</f>
        <v>小澤　三枝子</v>
      </c>
      <c r="J45" s="735"/>
      <c r="K45" s="740" t="str">
        <f>IFERROR(VLOOKUP(K44,科目・教員!$A$2:$B$349,2,0),"")</f>
        <v/>
      </c>
      <c r="L45" s="740"/>
      <c r="M45" s="751" t="str">
        <f>IFERROR(VLOOKUP(M44,科目・教員!$A$2:$B$349,2,0),"")</f>
        <v/>
      </c>
      <c r="N45" s="735"/>
      <c r="O45" s="740" t="str">
        <f>IFERROR(VLOOKUP(O44,科目・教員!$A$2:$B$349,2,0),"")</f>
        <v/>
      </c>
      <c r="P45" s="735"/>
      <c r="Q45" s="740" t="str">
        <f>IFERROR(VLOOKUP(Q44,科目・教員!$A$2:$B$349,2,0),"")</f>
        <v>柏木　公一</v>
      </c>
      <c r="R45" s="735"/>
      <c r="S45" s="740" t="str">
        <f>IFERROR(VLOOKUP(S44,科目・教員!$A$2:$B$349,2,0),"")</f>
        <v/>
      </c>
      <c r="T45" s="735"/>
      <c r="Y45" s="583"/>
      <c r="Z45" s="733"/>
      <c r="AA45" s="695"/>
      <c r="AB45" s="695"/>
      <c r="AC45" s="695"/>
      <c r="AD45" s="819"/>
      <c r="AE45" s="695"/>
      <c r="AF45" s="695"/>
      <c r="AG45" s="695"/>
      <c r="AH45" s="695"/>
      <c r="AI45" s="695"/>
      <c r="AJ45" s="695"/>
      <c r="AK45" s="695"/>
      <c r="AL45" s="695"/>
      <c r="AM45" s="695"/>
      <c r="AN45" s="695"/>
      <c r="AO45" s="695"/>
      <c r="AP45" s="695"/>
      <c r="AQ45" s="695"/>
      <c r="AR45" s="695"/>
      <c r="AS45" s="695"/>
      <c r="AT45" s="695"/>
      <c r="AU45" s="695"/>
      <c r="AV45" s="695"/>
      <c r="AW45" s="695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784"/>
      <c r="BK45" s="784"/>
      <c r="BL45" s="784"/>
      <c r="BM45" s="784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33"/>
      <c r="B46" s="15" t="s">
        <v>60</v>
      </c>
      <c r="C46" s="762" t="str">
        <f>VLOOKUP($C27,'2025年度(1年後期)'!$B$5:$N$207,COLUMN('2025年度(1年後期)'!$I$5)+1,0)&amp;""</f>
        <v>101</v>
      </c>
      <c r="D46" s="763"/>
      <c r="E46" s="739" t="str">
        <f>VLOOKUP($C27,'2025年度(2年後期)'!$B$5:$N$207,COLUMN('2025年度(2年後期)'!$I$5)+1,0)&amp;""</f>
        <v/>
      </c>
      <c r="F46" s="735"/>
      <c r="G46" s="739" t="str">
        <f>VLOOKUP($C27,'2025年度(3年後期)'!$B$5:$N$207,COLUMN('2025年度(3年後期)'!$I$5)+1,0)&amp;""</f>
        <v>母性:201･母小実</v>
      </c>
      <c r="H46" s="735"/>
      <c r="I46" s="739" t="str">
        <f>VLOOKUP($C27,'2025年度(4年後期)'!$B$5:$N$206,COLUMN('2025年度(4年後期)'!$I$5)+1,0)&amp;""</f>
        <v>大講義室</v>
      </c>
      <c r="J46" s="735"/>
      <c r="K46" s="740" t="str">
        <f>VLOOKUP($C27,'2025年度(助産後期)'!$B$5:$N$207,COLUMN('2025年度(助産後期)'!$I$5)+1,0)&amp;""</f>
        <v/>
      </c>
      <c r="L46" s="740"/>
      <c r="M46" s="751" t="str">
        <f>VLOOKUP($C27,'2025年度(M1後期)'!$B$5:$N$207,COLUMN('2025年度(M1後期)'!$I$5)+1,0)&amp;""</f>
        <v>がん:別途指定
成育:別途指定
感染特論:別途指定
感染演習:別途指定</v>
      </c>
      <c r="N46" s="735"/>
      <c r="O46" s="740" t="str">
        <f>VLOOKUP($C27,'2025年度(M2後期)'!$B$5:$N$207,COLUMN('2025年度(M2後期)'!$I$5)+1,0)&amp;""</f>
        <v/>
      </c>
      <c r="P46" s="735"/>
      <c r="Q46" s="740" t="str">
        <f>VLOOKUP($C27,'2025年度(D1後期)'!$B$5:$N$207,COLUMN('2025年度(D1後期)'!$I$5)+1,0)&amp;""</f>
        <v>臨床講義室1</v>
      </c>
      <c r="R46" s="735"/>
      <c r="S46" s="740" t="str">
        <f>VLOOKUP($C27,'2025年度(D23後期)'!$B$5:$N$207,COLUMN('2025年度(D23後期)'!$I$5)+1,0)&amp;""</f>
        <v/>
      </c>
      <c r="T46" s="735"/>
      <c r="U46" s="660"/>
      <c r="V46" s="659" t="s">
        <v>315</v>
      </c>
      <c r="Y46" s="583"/>
      <c r="Z46" s="733"/>
      <c r="AA46" s="695"/>
      <c r="AB46" s="695"/>
      <c r="AC46" s="695"/>
      <c r="AD46" s="819"/>
      <c r="AE46" s="695"/>
      <c r="AF46" s="695"/>
      <c r="AG46" s="695"/>
      <c r="AH46" s="695"/>
      <c r="AI46" s="695"/>
      <c r="AJ46" s="695"/>
      <c r="AK46" s="695"/>
      <c r="AL46" s="695"/>
      <c r="AM46" s="695"/>
      <c r="AN46" s="695"/>
      <c r="AO46" s="695"/>
      <c r="AP46" s="695"/>
      <c r="AQ46" s="695"/>
      <c r="AR46" s="695"/>
      <c r="AS46" s="695"/>
      <c r="AT46" s="695"/>
      <c r="AU46" s="695"/>
      <c r="AV46" s="695"/>
      <c r="AW46" s="695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784"/>
      <c r="BK46" s="784"/>
      <c r="BL46" s="784"/>
      <c r="BM46" s="784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34"/>
      <c r="B47" s="16" t="s">
        <v>62</v>
      </c>
      <c r="C47" s="823" t="s">
        <v>323</v>
      </c>
      <c r="D47" s="824"/>
      <c r="E47" s="710"/>
      <c r="F47" s="736"/>
      <c r="G47" s="710"/>
      <c r="H47" s="736"/>
      <c r="I47" s="710"/>
      <c r="J47" s="736"/>
      <c r="K47" s="712"/>
      <c r="L47" s="712"/>
      <c r="M47" s="738"/>
      <c r="N47" s="736"/>
      <c r="O47" s="712"/>
      <c r="P47" s="736"/>
      <c r="Q47" s="712"/>
      <c r="R47" s="736"/>
      <c r="S47" s="712"/>
      <c r="T47" s="736"/>
      <c r="U47" s="660"/>
      <c r="V47" s="659" t="s">
        <v>68</v>
      </c>
      <c r="Y47" s="583"/>
      <c r="Z47" s="734"/>
      <c r="AA47" s="696"/>
      <c r="AB47" s="696"/>
      <c r="AC47" s="696"/>
      <c r="AD47" s="820"/>
      <c r="AE47" s="696"/>
      <c r="AF47" s="696"/>
      <c r="AG47" s="696"/>
      <c r="AH47" s="696"/>
      <c r="AI47" s="696"/>
      <c r="AJ47" s="696"/>
      <c r="AK47" s="696"/>
      <c r="AL47" s="696"/>
      <c r="AM47" s="696"/>
      <c r="AN47" s="696"/>
      <c r="AO47" s="696"/>
      <c r="AP47" s="696"/>
      <c r="AQ47" s="696"/>
      <c r="AR47" s="696"/>
      <c r="AS47" s="696"/>
      <c r="AT47" s="696"/>
      <c r="AU47" s="696"/>
      <c r="AV47" s="696"/>
      <c r="AW47" s="696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785"/>
      <c r="BK47" s="785"/>
      <c r="BL47" s="785"/>
      <c r="BM47" s="785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33" t="s">
        <v>87</v>
      </c>
      <c r="B48" s="15" t="s">
        <v>55</v>
      </c>
      <c r="C48" s="779" t="str">
        <f>VLOOKUP($C27,'2025年度(1年後期)'!$B$5:$N$207,COLUMN('2025年度(1年後期)'!$K$5),0)&amp;""</f>
        <v>国語表現法</v>
      </c>
      <c r="D48" s="780"/>
      <c r="E48" s="749" t="str">
        <f>VLOOKUP($C27,'2025年度(2年後期)'!$B$5:$N$207,COLUMN('2025年度(2年後期)'!$K$5),0)&amp;""</f>
        <v/>
      </c>
      <c r="F48" s="732"/>
      <c r="G48" s="749" t="str">
        <f>VLOOKUP($C27,'2025年度(3年後期)'!$B$5:$N$207,COLUMN('2025年度(3年後期)'!$K$5),0)&amp;""</f>
        <v/>
      </c>
      <c r="H48" s="732"/>
      <c r="I48" s="749" t="str">
        <f>VLOOKUP($C27,'2025年度(4年後期)'!$B$5:$N$206,COLUMN('2025年度(4年後期)'!$K$5),0)&amp;""</f>
        <v/>
      </c>
      <c r="J48" s="732"/>
      <c r="K48" s="750" t="str">
        <f>VLOOKUP($C27,'2025年度(助産後期)'!$B$5:$N$207,COLUMN('2025年度(助産後期)'!$K$5),0)&amp;""</f>
        <v/>
      </c>
      <c r="L48" s="750"/>
      <c r="M48" s="748" t="str">
        <f>VLOOKUP($C27,'2025年度(M1後期)'!$B$5:$N$207,COLUMN('2025年度(M1後期)'!$K$5),0)&amp;""</f>
        <v>感染症学特論
感染症学演習</v>
      </c>
      <c r="N48" s="732"/>
      <c r="O48" s="750" t="str">
        <f>VLOOKUP($C27,'2025年度(M2後期)'!$B$5:$N$207,COLUMN('2025年度(M2後期)'!$K$5),0)&amp;""</f>
        <v/>
      </c>
      <c r="P48" s="732"/>
      <c r="Q48" s="750" t="str">
        <f>VLOOKUP($C27,'2025年度(D1後期)'!$B$5:$N$207,COLUMN('2025年度(D1後期)'!$K$5),0)&amp;""</f>
        <v/>
      </c>
      <c r="R48" s="732"/>
      <c r="S48" s="750" t="str">
        <f>VLOOKUP($C27,'2025年度(D23後期)'!$B$5:$N$207,COLUMN('2025年度(D23後期)'!$K$5),0)&amp;""</f>
        <v/>
      </c>
      <c r="T48" s="732"/>
      <c r="U48" s="660"/>
      <c r="V48" s="659" t="s">
        <v>186</v>
      </c>
      <c r="Y48" s="583"/>
      <c r="Z48" s="744" t="str">
        <f>A48</f>
        <v>５時限（16：50～18：20）</v>
      </c>
      <c r="AA48" s="694" t="s">
        <v>324</v>
      </c>
      <c r="AB48" s="694"/>
      <c r="AC48" s="694"/>
      <c r="AD48" s="818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783" t="s">
        <v>186</v>
      </c>
      <c r="BK48" s="783"/>
      <c r="BL48" s="783" t="s">
        <v>225</v>
      </c>
      <c r="BM48" s="783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33"/>
      <c r="B49" s="15" t="s">
        <v>58</v>
      </c>
      <c r="C49" s="762" t="str">
        <f>IFERROR(VLOOKUP(C48,科目・教員!$A$2:$B$349,2,0),"")</f>
        <v>末田　美香子</v>
      </c>
      <c r="D49" s="763"/>
      <c r="E49" s="739" t="str">
        <f>IFERROR(VLOOKUP(E48,科目・教員!$A$2:$B$349,2,0),"")</f>
        <v/>
      </c>
      <c r="F49" s="735"/>
      <c r="G49" s="739" t="str">
        <f>IFERROR(VLOOKUP(G48,科目・教員!$A$2:$B$349,2,0),"")</f>
        <v/>
      </c>
      <c r="H49" s="735"/>
      <c r="I49" s="739" t="str">
        <f>IFERROR(VLOOKUP(I48,科目・教員!$A$2:$B$349,2,0),"")</f>
        <v/>
      </c>
      <c r="J49" s="735"/>
      <c r="K49" s="740" t="str">
        <f>IFERROR(VLOOKUP(K48,科目・教員!$A$2:$B$349,2,0),"")</f>
        <v/>
      </c>
      <c r="L49" s="740"/>
      <c r="M49" s="751" t="str">
        <f>IFERROR(VLOOKUP(M48,科目・教員!$A$2:$B$349,2,0),"")</f>
        <v/>
      </c>
      <c r="N49" s="735"/>
      <c r="O49" s="740" t="str">
        <f>IFERROR(VLOOKUP(O48,科目・教員!$A$2:$B$349,2,0),"")</f>
        <v/>
      </c>
      <c r="P49" s="735"/>
      <c r="Q49" s="740" t="str">
        <f>IFERROR(VLOOKUP(Q48,科目・教員!$A$2:$B$349,2,0),"")</f>
        <v/>
      </c>
      <c r="R49" s="735"/>
      <c r="S49" s="740" t="str">
        <f>IFERROR(VLOOKUP(S48,科目・教員!$A$2:$B$349,2,0),"")</f>
        <v/>
      </c>
      <c r="T49" s="735"/>
      <c r="U49" s="660"/>
      <c r="V49" s="659" t="s">
        <v>69</v>
      </c>
      <c r="Y49" s="583"/>
      <c r="Z49" s="733"/>
      <c r="AA49" s="695"/>
      <c r="AB49" s="695"/>
      <c r="AC49" s="695"/>
      <c r="AD49" s="819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784"/>
      <c r="BK49" s="784"/>
      <c r="BL49" s="784"/>
      <c r="BM49" s="784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33"/>
      <c r="B50" s="15" t="s">
        <v>60</v>
      </c>
      <c r="C50" s="762" t="str">
        <f>VLOOKUP($C27,'2025年度(1年後期)'!$B$5:$N$207,COLUMN('2025年度(1年後期)'!$K$5)+1,0)&amp;""</f>
        <v>101</v>
      </c>
      <c r="D50" s="763"/>
      <c r="E50" s="739" t="str">
        <f>VLOOKUP($C27,'2025年度(2年後期)'!$B$5:$N$207,COLUMN('2025年度(2年後期)'!$K$5)+1,0)&amp;""</f>
        <v/>
      </c>
      <c r="F50" s="735"/>
      <c r="G50" s="739" t="str">
        <f>VLOOKUP($C27,'2025年度(3年後期)'!$B$5:$N$207,COLUMN('2025年度(3年後期)'!$K$5)+1,0)&amp;""</f>
        <v/>
      </c>
      <c r="H50" s="735"/>
      <c r="I50" s="739" t="str">
        <f>VLOOKUP($C27,'2025年度(4年後期)'!$B$5:$N$206,COLUMN('2025年度(4年後期)'!$K$5)+1,0)&amp;""</f>
        <v/>
      </c>
      <c r="J50" s="735"/>
      <c r="K50" s="740" t="str">
        <f>VLOOKUP($C27,'2025年度(助産後期)'!$B$5:$N$207,COLUMN('2025年度(助産後期)'!$K$5)+1,0)&amp;""</f>
        <v/>
      </c>
      <c r="L50" s="740"/>
      <c r="M50" s="751" t="str">
        <f>VLOOKUP($C27,'2025年度(M1後期)'!$B$5:$N$207,COLUMN('2025年度(M1後期)'!$K$5)+1,0)&amp;""</f>
        <v>感染特論:別途指定
感染演習:別途指定</v>
      </c>
      <c r="N50" s="735"/>
      <c r="O50" s="740" t="str">
        <f>VLOOKUP($C27,'2025年度(M1後期)'!$B$5:$N$207,COLUMN('2025年度(M1後期)'!$K$5)+1,0)&amp;""</f>
        <v>感染特論:別途指定
感染演習:別途指定</v>
      </c>
      <c r="P50" s="735"/>
      <c r="Q50" s="740" t="str">
        <f>VLOOKUP($C27,'2025年度(D1後期)'!$B$5:$N$207,COLUMN('2025年度(D1後期)'!$K$5)+1,0)&amp;""</f>
        <v/>
      </c>
      <c r="R50" s="735"/>
      <c r="S50" s="740" t="str">
        <f>VLOOKUP($C27,'2025年度(D23後期)'!$B$5:$N$207,COLUMN('2025年度(D23後期)'!$K$5)+1,0)&amp;""</f>
        <v/>
      </c>
      <c r="T50" s="735"/>
      <c r="Y50" s="583"/>
      <c r="Z50" s="733"/>
      <c r="AA50" s="695"/>
      <c r="AB50" s="695"/>
      <c r="AC50" s="695"/>
      <c r="AD50" s="819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784"/>
      <c r="BK50" s="784"/>
      <c r="BL50" s="784"/>
      <c r="BM50" s="784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34"/>
      <c r="B51" s="16" t="s">
        <v>62</v>
      </c>
      <c r="C51" s="760" t="s">
        <v>325</v>
      </c>
      <c r="D51" s="761"/>
      <c r="E51" s="710"/>
      <c r="F51" s="736"/>
      <c r="G51" s="710"/>
      <c r="H51" s="736"/>
      <c r="I51" s="710"/>
      <c r="J51" s="736"/>
      <c r="K51" s="712"/>
      <c r="L51" s="712"/>
      <c r="M51" s="738"/>
      <c r="N51" s="736"/>
      <c r="O51" s="712"/>
      <c r="P51" s="736"/>
      <c r="Q51" s="712"/>
      <c r="R51" s="736"/>
      <c r="S51" s="712"/>
      <c r="T51" s="736"/>
      <c r="U51" s="19"/>
      <c r="V51" s="19"/>
      <c r="W51" s="19"/>
      <c r="X51" s="19"/>
      <c r="Y51" s="594"/>
      <c r="Z51" s="734"/>
      <c r="AA51" s="696"/>
      <c r="AB51" s="696"/>
      <c r="AC51" s="696"/>
      <c r="AD51" s="820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785"/>
      <c r="BK51" s="785"/>
      <c r="BL51" s="785"/>
      <c r="BM51" s="785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5"/>
      <c r="B52" s="6"/>
      <c r="C52" s="717">
        <f>C27+1</f>
        <v>45994</v>
      </c>
      <c r="D52" s="717"/>
      <c r="E52" s="717"/>
      <c r="F52" s="717"/>
      <c r="G52" s="717"/>
      <c r="H52" s="717"/>
      <c r="I52" s="717"/>
      <c r="J52" s="717"/>
      <c r="K52" s="717"/>
      <c r="L52" s="717"/>
      <c r="M52" s="717"/>
      <c r="N52" s="717"/>
      <c r="O52" s="717"/>
      <c r="P52" s="717"/>
      <c r="Q52" s="717"/>
      <c r="R52" s="717"/>
      <c r="S52" s="717"/>
      <c r="T52" s="717"/>
      <c r="U52" s="697">
        <f>C52</f>
        <v>45994</v>
      </c>
      <c r="V52" s="698"/>
      <c r="W52" s="698"/>
      <c r="X52" s="698"/>
      <c r="Y52" s="698"/>
      <c r="Z52" s="69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3" t="s">
        <v>54</v>
      </c>
      <c r="B53" s="12" t="s">
        <v>55</v>
      </c>
      <c r="C53" s="731" t="str">
        <f>VLOOKUP($C52,'2025年度(1年後期)'!$B$5:$N$207,COLUMN('2025年度(1年後期)'!$C$5),0)&amp;""</f>
        <v>疫学・保健統計学Ⅱ</v>
      </c>
      <c r="D53" s="722"/>
      <c r="E53" s="721" t="str">
        <f>VLOOKUP($C52,'2025年度(2年後期)'!$B$5:$N$207,COLUMN('2025年度(2年後期)'!$C$5),0)&amp;""</f>
        <v>基礎看護学実習Ⅱ</v>
      </c>
      <c r="F53" s="722"/>
      <c r="G53" s="721" t="str">
        <f>VLOOKUP($C52,'2025年度(3年後期)'!$B$5:$N$207,COLUMN('2025年度(3年後期)'!$C$5),0)&amp;""</f>
        <v>領域別実習</v>
      </c>
      <c r="H53" s="722"/>
      <c r="I53" s="756" t="str">
        <f>VLOOKUP($C52,'2025年度(4年後期)'!$B$5:$N$206,COLUMN('2025年度(4年後期)'!$C$5),0)&amp;""</f>
        <v>科学技術と医療(石原美弥先生)</v>
      </c>
      <c r="J53" s="757"/>
      <c r="K53" s="732" t="str">
        <f>VLOOKUP($C52,'2025年度(助産後期)'!$B$5:$N$207,COLUMN('2025年度(助産後期)'!$C$5),0)&amp;""</f>
        <v/>
      </c>
      <c r="L53" s="720"/>
      <c r="M53" s="719" t="str">
        <f>VLOOKUP($C52,'2025年度(M1後期)'!$B$5:$N$207,COLUMN('2025年度(M1後期)'!$C$5),0)&amp;""</f>
        <v>看護情報・管理学演習Ａ－Ⅰ
成育看護学演習Ａ－Ⅳ(母性)</v>
      </c>
      <c r="N53" s="720"/>
      <c r="O53" s="721" t="str">
        <f>VLOOKUP($C52,'2025年度(M2後期)'!$B$5:$N$207,COLUMN('2025年度(M2後期)'!$C$5),0)&amp;""</f>
        <v>特別研究</v>
      </c>
      <c r="P53" s="722"/>
      <c r="Q53" s="721" t="str">
        <f>VLOOKUP($C52,'2025年度(D1後期)'!$B$5:$N$207,COLUMN('2025年度(D1後期)'!$C$5),0)&amp;""</f>
        <v>看護教育学演習Ｂ</v>
      </c>
      <c r="R53" s="722"/>
      <c r="S53" s="732" t="str">
        <f>VLOOKUP($C52,'2025年度(D23後期)'!$B$5:$N$207,COLUMN('2025年度(D23後期)'!$C$5),0)&amp;""</f>
        <v>特別研究</v>
      </c>
      <c r="T53" s="722"/>
      <c r="U53" s="648" t="s">
        <v>161</v>
      </c>
      <c r="Y53" s="613" t="s">
        <v>379</v>
      </c>
      <c r="Z53" s="744" t="str">
        <f>A53</f>
        <v xml:space="preserve">１時限（09：20～10：50） </v>
      </c>
      <c r="AA53" s="694" t="s">
        <v>218</v>
      </c>
      <c r="AB53" s="694"/>
      <c r="AC53" s="694"/>
      <c r="AD53" s="818"/>
      <c r="AE53" s="694"/>
      <c r="AF53" s="694"/>
      <c r="AG53" s="694" t="s">
        <v>169</v>
      </c>
      <c r="AH53" s="694"/>
      <c r="AI53" s="694"/>
      <c r="AJ53" s="694"/>
      <c r="AK53" s="694"/>
      <c r="AL53" s="694"/>
      <c r="AM53" s="694" t="s">
        <v>164</v>
      </c>
      <c r="AN53" s="694"/>
      <c r="AO53" s="694"/>
      <c r="AP53" s="694"/>
      <c r="AQ53" s="694"/>
      <c r="AR53" s="694"/>
      <c r="AS53" s="694"/>
      <c r="AT53" s="694"/>
      <c r="AU53" s="694"/>
      <c r="AV53" s="694"/>
      <c r="AW53" s="694" t="s">
        <v>365</v>
      </c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783"/>
      <c r="BL53" s="783"/>
      <c r="BM53" s="783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33"/>
      <c r="B54" s="15" t="s">
        <v>58</v>
      </c>
      <c r="C54" s="714" t="str">
        <f>IFERROR(VLOOKUP(C53,科目・教員!$A$2:$B$349,2,0),"")</f>
        <v>柏木　公一</v>
      </c>
      <c r="D54" s="715"/>
      <c r="E54" s="716" t="str">
        <f>IFERROR(VLOOKUP(E53,科目・教員!$A$2:$B$349,2,0),"")</f>
        <v>森下　純子</v>
      </c>
      <c r="F54" s="715"/>
      <c r="G54" s="716" t="str">
        <f>IFERROR(VLOOKUP(G53,科目・教員!$A$2:$B$349,2,0),"")</f>
        <v/>
      </c>
      <c r="H54" s="715"/>
      <c r="I54" s="758" t="str">
        <f>IFERROR(VLOOKUP(I53,科目・教員!$A$2:$B$349,2,0),"")</f>
        <v/>
      </c>
      <c r="J54" s="759"/>
      <c r="K54" s="735" t="str">
        <f>IFERROR(VLOOKUP(K53,科目・教員!$A$2:$B$349,2,0),"")</f>
        <v/>
      </c>
      <c r="L54" s="737"/>
      <c r="M54" s="746" t="str">
        <f>IFERROR(VLOOKUP(M53,科目・教員!$A$2:$B$349,2,0),"")</f>
        <v/>
      </c>
      <c r="N54" s="715"/>
      <c r="O54" s="716" t="str">
        <f>IFERROR(VLOOKUP(O53,科目・教員!$A$2:$B$349,2,0),"")</f>
        <v/>
      </c>
      <c r="P54" s="715"/>
      <c r="Q54" s="716" t="str">
        <f>IFERROR(VLOOKUP(Q53,科目・教員!$A$2:$B$349,2,0),"")</f>
        <v/>
      </c>
      <c r="R54" s="715"/>
      <c r="S54" s="735" t="str">
        <f>IFERROR(VLOOKUP(S53,科目・教員!$A$2:$B$349,2,0),"")</f>
        <v/>
      </c>
      <c r="T54" s="715"/>
      <c r="U54" s="649" t="s">
        <v>169</v>
      </c>
      <c r="Y54" s="613" t="s">
        <v>373</v>
      </c>
      <c r="Z54" s="733"/>
      <c r="AA54" s="695"/>
      <c r="AB54" s="695"/>
      <c r="AC54" s="695"/>
      <c r="AD54" s="819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784"/>
      <c r="BL54" s="784"/>
      <c r="BM54" s="784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33"/>
      <c r="B55" s="15" t="s">
        <v>60</v>
      </c>
      <c r="C55" s="714" t="str">
        <f>VLOOKUP($C52,'2025年度(1年後期)'!$B$5:$N$207,COLUMN('2025年度(1年後期)'!$C$5)+1,0)&amp;""</f>
        <v>101</v>
      </c>
      <c r="D55" s="715"/>
      <c r="E55" s="716" t="str">
        <f>VLOOKUP($C52,'2025年度(2年後期)'!$B$5:$N$207,COLUMN('2025年度(2年後期)'!$C$5)+1,0)&amp;""</f>
        <v/>
      </c>
      <c r="F55" s="715"/>
      <c r="G55" s="716" t="str">
        <f>VLOOKUP($C52,'2025年度(3年後期)'!$B$5:$N$207,COLUMN('2025年度(3年後期)'!$C$5)+1,0)&amp;""</f>
        <v>母性:201</v>
      </c>
      <c r="H55" s="715"/>
      <c r="I55" s="758" t="str">
        <f>VLOOKUP($C52,'2025年度(4年後期)'!$B$5:$N$206,COLUMN('2025年度(4年後期)'!$C$5)+1,0)&amp;""</f>
        <v>301
又は
リアルタイム</v>
      </c>
      <c r="J55" s="759"/>
      <c r="K55" s="735" t="str">
        <f>VLOOKUP($C52,'2025年度(助産後期)'!$B$5:$N$207,COLUMN('2025年度(助産後期)'!$C$5)+1,0)&amp;""</f>
        <v/>
      </c>
      <c r="L55" s="737"/>
      <c r="M55" s="746" t="str">
        <f>VLOOKUP($C52,'2025年度(M1後期)'!$B$5:$N$207,COLUMN('2025年度(M1後期)'!$C$5)+1,0)&amp;""</f>
        <v>情報:別途指定
成育:別途指定</v>
      </c>
      <c r="N55" s="715"/>
      <c r="O55" s="716" t="str">
        <f>VLOOKUP($C52,'2025年度(M2後期)'!$B$5:$N$207,COLUMN('2025年度(M2後期)'!$C$5)+1,0)&amp;""</f>
        <v/>
      </c>
      <c r="P55" s="715"/>
      <c r="Q55" s="716" t="str">
        <f>VLOOKUP($C52,'2025年度(D1後期)'!$B$5:$N$207,COLUMN('2025年度(D1後期)'!$C$5)+1,0)&amp;""</f>
        <v>別途指定</v>
      </c>
      <c r="R55" s="715"/>
      <c r="S55" s="735" t="str">
        <f>VLOOKUP($C52,'2025年度(D23後期)'!$B$5:$N$207,COLUMN('2025年度(D23後期)'!$C$5)+1,0)&amp;""</f>
        <v/>
      </c>
      <c r="T55" s="715"/>
      <c r="U55" s="649" t="s">
        <v>171</v>
      </c>
      <c r="Y55" s="612" t="s">
        <v>374</v>
      </c>
      <c r="Z55" s="733"/>
      <c r="AA55" s="695"/>
      <c r="AB55" s="695"/>
      <c r="AC55" s="695"/>
      <c r="AD55" s="819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784"/>
      <c r="BL55" s="784"/>
      <c r="BM55" s="784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34"/>
      <c r="B56" s="16" t="s">
        <v>62</v>
      </c>
      <c r="C56" s="738"/>
      <c r="D56" s="711"/>
      <c r="E56" s="710"/>
      <c r="F56" s="711"/>
      <c r="G56" s="710"/>
      <c r="H56" s="711"/>
      <c r="I56" s="808" t="s">
        <v>323</v>
      </c>
      <c r="J56" s="851"/>
      <c r="K56" s="712"/>
      <c r="L56" s="713"/>
      <c r="M56" s="745"/>
      <c r="N56" s="711"/>
      <c r="O56" s="710"/>
      <c r="P56" s="711"/>
      <c r="Q56" s="710"/>
      <c r="R56" s="711"/>
      <c r="S56" s="712"/>
      <c r="T56" s="711"/>
      <c r="U56" s="649" t="s">
        <v>172</v>
      </c>
      <c r="Y56" s="612" t="s">
        <v>375</v>
      </c>
      <c r="Z56" s="734"/>
      <c r="AA56" s="696"/>
      <c r="AB56" s="696"/>
      <c r="AC56" s="696"/>
      <c r="AD56" s="820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785"/>
      <c r="BL56" s="785"/>
      <c r="BM56" s="785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33" t="s">
        <v>64</v>
      </c>
      <c r="B57" s="15" t="s">
        <v>55</v>
      </c>
      <c r="C57" s="731" t="str">
        <f>VLOOKUP($C52,'2025年度(1年後期)'!$B$5:$N$207,COLUMN('2025年度(1年後期)'!$E$5),0)&amp;""</f>
        <v>食と健康</v>
      </c>
      <c r="D57" s="722"/>
      <c r="E57" s="721" t="str">
        <f>VLOOKUP($C52,'2025年度(2年後期)'!$B$5:$N$207,COLUMN('2025年度(2年後期)'!$E$5),0)&amp;""</f>
        <v>基礎看護学実習Ⅱ</v>
      </c>
      <c r="F57" s="722"/>
      <c r="G57" s="721" t="str">
        <f>VLOOKUP($C52,'2025年度(3年後期)'!$B$5:$N$207,COLUMN('2025年度(3年後期)'!$E$5),0)&amp;""</f>
        <v>領域別実習</v>
      </c>
      <c r="H57" s="722"/>
      <c r="I57" s="721" t="str">
        <f>VLOOKUP($C52,'2025年度(4年後期)'!$B$5:$N$206,COLUMN('2025年度(4年後期)'!$E$5),0)&amp;""</f>
        <v/>
      </c>
      <c r="J57" s="722"/>
      <c r="K57" s="732" t="str">
        <f>VLOOKUP($C52,'2025年度(助産後期)'!$B$5:$N$207,COLUMN('2025年度(助産後期)'!$E$5),0)&amp;""</f>
        <v>助産学概論</v>
      </c>
      <c r="L57" s="720"/>
      <c r="M57" s="731" t="str">
        <f>VLOOKUP($C52,'2025年度(M1後期)'!$B$5:$N$207,COLUMN('2025年度(M1後期)'!$E$5),0)&amp;""</f>
        <v>看護情報・管理学演習Ａ－Ⅰ
成育看護学演習Ａ－Ⅳ(母性)</v>
      </c>
      <c r="N57" s="722"/>
      <c r="O57" s="732" t="str">
        <f>VLOOKUP($C52,'2025年度(M2後期)'!$B$5:$N$207,COLUMN('2025年度(M2後期)'!$E$5),0)&amp;""</f>
        <v>特別研究</v>
      </c>
      <c r="P57" s="722"/>
      <c r="Q57" s="732" t="str">
        <f>VLOOKUP($C52,'2025年度(D1後期)'!$B$5:$N$207,COLUMN('2025年度(D1後期)'!$E$5),0)&amp;""</f>
        <v>看護教育学演習Ｂ</v>
      </c>
      <c r="R57" s="722"/>
      <c r="S57" s="732" t="str">
        <f>VLOOKUP($C52,'2025年度(D23後期)'!$B$5:$N$207,COLUMN('2025年度(D23後期)'!$E$5),0)&amp;""</f>
        <v>特別研究</v>
      </c>
      <c r="T57" s="722"/>
      <c r="U57" s="21"/>
      <c r="Y57" s="613" t="s">
        <v>376</v>
      </c>
      <c r="Z57" s="733" t="str">
        <f>A57</f>
        <v>２時限（11：00～12：30）</v>
      </c>
      <c r="AA57" s="694" t="s">
        <v>121</v>
      </c>
      <c r="AB57" s="694"/>
      <c r="AC57" s="694"/>
      <c r="AD57" s="818"/>
      <c r="AE57" s="694"/>
      <c r="AF57" s="694"/>
      <c r="AG57" s="694" t="s">
        <v>169</v>
      </c>
      <c r="AH57" s="694"/>
      <c r="AI57" s="694"/>
      <c r="AJ57" s="694"/>
      <c r="AK57" s="694"/>
      <c r="AL57" s="694"/>
      <c r="AM57" s="694" t="s">
        <v>164</v>
      </c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 t="s">
        <v>380</v>
      </c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783"/>
      <c r="BL57" s="783"/>
      <c r="BM57" s="783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33"/>
      <c r="B58" s="15" t="s">
        <v>58</v>
      </c>
      <c r="C58" s="714" t="str">
        <f>IFERROR(VLOOKUP(C57,科目・教員!$A$2:$B$349,2,0),"")</f>
        <v>本間　典子</v>
      </c>
      <c r="D58" s="715"/>
      <c r="E58" s="716" t="str">
        <f>IFERROR(VLOOKUP(E57,科目・教員!$A$2:$B$349,2,0),"")</f>
        <v>森下　純子</v>
      </c>
      <c r="F58" s="715"/>
      <c r="G58" s="716" t="str">
        <f>IFERROR(VLOOKUP(G57,科目・教員!$A$2:$B$349,2,0),"")</f>
        <v/>
      </c>
      <c r="H58" s="715"/>
      <c r="I58" s="716" t="str">
        <f>IFERROR(VLOOKUP(I57,科目・教員!$A$2:$B$349,2,0),"")</f>
        <v/>
      </c>
      <c r="J58" s="715"/>
      <c r="K58" s="735" t="str">
        <f>IFERROR(VLOOKUP(K57,科目・教員!$A$2:$B$349,2,0),"")</f>
        <v>池田　真弓</v>
      </c>
      <c r="L58" s="737"/>
      <c r="M58" s="714" t="str">
        <f>IFERROR(VLOOKUP(M57,科目・教員!$A$2:$B$349,2,0),"")</f>
        <v/>
      </c>
      <c r="N58" s="715"/>
      <c r="O58" s="735" t="str">
        <f>IFERROR(VLOOKUP(O57,科目・教員!$A$2:$B$349,2,0),"")</f>
        <v/>
      </c>
      <c r="P58" s="715"/>
      <c r="Q58" s="735" t="str">
        <f>IFERROR(VLOOKUP(Q57,科目・教員!$A$2:$B$349,2,0),"")</f>
        <v/>
      </c>
      <c r="R58" s="715"/>
      <c r="S58" s="735" t="str">
        <f>IFERROR(VLOOKUP(S57,科目・教員!$A$2:$B$349,2,0),"")</f>
        <v/>
      </c>
      <c r="T58" s="715"/>
      <c r="U58" s="21"/>
      <c r="Y58" s="583"/>
      <c r="Z58" s="733"/>
      <c r="AA58" s="695"/>
      <c r="AB58" s="695"/>
      <c r="AC58" s="695"/>
      <c r="AD58" s="819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784"/>
      <c r="BL58" s="784"/>
      <c r="BM58" s="784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33"/>
      <c r="B59" s="15" t="s">
        <v>60</v>
      </c>
      <c r="C59" s="714" t="str">
        <f>VLOOKUP($C52,'2025年度(1年後期)'!$B$5:$N$207,COLUMN('2025年度(1年後期)'!$E$5)+1,0)&amp;""</f>
        <v>101</v>
      </c>
      <c r="D59" s="715"/>
      <c r="E59" s="716" t="str">
        <f>VLOOKUP($C52,'2025年度(2年後期)'!$B$5:$N$207,COLUMN('2025年度(2年後期)'!$E$5)+1,0)&amp;""</f>
        <v/>
      </c>
      <c r="F59" s="715"/>
      <c r="G59" s="716" t="str">
        <f>VLOOKUP($C52,'2025年度(3年後期)'!$B$5:$N$207,COLUMN('2025年度(3年後期)'!$E$5)+1,0)&amp;""</f>
        <v>母性:201</v>
      </c>
      <c r="H59" s="715"/>
      <c r="I59" s="716" t="str">
        <f>VLOOKUP($C52,'2025年度(4年後期)'!$B$5:$N$206,COLUMN('2025年度(4年後期)'!$E$5)+1,0)&amp;""</f>
        <v/>
      </c>
      <c r="J59" s="715"/>
      <c r="K59" s="735" t="str">
        <f>VLOOKUP($C52,'2025年度(助産後期)'!$B$5:$N$207,COLUMN('2025年度(助産後期)'!$E$5)+1,0)&amp;""</f>
        <v>304</v>
      </c>
      <c r="L59" s="737"/>
      <c r="M59" s="714" t="str">
        <f>VLOOKUP($C52,'2025年度(M1後期)'!$B$5:$N$207,COLUMN('2025年度(M1後期)'!$E$5)+1,0)&amp;""</f>
        <v>情報:別途指定
成育:別途指定</v>
      </c>
      <c r="N59" s="715"/>
      <c r="O59" s="735" t="str">
        <f>VLOOKUP($C52,'2025年度(M2後期)'!$B$5:$N$207,COLUMN('2025年度(M2後期)'!$E$5)+1,0)&amp;""</f>
        <v/>
      </c>
      <c r="P59" s="715"/>
      <c r="Q59" s="735" t="str">
        <f>VLOOKUP($C52,'2025年度(D1後期)'!$B$5:$N$207,COLUMN('2025年度(D1後期)'!$E$5)+1,0)&amp;""</f>
        <v>別途指定</v>
      </c>
      <c r="R59" s="715"/>
      <c r="S59" s="735" t="str">
        <f>VLOOKUP($C52,'2025年度(D23後期)'!$B$5:$N$207,COLUMN('2025年度(D23後期)'!$E$5)+1,0)&amp;""</f>
        <v/>
      </c>
      <c r="T59" s="715"/>
      <c r="U59" s="21"/>
      <c r="Y59" s="583"/>
      <c r="Z59" s="733"/>
      <c r="AA59" s="695"/>
      <c r="AB59" s="695"/>
      <c r="AC59" s="695"/>
      <c r="AD59" s="819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784"/>
      <c r="BL59" s="784"/>
      <c r="BM59" s="784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47"/>
      <c r="B60" s="16" t="s">
        <v>62</v>
      </c>
      <c r="C60" s="738"/>
      <c r="D60" s="736"/>
      <c r="E60" s="710"/>
      <c r="F60" s="736"/>
      <c r="G60" s="710"/>
      <c r="H60" s="736"/>
      <c r="I60" s="710"/>
      <c r="J60" s="736"/>
      <c r="K60" s="712"/>
      <c r="L60" s="712"/>
      <c r="M60" s="738"/>
      <c r="N60" s="736"/>
      <c r="O60" s="712"/>
      <c r="P60" s="736"/>
      <c r="Q60" s="712"/>
      <c r="R60" s="736"/>
      <c r="S60" s="712"/>
      <c r="T60" s="736"/>
      <c r="U60" s="21"/>
      <c r="Y60" s="583"/>
      <c r="Z60" s="734"/>
      <c r="AA60" s="696"/>
      <c r="AB60" s="696"/>
      <c r="AC60" s="696"/>
      <c r="AD60" s="820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785"/>
      <c r="BL60" s="785"/>
      <c r="BM60" s="785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44" t="s">
        <v>70</v>
      </c>
      <c r="B61" s="17" t="s">
        <v>71</v>
      </c>
      <c r="C61" s="731"/>
      <c r="D61" s="722"/>
      <c r="E61" s="721"/>
      <c r="F61" s="722"/>
      <c r="G61" s="721"/>
      <c r="H61" s="722"/>
      <c r="I61" s="721"/>
      <c r="J61" s="722"/>
      <c r="K61" s="732"/>
      <c r="L61" s="720"/>
      <c r="M61" s="731"/>
      <c r="N61" s="722"/>
      <c r="O61" s="732"/>
      <c r="P61" s="722"/>
      <c r="Q61" s="732"/>
      <c r="R61" s="722"/>
      <c r="S61" s="732"/>
      <c r="T61" s="722"/>
      <c r="U61" s="21"/>
      <c r="Y61" s="583"/>
      <c r="Z61" s="733" t="str">
        <f>A61</f>
        <v>昼休み（12：30～13：30）</v>
      </c>
      <c r="AA61" s="694"/>
      <c r="AB61" s="694"/>
      <c r="AC61" s="694"/>
      <c r="AD61" s="818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783"/>
      <c r="BL61" s="783"/>
      <c r="BM61" s="783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33"/>
      <c r="B62" s="17" t="s">
        <v>73</v>
      </c>
      <c r="C62" s="714"/>
      <c r="D62" s="715"/>
      <c r="E62" s="716"/>
      <c r="F62" s="715"/>
      <c r="G62" s="716"/>
      <c r="H62" s="715"/>
      <c r="I62" s="716"/>
      <c r="J62" s="715"/>
      <c r="K62" s="735"/>
      <c r="L62" s="737"/>
      <c r="M62" s="714"/>
      <c r="N62" s="715"/>
      <c r="O62" s="735"/>
      <c r="P62" s="715"/>
      <c r="Q62" s="735"/>
      <c r="R62" s="715"/>
      <c r="S62" s="735"/>
      <c r="T62" s="715"/>
      <c r="U62" s="21"/>
      <c r="Y62" s="583"/>
      <c r="Z62" s="733"/>
      <c r="AA62" s="695"/>
      <c r="AB62" s="695"/>
      <c r="AC62" s="695"/>
      <c r="AD62" s="819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784"/>
      <c r="BL62" s="784"/>
      <c r="BM62" s="784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33"/>
      <c r="B63" s="17" t="s">
        <v>60</v>
      </c>
      <c r="C63" s="714"/>
      <c r="D63" s="715"/>
      <c r="E63" s="716"/>
      <c r="F63" s="715"/>
      <c r="G63" s="716"/>
      <c r="H63" s="715"/>
      <c r="I63" s="716"/>
      <c r="J63" s="715"/>
      <c r="K63" s="735"/>
      <c r="L63" s="737"/>
      <c r="M63" s="714"/>
      <c r="N63" s="715"/>
      <c r="O63" s="735"/>
      <c r="P63" s="715"/>
      <c r="Q63" s="735"/>
      <c r="R63" s="715"/>
      <c r="S63" s="735"/>
      <c r="T63" s="715"/>
      <c r="U63" s="21"/>
      <c r="Y63" s="583"/>
      <c r="Z63" s="733"/>
      <c r="AA63" s="695"/>
      <c r="AB63" s="695"/>
      <c r="AC63" s="695"/>
      <c r="AD63" s="819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784"/>
      <c r="BL63" s="784"/>
      <c r="BM63" s="784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34"/>
      <c r="B64" s="18" t="s">
        <v>62</v>
      </c>
      <c r="C64" s="752"/>
      <c r="D64" s="753"/>
      <c r="E64" s="754"/>
      <c r="F64" s="753"/>
      <c r="G64" s="754"/>
      <c r="H64" s="753"/>
      <c r="I64" s="754"/>
      <c r="J64" s="753"/>
      <c r="K64" s="755"/>
      <c r="L64" s="755"/>
      <c r="M64" s="752"/>
      <c r="N64" s="753"/>
      <c r="O64" s="755"/>
      <c r="P64" s="753"/>
      <c r="Q64" s="755"/>
      <c r="R64" s="753"/>
      <c r="S64" s="755"/>
      <c r="T64" s="753"/>
      <c r="U64" s="21"/>
      <c r="Y64" s="583"/>
      <c r="Z64" s="734"/>
      <c r="AA64" s="696"/>
      <c r="AB64" s="696"/>
      <c r="AC64" s="696"/>
      <c r="AD64" s="820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785"/>
      <c r="BL64" s="785"/>
      <c r="BM64" s="785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33" t="s">
        <v>74</v>
      </c>
      <c r="B65" s="15" t="s">
        <v>55</v>
      </c>
      <c r="C65" s="748" t="str">
        <f>VLOOKUP($C52,'2025年度(1年後期)'!$B$5:$N$207,COLUMN('2025年度(1年後期)'!$G$5),0)&amp;""</f>
        <v>人間関係論</v>
      </c>
      <c r="D65" s="732"/>
      <c r="E65" s="749" t="str">
        <f>VLOOKUP($C52,'2025年度(2年後期)'!$B$5:$N$207,COLUMN('2025年度(2年後期)'!$G$5),0)&amp;""</f>
        <v>基礎看護学実習Ⅱ</v>
      </c>
      <c r="F65" s="732"/>
      <c r="G65" s="749" t="str">
        <f>VLOOKUP($C52,'2025年度(3年後期)'!$B$5:$N$207,COLUMN('2025年度(3年後期)'!$G$5),0)&amp;""</f>
        <v>領域別実習</v>
      </c>
      <c r="H65" s="732"/>
      <c r="I65" s="749" t="str">
        <f>VLOOKUP($C52,'2025年度(4年後期)'!$B$5:$N$206,COLUMN('2025年度(4年後期)'!$G$5),0)&amp;""</f>
        <v/>
      </c>
      <c r="J65" s="732"/>
      <c r="K65" s="750" t="str">
        <f>VLOOKUP($C52,'2025年度(助産後期)'!$B$5:$N$207,COLUMN('2025年度(助産後期)'!$G$5),0)&amp;""</f>
        <v>助産学概論　（外部講師　宗先生）</v>
      </c>
      <c r="L65" s="750"/>
      <c r="M65" s="748" t="str">
        <f>VLOOKUP($C52,'2025年度(M1後期)'!$B$5:$N$207,COLUMN('2025年度(M1後期)'!$G$5),0)&amp;""</f>
        <v>成人看護学演習Ａ－Ⅰ</v>
      </c>
      <c r="N65" s="732"/>
      <c r="O65" s="750" t="str">
        <f>VLOOKUP($C52,'2025年度(M2後期)'!$B$5:$N$207,COLUMN('2025年度(M2後期)'!$G$5),0)&amp;""</f>
        <v>特別研究</v>
      </c>
      <c r="P65" s="732"/>
      <c r="Q65" s="750" t="str">
        <f>VLOOKUP($C52,'2025年度(D1後期)'!$B$5:$N$207,COLUMN('2025年度(D1後期)'!$G$5),0)&amp;""</f>
        <v/>
      </c>
      <c r="R65" s="732"/>
      <c r="S65" s="750" t="str">
        <f>VLOOKUP($C52,'2025年度(D23後期)'!$B$5:$N$207,COLUMN('2025年度(D23後期)'!$G$5),0)&amp;""</f>
        <v>特別研究</v>
      </c>
      <c r="T65" s="732"/>
      <c r="U65" s="21"/>
      <c r="Y65" s="583"/>
      <c r="Z65" s="733" t="str">
        <f>A65</f>
        <v>３時限（13：30～15：00）</v>
      </c>
      <c r="AA65" s="694" t="s">
        <v>196</v>
      </c>
      <c r="AB65" s="694"/>
      <c r="AC65" s="694"/>
      <c r="AD65" s="818"/>
      <c r="AE65" s="694"/>
      <c r="AF65" s="694"/>
      <c r="AG65" s="694"/>
      <c r="AH65" s="694"/>
      <c r="AI65" s="694"/>
      <c r="AJ65" s="694"/>
      <c r="AK65" s="694"/>
      <c r="AL65" s="694"/>
      <c r="AM65" s="694" t="s">
        <v>164</v>
      </c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 t="s">
        <v>380</v>
      </c>
      <c r="BA65" s="694"/>
      <c r="BB65" s="694"/>
      <c r="BC65" s="694"/>
      <c r="BD65" s="694"/>
      <c r="BE65" s="694"/>
      <c r="BF65" s="694"/>
      <c r="BG65" s="694"/>
      <c r="BH65" s="694"/>
      <c r="BI65" s="694"/>
      <c r="BJ65" s="694"/>
      <c r="BK65" s="783"/>
      <c r="BL65" s="783"/>
      <c r="BM65" s="783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33"/>
      <c r="B66" s="15" t="s">
        <v>58</v>
      </c>
      <c r="C66" s="751" t="str">
        <f>IFERROR(VLOOKUP(C65,科目・教員!$A$2:$B$349,2,0),"")</f>
        <v>小島　優子</v>
      </c>
      <c r="D66" s="735"/>
      <c r="E66" s="739" t="str">
        <f>IFERROR(VLOOKUP(E65,科目・教員!$A$2:$B$349,2,0),"")</f>
        <v>森下　純子</v>
      </c>
      <c r="F66" s="735"/>
      <c r="G66" s="739" t="str">
        <f>IFERROR(VLOOKUP(G65,科目・教員!$A$2:$B$349,2,0),"")</f>
        <v/>
      </c>
      <c r="H66" s="735"/>
      <c r="I66" s="739" t="str">
        <f>IFERROR(VLOOKUP(I65,科目・教員!$A$2:$B$349,2,0),"")</f>
        <v/>
      </c>
      <c r="J66" s="735"/>
      <c r="K66" s="740" t="str">
        <f>IFERROR(VLOOKUP(K65,科目・教員!$A$2:$B$349,2,0),"")</f>
        <v/>
      </c>
      <c r="L66" s="740"/>
      <c r="M66" s="751" t="str">
        <f>IFERROR(VLOOKUP(M65,科目・教員!$A$2:$B$349,2,0),"")</f>
        <v/>
      </c>
      <c r="N66" s="735"/>
      <c r="O66" s="740" t="str">
        <f>IFERROR(VLOOKUP(O65,科目・教員!$A$2:$B$349,2,0),"")</f>
        <v/>
      </c>
      <c r="P66" s="735"/>
      <c r="Q66" s="740" t="str">
        <f>IFERROR(VLOOKUP(Q65,科目・教員!$A$2:$B$349,2,0),"")</f>
        <v/>
      </c>
      <c r="R66" s="735"/>
      <c r="S66" s="740" t="str">
        <f>IFERROR(VLOOKUP(S65,科目・教員!$A$2:$B$349,2,0),"")</f>
        <v/>
      </c>
      <c r="T66" s="735"/>
      <c r="U66" s="21"/>
      <c r="Y66" s="583"/>
      <c r="Z66" s="733"/>
      <c r="AA66" s="695"/>
      <c r="AB66" s="695"/>
      <c r="AC66" s="695"/>
      <c r="AD66" s="819"/>
      <c r="AE66" s="695"/>
      <c r="AF66" s="695"/>
      <c r="AG66" s="695"/>
      <c r="AH66" s="695"/>
      <c r="AI66" s="695"/>
      <c r="AJ66" s="695"/>
      <c r="AK66" s="695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784"/>
      <c r="BL66" s="784"/>
      <c r="BM66" s="784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33"/>
      <c r="B67" s="15" t="s">
        <v>60</v>
      </c>
      <c r="C67" s="751" t="str">
        <f>VLOOKUP($C52,'2025年度(1年後期)'!$B$5:$N$207,COLUMN('2025年度(1年後期)'!$G$5)+1,0)&amp;""</f>
        <v>101</v>
      </c>
      <c r="D67" s="735"/>
      <c r="E67" s="739" t="str">
        <f>VLOOKUP($C52,'2025年度(2年後期)'!$B$5:$N$207,COLUMN('2025年度(2年後期)'!$G$5)+1,0)&amp;""</f>
        <v/>
      </c>
      <c r="F67" s="735"/>
      <c r="G67" s="739" t="str">
        <f>VLOOKUP($C52,'2025年度(3年後期)'!$B$5:$N$207,COLUMN('2025年度(3年後期)'!$G$5)+1,0)&amp;""</f>
        <v/>
      </c>
      <c r="H67" s="735"/>
      <c r="I67" s="739" t="str">
        <f>VLOOKUP($C52,'2025年度(4年後期)'!$B$5:$N$206,COLUMN('2025年度(4年後期)'!$G$5)+1,0)&amp;""</f>
        <v/>
      </c>
      <c r="J67" s="735"/>
      <c r="K67" s="740" t="str">
        <f>VLOOKUP($C52,'2025年度(助産後期)'!$B$5:$N$207,COLUMN('2025年度(助産後期)'!$G$5)+1,0)&amp;""</f>
        <v>304</v>
      </c>
      <c r="L67" s="740"/>
      <c r="M67" s="751" t="str">
        <f>VLOOKUP($C52,'2025年度(M1後期)'!$B$5:$N$207,COLUMN('2025年度(M1後期)'!$G$5)+1,0)&amp;""</f>
        <v>別途指定</v>
      </c>
      <c r="N67" s="735"/>
      <c r="O67" s="740" t="str">
        <f>VLOOKUP($C52,'2025年度(M2後期)'!$B$5:$N$207,COLUMN('2025年度(M2後期)'!$G$5)+1,0)&amp;""</f>
        <v/>
      </c>
      <c r="P67" s="735"/>
      <c r="Q67" s="740" t="str">
        <f>VLOOKUP($C52,'2025年度(D1後期)'!$B$5:$N$207,COLUMN('2025年度(D1後期)'!$G$5)+1,0)&amp;""</f>
        <v/>
      </c>
      <c r="R67" s="735"/>
      <c r="S67" s="740" t="str">
        <f>VLOOKUP($C52,'2025年度(D23後期)'!$B$5:$N$207,COLUMN('2025年度(D23後期)'!$G$5)+1,0)&amp;""</f>
        <v/>
      </c>
      <c r="T67" s="735"/>
      <c r="U67" s="21"/>
      <c r="Y67" s="583"/>
      <c r="Z67" s="733"/>
      <c r="AA67" s="695"/>
      <c r="AB67" s="695"/>
      <c r="AC67" s="695"/>
      <c r="AD67" s="819"/>
      <c r="AE67" s="695"/>
      <c r="AF67" s="695"/>
      <c r="AG67" s="695"/>
      <c r="AH67" s="695"/>
      <c r="AI67" s="695"/>
      <c r="AJ67" s="695"/>
      <c r="AK67" s="695"/>
      <c r="AL67" s="695"/>
      <c r="AM67" s="695"/>
      <c r="AN67" s="695"/>
      <c r="AO67" s="695"/>
      <c r="AP67" s="695"/>
      <c r="AQ67" s="695"/>
      <c r="AR67" s="695"/>
      <c r="AS67" s="695"/>
      <c r="AT67" s="695"/>
      <c r="AU67" s="695"/>
      <c r="AV67" s="695"/>
      <c r="AW67" s="695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784"/>
      <c r="BL67" s="784"/>
      <c r="BM67" s="784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47"/>
      <c r="B68" s="16" t="s">
        <v>62</v>
      </c>
      <c r="C68" s="738"/>
      <c r="D68" s="736"/>
      <c r="E68" s="710"/>
      <c r="F68" s="736"/>
      <c r="G68" s="710"/>
      <c r="H68" s="736"/>
      <c r="I68" s="710"/>
      <c r="J68" s="736"/>
      <c r="K68" s="712"/>
      <c r="L68" s="712"/>
      <c r="M68" s="738"/>
      <c r="N68" s="736"/>
      <c r="O68" s="712"/>
      <c r="P68" s="736"/>
      <c r="Q68" s="712"/>
      <c r="R68" s="736"/>
      <c r="S68" s="712"/>
      <c r="T68" s="736"/>
      <c r="U68" s="21"/>
      <c r="Y68" s="583"/>
      <c r="Z68" s="734"/>
      <c r="AA68" s="696"/>
      <c r="AB68" s="696"/>
      <c r="AC68" s="696"/>
      <c r="AD68" s="820"/>
      <c r="AE68" s="696"/>
      <c r="AF68" s="696"/>
      <c r="AG68" s="696"/>
      <c r="AH68" s="696"/>
      <c r="AI68" s="696"/>
      <c r="AJ68" s="696"/>
      <c r="AK68" s="696"/>
      <c r="AL68" s="696"/>
      <c r="AM68" s="696"/>
      <c r="AN68" s="696"/>
      <c r="AO68" s="696"/>
      <c r="AP68" s="696"/>
      <c r="AQ68" s="696"/>
      <c r="AR68" s="696"/>
      <c r="AS68" s="696"/>
      <c r="AT68" s="696"/>
      <c r="AU68" s="696"/>
      <c r="AV68" s="696"/>
      <c r="AW68" s="696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785"/>
      <c r="BL68" s="785"/>
      <c r="BM68" s="785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33" t="s">
        <v>80</v>
      </c>
      <c r="B69" s="15" t="s">
        <v>55</v>
      </c>
      <c r="C69" s="779" t="str">
        <f>VLOOKUP($C52,'2025年度(1年後期)'!$B$5:$N$207,COLUMN('2025年度(1年後期)'!$I$5),0)&amp;""</f>
        <v>中国語</v>
      </c>
      <c r="D69" s="780"/>
      <c r="E69" s="749" t="str">
        <f>VLOOKUP($C52,'2025年度(2年後期)'!$B$5:$N$207,COLUMN('2025年度(2年後期)'!$I$5),0)&amp;""</f>
        <v>基礎看護学実習Ⅱ</v>
      </c>
      <c r="F69" s="732"/>
      <c r="G69" s="749" t="str">
        <f>VLOOKUP($C52,'2025年度(3年後期)'!$B$5:$N$207,COLUMN('2025年度(3年後期)'!$I$5),0)&amp;""</f>
        <v>領域別実習</v>
      </c>
      <c r="H69" s="732"/>
      <c r="I69" s="749" t="str">
        <f>VLOOKUP($C52,'2025年度(4年後期)'!$B$5:$N$206,COLUMN('2025年度(4年後期)'!$I$5),0)&amp;""</f>
        <v/>
      </c>
      <c r="J69" s="732"/>
      <c r="K69" s="750" t="str">
        <f>VLOOKUP($C52,'2025年度(助産後期)'!$B$5:$N$207,COLUMN('2025年度(助産後期)'!$I$5),0)&amp;""</f>
        <v>助産管理論(外部講師　宗先生)</v>
      </c>
      <c r="L69" s="750"/>
      <c r="M69" s="748" t="str">
        <f>VLOOKUP($C52,'2025年度(M1後期)'!$B$5:$N$207,COLUMN('2025年度(M1後期)'!$I$5),0)&amp;""</f>
        <v>成人看護学演習Ａ－Ⅰ</v>
      </c>
      <c r="N69" s="732"/>
      <c r="O69" s="750" t="str">
        <f>VLOOKUP($C52,'2025年度(M2後期)'!$B$5:$N$207,COLUMN('2025年度(M2後期)'!$I$5),0)&amp;""</f>
        <v>特別研究</v>
      </c>
      <c r="P69" s="732"/>
      <c r="Q69" s="750" t="str">
        <f>VLOOKUP($C52,'2025年度(D1後期)'!$B$5:$N$207,COLUMN('2025年度(D1後期)'!$I$5),0)&amp;""</f>
        <v/>
      </c>
      <c r="R69" s="732"/>
      <c r="S69" s="750" t="str">
        <f>VLOOKUP($C52,'2025年度(D23後期)'!$B$5:$N$207,COLUMN('2025年度(D23後期)'!$I$5),0)&amp;""</f>
        <v>特別研究</v>
      </c>
      <c r="T69" s="732"/>
      <c r="U69" s="21"/>
      <c r="Y69" s="583"/>
      <c r="Z69" s="733" t="str">
        <f>A69</f>
        <v>４時限（15：10～16：40）</v>
      </c>
      <c r="AA69" s="694" t="s">
        <v>339</v>
      </c>
      <c r="AB69" s="694"/>
      <c r="AC69" s="694"/>
      <c r="AD69" s="818"/>
      <c r="AE69" s="694"/>
      <c r="AF69" s="694"/>
      <c r="AG69" s="694"/>
      <c r="AH69" s="694"/>
      <c r="AI69" s="694"/>
      <c r="AJ69" s="694"/>
      <c r="AK69" s="694"/>
      <c r="AL69" s="694"/>
      <c r="AM69" s="694" t="s">
        <v>164</v>
      </c>
      <c r="AN69" s="694"/>
      <c r="AO69" s="694"/>
      <c r="AP69" s="694"/>
      <c r="AQ69" s="694"/>
      <c r="AR69" s="694"/>
      <c r="AS69" s="694"/>
      <c r="AT69" s="694"/>
      <c r="AU69" s="694"/>
      <c r="AV69" s="694"/>
      <c r="AW69" s="694"/>
      <c r="AX69" s="694"/>
      <c r="AY69" s="694"/>
      <c r="AZ69" s="694" t="s">
        <v>381</v>
      </c>
      <c r="BA69" s="694"/>
      <c r="BB69" s="694"/>
      <c r="BC69" s="694"/>
      <c r="BD69" s="694"/>
      <c r="BE69" s="694"/>
      <c r="BF69" s="694"/>
      <c r="BG69" s="694"/>
      <c r="BH69" s="694"/>
      <c r="BI69" s="694"/>
      <c r="BJ69" s="694"/>
      <c r="BK69" s="783"/>
      <c r="BL69" s="783"/>
      <c r="BM69" s="783"/>
      <c r="BN69" s="694"/>
      <c r="BO69" s="694"/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33"/>
      <c r="B70" s="15" t="s">
        <v>58</v>
      </c>
      <c r="C70" s="762" t="str">
        <f>IFERROR(VLOOKUP(C69,科目・教員!$A$2:$B$349,2,0),"")</f>
        <v>黄　馨逸</v>
      </c>
      <c r="D70" s="763"/>
      <c r="E70" s="739" t="str">
        <f>IFERROR(VLOOKUP(E69,科目・教員!$A$2:$B$349,2,0),"")</f>
        <v>森下　純子</v>
      </c>
      <c r="F70" s="735"/>
      <c r="G70" s="739" t="str">
        <f>IFERROR(VLOOKUP(G69,科目・教員!$A$2:$B$349,2,0),"")</f>
        <v/>
      </c>
      <c r="H70" s="735"/>
      <c r="I70" s="739" t="str">
        <f>IFERROR(VLOOKUP(I69,科目・教員!$A$2:$B$349,2,0),"")</f>
        <v/>
      </c>
      <c r="J70" s="735"/>
      <c r="K70" s="740" t="str">
        <f>IFERROR(VLOOKUP(K69,科目・教員!$A$2:$B$349,2,0),"")</f>
        <v/>
      </c>
      <c r="L70" s="740"/>
      <c r="M70" s="751" t="str">
        <f>IFERROR(VLOOKUP(M69,科目・教員!$A$2:$B$349,2,0),"")</f>
        <v/>
      </c>
      <c r="N70" s="735"/>
      <c r="O70" s="740" t="str">
        <f>IFERROR(VLOOKUP(O69,科目・教員!$A$2:$B$349,2,0),"")</f>
        <v/>
      </c>
      <c r="P70" s="735"/>
      <c r="Q70" s="740" t="str">
        <f>IFERROR(VLOOKUP(Q69,科目・教員!$A$2:$B$349,2,0),"")</f>
        <v/>
      </c>
      <c r="R70" s="735"/>
      <c r="S70" s="740" t="str">
        <f>IFERROR(VLOOKUP(S69,科目・教員!$A$2:$B$349,2,0),"")</f>
        <v/>
      </c>
      <c r="T70" s="735"/>
      <c r="U70" s="21"/>
      <c r="Y70" s="583"/>
      <c r="Z70" s="733"/>
      <c r="AA70" s="695"/>
      <c r="AB70" s="695"/>
      <c r="AC70" s="695"/>
      <c r="AD70" s="819"/>
      <c r="AE70" s="695"/>
      <c r="AF70" s="695"/>
      <c r="AG70" s="695"/>
      <c r="AH70" s="695"/>
      <c r="AI70" s="695"/>
      <c r="AJ70" s="695"/>
      <c r="AK70" s="695"/>
      <c r="AL70" s="695"/>
      <c r="AM70" s="695"/>
      <c r="AN70" s="695"/>
      <c r="AO70" s="695"/>
      <c r="AP70" s="695"/>
      <c r="AQ70" s="695"/>
      <c r="AR70" s="695"/>
      <c r="AS70" s="695"/>
      <c r="AT70" s="695"/>
      <c r="AU70" s="695"/>
      <c r="AV70" s="695"/>
      <c r="AW70" s="695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784"/>
      <c r="BL70" s="784"/>
      <c r="BM70" s="784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33"/>
      <c r="B71" s="15" t="s">
        <v>60</v>
      </c>
      <c r="C71" s="762" t="str">
        <f>VLOOKUP($C52,'2025年度(1年後期)'!$B$5:$N$207,COLUMN('2025年度(1年後期)'!$I$5)+1,0)&amp;""</f>
        <v>101</v>
      </c>
      <c r="D71" s="763"/>
      <c r="E71" s="739" t="str">
        <f>VLOOKUP($C52,'2025年度(2年後期)'!$B$5:$N$207,COLUMN('2025年度(2年後期)'!$I$5)+1,0)&amp;""</f>
        <v/>
      </c>
      <c r="F71" s="735"/>
      <c r="G71" s="739" t="str">
        <f>VLOOKUP($C52,'2025年度(3年後期)'!$B$5:$N$207,COLUMN('2025年度(3年後期)'!$I$5)+1,0)&amp;""</f>
        <v/>
      </c>
      <c r="H71" s="735"/>
      <c r="I71" s="739" t="str">
        <f>VLOOKUP($C52,'2025年度(4年後期)'!$B$5:$N$206,COLUMN('2025年度(4年後期)'!$I$5)+1,0)&amp;""</f>
        <v/>
      </c>
      <c r="J71" s="735"/>
      <c r="K71" s="740" t="str">
        <f>VLOOKUP($C52,'2025年度(助産後期)'!$B$5:$N$207,COLUMN('2025年度(助産後期)'!$I$5)+1,0)&amp;""</f>
        <v>304</v>
      </c>
      <c r="L71" s="740"/>
      <c r="M71" s="751" t="str">
        <f>VLOOKUP($C52,'2025年度(M1後期)'!$B$5:$N$207,COLUMN('2025年度(M1後期)'!$I$5)+1,0)&amp;""</f>
        <v>別途指定</v>
      </c>
      <c r="N71" s="735"/>
      <c r="O71" s="740" t="str">
        <f>VLOOKUP($C52,'2025年度(M2後期)'!$B$5:$N$207,COLUMN('2025年度(M2後期)'!$I$5)+1,0)&amp;""</f>
        <v/>
      </c>
      <c r="P71" s="735"/>
      <c r="Q71" s="740" t="str">
        <f>VLOOKUP($C52,'2025年度(D1後期)'!$B$5:$N$207,COLUMN('2025年度(D1後期)'!$I$5)+1,0)&amp;""</f>
        <v/>
      </c>
      <c r="R71" s="735"/>
      <c r="S71" s="740" t="str">
        <f>VLOOKUP($C52,'2025年度(D23後期)'!$B$5:$N$207,COLUMN('2025年度(D23後期)'!$I$5)+1,0)&amp;""</f>
        <v/>
      </c>
      <c r="T71" s="735"/>
      <c r="U71" s="21"/>
      <c r="Y71" s="583"/>
      <c r="Z71" s="733"/>
      <c r="AA71" s="695"/>
      <c r="AB71" s="695"/>
      <c r="AC71" s="695"/>
      <c r="AD71" s="819"/>
      <c r="AE71" s="695"/>
      <c r="AF71" s="695"/>
      <c r="AG71" s="695"/>
      <c r="AH71" s="695"/>
      <c r="AI71" s="695"/>
      <c r="AJ71" s="695"/>
      <c r="AK71" s="695"/>
      <c r="AL71" s="695"/>
      <c r="AM71" s="695"/>
      <c r="AN71" s="695"/>
      <c r="AO71" s="695"/>
      <c r="AP71" s="695"/>
      <c r="AQ71" s="695"/>
      <c r="AR71" s="695"/>
      <c r="AS71" s="695"/>
      <c r="AT71" s="695"/>
      <c r="AU71" s="695"/>
      <c r="AV71" s="695"/>
      <c r="AW71" s="695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784"/>
      <c r="BL71" s="784"/>
      <c r="BM71" s="784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34"/>
      <c r="B72" s="16" t="s">
        <v>62</v>
      </c>
      <c r="C72" s="823" t="s">
        <v>116</v>
      </c>
      <c r="D72" s="824"/>
      <c r="E72" s="710"/>
      <c r="F72" s="736"/>
      <c r="G72" s="710"/>
      <c r="H72" s="736"/>
      <c r="I72" s="710"/>
      <c r="J72" s="736"/>
      <c r="K72" s="712"/>
      <c r="L72" s="712"/>
      <c r="M72" s="738"/>
      <c r="N72" s="736"/>
      <c r="O72" s="712"/>
      <c r="P72" s="736"/>
      <c r="Q72" s="712"/>
      <c r="R72" s="736"/>
      <c r="S72" s="712"/>
      <c r="T72" s="736"/>
      <c r="U72" s="21"/>
      <c r="Y72" s="583"/>
      <c r="Z72" s="734"/>
      <c r="AA72" s="696"/>
      <c r="AB72" s="696"/>
      <c r="AC72" s="696"/>
      <c r="AD72" s="820"/>
      <c r="AE72" s="696"/>
      <c r="AF72" s="696"/>
      <c r="AG72" s="696"/>
      <c r="AH72" s="696"/>
      <c r="AI72" s="696"/>
      <c r="AJ72" s="696"/>
      <c r="AK72" s="696"/>
      <c r="AL72" s="696"/>
      <c r="AM72" s="696"/>
      <c r="AN72" s="696"/>
      <c r="AO72" s="696"/>
      <c r="AP72" s="696"/>
      <c r="AQ72" s="696"/>
      <c r="AR72" s="696"/>
      <c r="AS72" s="696"/>
      <c r="AT72" s="696"/>
      <c r="AU72" s="696"/>
      <c r="AV72" s="696"/>
      <c r="AW72" s="696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785"/>
      <c r="BL72" s="785"/>
      <c r="BM72" s="785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33" t="s">
        <v>87</v>
      </c>
      <c r="B73" s="15" t="s">
        <v>55</v>
      </c>
      <c r="C73" s="779" t="str">
        <f>VLOOKUP($C52,'2025年度(1年後期)'!$B$5:$N$207,COLUMN('2025年度(1年後期)'!$K$5),0)&amp;""</f>
        <v>中国語</v>
      </c>
      <c r="D73" s="780"/>
      <c r="E73" s="749" t="str">
        <f>VLOOKUP($C52,'2025年度(2年後期)'!$B$5:$N$207,COLUMN('2025年度(2年後期)'!$K$5),0)&amp;""</f>
        <v/>
      </c>
      <c r="F73" s="732"/>
      <c r="G73" s="749" t="str">
        <f>VLOOKUP($C52,'2025年度(3年後期)'!$B$5:$N$207,COLUMN('2025年度(3年後期)'!$K$5),0)&amp;""</f>
        <v/>
      </c>
      <c r="H73" s="732"/>
      <c r="I73" s="749" t="str">
        <f>VLOOKUP($C52,'2025年度(4年後期)'!$B$5:$N$206,COLUMN('2025年度(4年後期)'!$K$5),0)&amp;""</f>
        <v/>
      </c>
      <c r="J73" s="732"/>
      <c r="K73" s="750" t="str">
        <f>VLOOKUP($C52,'2025年度(助産後期)'!$B$5:$N$207,COLUMN('2025年度(助産後期)'!$K$5),0)&amp;""</f>
        <v/>
      </c>
      <c r="L73" s="750"/>
      <c r="M73" s="748" t="str">
        <f>VLOOKUP($C52,'2025年度(M1後期)'!$B$5:$N$207,COLUMN('2025年度(M1後期)'!$K$5),0)&amp;""</f>
        <v/>
      </c>
      <c r="N73" s="732"/>
      <c r="O73" s="750" t="str">
        <f>VLOOKUP($C52,'2025年度(M2後期)'!$B$5:$N$207,COLUMN('2025年度(M2後期)'!$K$5),0)&amp;""</f>
        <v/>
      </c>
      <c r="P73" s="732"/>
      <c r="Q73" s="750" t="str">
        <f>VLOOKUP($C52,'2025年度(D1後期)'!$B$5:$N$207,COLUMN('2025年度(D1後期)'!$K$5),0)&amp;""</f>
        <v/>
      </c>
      <c r="R73" s="732"/>
      <c r="S73" s="750" t="str">
        <f>VLOOKUP($C52,'2025年度(D23後期)'!$B$5:$N$207,COLUMN('2025年度(D23後期)'!$K$5),0)&amp;""</f>
        <v/>
      </c>
      <c r="T73" s="732"/>
      <c r="U73" s="21"/>
      <c r="Y73" s="583"/>
      <c r="Z73" s="744" t="str">
        <f>A73</f>
        <v>５時限（16：50～18：20）</v>
      </c>
      <c r="AA73" s="694" t="s">
        <v>339</v>
      </c>
      <c r="AB73" s="694"/>
      <c r="AC73" s="694"/>
      <c r="AD73" s="818"/>
      <c r="AE73" s="694"/>
      <c r="AF73" s="694"/>
      <c r="AG73" s="694"/>
      <c r="AH73" s="694"/>
      <c r="AI73" s="694"/>
      <c r="AJ73" s="694"/>
      <c r="AK73" s="694"/>
      <c r="AL73" s="694"/>
      <c r="AM73" s="694" t="s">
        <v>164</v>
      </c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783"/>
      <c r="BL73" s="783"/>
      <c r="BM73" s="783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33"/>
      <c r="B74" s="15" t="s">
        <v>58</v>
      </c>
      <c r="C74" s="762" t="str">
        <f>IFERROR(VLOOKUP(C73,科目・教員!$A$2:$B$349,2,0),"")</f>
        <v>黄　馨逸</v>
      </c>
      <c r="D74" s="763"/>
      <c r="E74" s="739" t="str">
        <f>IFERROR(VLOOKUP(E73,科目・教員!$A$2:$B$349,2,0),"")</f>
        <v/>
      </c>
      <c r="F74" s="735"/>
      <c r="G74" s="739" t="str">
        <f>IFERROR(VLOOKUP(G73,科目・教員!$A$2:$B$349,2,0),"")</f>
        <v/>
      </c>
      <c r="H74" s="735"/>
      <c r="I74" s="739" t="str">
        <f>IFERROR(VLOOKUP(I73,科目・教員!$A$2:$B$349,2,0),"")</f>
        <v/>
      </c>
      <c r="J74" s="735"/>
      <c r="K74" s="740" t="str">
        <f>IFERROR(VLOOKUP(K73,科目・教員!$A$2:$B$349,2,0),"")</f>
        <v/>
      </c>
      <c r="L74" s="740"/>
      <c r="M74" s="751" t="str">
        <f>IFERROR(VLOOKUP(M73,科目・教員!$A$2:$B$349,2,0),"")</f>
        <v/>
      </c>
      <c r="N74" s="735"/>
      <c r="O74" s="740" t="str">
        <f>IFERROR(VLOOKUP(O73,科目・教員!$A$2:$B$349,2,0),"")</f>
        <v/>
      </c>
      <c r="P74" s="735"/>
      <c r="Q74" s="740" t="str">
        <f>IFERROR(VLOOKUP(Q73,科目・教員!$A$2:$B$349,2,0),"")</f>
        <v/>
      </c>
      <c r="R74" s="735"/>
      <c r="S74" s="740" t="str">
        <f>IFERROR(VLOOKUP(S73,科目・教員!$A$2:$B$349,2,0),"")</f>
        <v/>
      </c>
      <c r="T74" s="735"/>
      <c r="U74" s="21"/>
      <c r="Y74" s="583"/>
      <c r="Z74" s="733"/>
      <c r="AA74" s="695"/>
      <c r="AB74" s="695"/>
      <c r="AC74" s="695"/>
      <c r="AD74" s="819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784"/>
      <c r="BL74" s="784"/>
      <c r="BM74" s="784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33"/>
      <c r="B75" s="15" t="s">
        <v>60</v>
      </c>
      <c r="C75" s="762" t="str">
        <f>VLOOKUP($C52,'2025年度(1年後期)'!$B$5:$N$207,COLUMN('2025年度(1年後期)'!$K$5)+1,0)&amp;""</f>
        <v>101</v>
      </c>
      <c r="D75" s="763"/>
      <c r="E75" s="739" t="str">
        <f>VLOOKUP($C52,'2025年度(2年後期)'!$B$5:$N$207,COLUMN('2025年度(2年後期)'!$K$5)+1,0)&amp;""</f>
        <v/>
      </c>
      <c r="F75" s="735"/>
      <c r="G75" s="739" t="str">
        <f>VLOOKUP($C52,'2025年度(3年後期)'!$B$5:$N$207,COLUMN('2025年度(3年後期)'!$K$5)+1,0)&amp;""</f>
        <v/>
      </c>
      <c r="H75" s="735"/>
      <c r="I75" s="739" t="str">
        <f>VLOOKUP($C52,'2025年度(4年後期)'!$B$5:$N$206,COLUMN('2025年度(4年後期)'!$K$5)+1,0)&amp;""</f>
        <v/>
      </c>
      <c r="J75" s="735"/>
      <c r="K75" s="740" t="str">
        <f>VLOOKUP($C52,'2025年度(助産後期)'!$B$5:$N$207,COLUMN('2025年度(助産後期)'!$K$5)+1,0)&amp;""</f>
        <v/>
      </c>
      <c r="L75" s="740"/>
      <c r="M75" s="751" t="str">
        <f>VLOOKUP($C52,'2025年度(M1後期)'!$B$5:$N$207,COLUMN('2025年度(M1後期)'!$K$5)+1,0)&amp;""</f>
        <v/>
      </c>
      <c r="N75" s="735"/>
      <c r="O75" s="740" t="str">
        <f>VLOOKUP($C52,'2025年度(M1後期)'!$B$5:$N$207,COLUMN('2025年度(M1後期)'!$K$5)+1,0)&amp;""</f>
        <v/>
      </c>
      <c r="P75" s="735"/>
      <c r="Q75" s="740" t="str">
        <f>VLOOKUP($C52,'2025年度(D1後期)'!$B$5:$N$207,COLUMN('2025年度(D1後期)'!$K$5)+1,0)&amp;""</f>
        <v/>
      </c>
      <c r="R75" s="735"/>
      <c r="S75" s="740" t="str">
        <f>VLOOKUP($C52,'2025年度(D23後期)'!$B$5:$N$207,COLUMN('2025年度(D23後期)'!$K$5)+1,0)&amp;""</f>
        <v/>
      </c>
      <c r="T75" s="735"/>
      <c r="U75" s="21"/>
      <c r="Y75" s="583"/>
      <c r="Z75" s="733"/>
      <c r="AA75" s="695"/>
      <c r="AB75" s="695"/>
      <c r="AC75" s="695"/>
      <c r="AD75" s="819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784"/>
      <c r="BL75" s="784"/>
      <c r="BM75" s="784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34"/>
      <c r="B76" s="16" t="s">
        <v>62</v>
      </c>
      <c r="C76" s="823" t="s">
        <v>116</v>
      </c>
      <c r="D76" s="824"/>
      <c r="E76" s="710"/>
      <c r="F76" s="736"/>
      <c r="G76" s="710"/>
      <c r="H76" s="736"/>
      <c r="I76" s="710"/>
      <c r="J76" s="736"/>
      <c r="K76" s="712"/>
      <c r="L76" s="712"/>
      <c r="M76" s="738"/>
      <c r="N76" s="736"/>
      <c r="O76" s="712"/>
      <c r="P76" s="736"/>
      <c r="Q76" s="712"/>
      <c r="R76" s="736"/>
      <c r="S76" s="712"/>
      <c r="T76" s="736"/>
      <c r="U76" s="22"/>
      <c r="V76" s="19"/>
      <c r="W76" s="19"/>
      <c r="X76" s="19"/>
      <c r="Y76" s="594"/>
      <c r="Z76" s="734"/>
      <c r="AA76" s="696"/>
      <c r="AB76" s="696"/>
      <c r="AC76" s="696"/>
      <c r="AD76" s="820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785"/>
      <c r="BL76" s="785"/>
      <c r="BM76" s="785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5"/>
      <c r="B77" s="6"/>
      <c r="C77" s="717">
        <f>C52+1</f>
        <v>45995</v>
      </c>
      <c r="D77" s="717"/>
      <c r="E77" s="717"/>
      <c r="F77" s="717"/>
      <c r="G77" s="717"/>
      <c r="H77" s="717"/>
      <c r="I77" s="717"/>
      <c r="J77" s="717"/>
      <c r="K77" s="717"/>
      <c r="L77" s="717"/>
      <c r="M77" s="717"/>
      <c r="N77" s="717"/>
      <c r="O77" s="717"/>
      <c r="P77" s="717"/>
      <c r="Q77" s="717"/>
      <c r="R77" s="717"/>
      <c r="S77" s="717"/>
      <c r="T77" s="717"/>
      <c r="U77" s="697">
        <f>C77</f>
        <v>45995</v>
      </c>
      <c r="V77" s="698"/>
      <c r="W77" s="698"/>
      <c r="X77" s="698"/>
      <c r="Y77" s="698"/>
      <c r="Z77" s="69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3" t="s">
        <v>54</v>
      </c>
      <c r="B78" s="12" t="s">
        <v>55</v>
      </c>
      <c r="C78" s="789" t="str">
        <f>VLOOKUP($C77,'2025年度(1年後期)'!$B$5:$N$207,COLUMN('2025年度(1年後期)'!$C$5),0)&amp;""</f>
        <v>英語Ⅰ(AC)</v>
      </c>
      <c r="D78" s="757"/>
      <c r="E78" s="721" t="str">
        <f>VLOOKUP($C77,'2025年度(2年後期)'!$B$5:$N$207,COLUMN('2025年度(2年後期)'!$C$5),0)&amp;""</f>
        <v>母性看護援助論Ⅱ</v>
      </c>
      <c r="F78" s="722"/>
      <c r="G78" s="721" t="str">
        <f>VLOOKUP($C77,'2025年度(3年後期)'!$B$5:$N$207,COLUMN('2025年度(3年後期)'!$C$5),0)&amp;""</f>
        <v>領域別実習</v>
      </c>
      <c r="H78" s="722"/>
      <c r="I78" s="721" t="str">
        <f>VLOOKUP($C77,'2025年度(4年後期)'!$B$5:$N$206,COLUMN('2025年度(4年後期)'!$C$5),0)&amp;""</f>
        <v>総合学習</v>
      </c>
      <c r="J78" s="722"/>
      <c r="K78" s="732" t="str">
        <f>VLOOKUP($C77,'2025年度(助産後期)'!$B$5:$N$207,COLUMN('2025年度(助産後期)'!$C$5),0)&amp;""</f>
        <v/>
      </c>
      <c r="L78" s="720"/>
      <c r="M78" s="719" t="str">
        <f>VLOOKUP($C77,'2025年度(M1後期)'!$B$5:$N$207,COLUMN('2025年度(M1後期)'!$C$5),0)&amp;""</f>
        <v>がん看護学演習Ａ－Ⅰ
感染症学特論
感染症学演習</v>
      </c>
      <c r="N78" s="720"/>
      <c r="O78" s="721" t="str">
        <f>VLOOKUP($C77,'2025年度(M2後期)'!$B$5:$N$207,COLUMN('2025年度(M2後期)'!$C$5),0)&amp;""</f>
        <v>特別研究</v>
      </c>
      <c r="P78" s="722"/>
      <c r="Q78" s="721" t="str">
        <f>VLOOKUP($C77,'2025年度(D1後期)'!$B$5:$N$207,COLUMN('2025年度(D1後期)'!$C$5),0)&amp;""</f>
        <v>看護情報・管理学演習Ｂ
長寿看護学演習Ｂ</v>
      </c>
      <c r="R78" s="722"/>
      <c r="S78" s="732" t="str">
        <f>VLOOKUP($C77,'2025年度(D23後期)'!$B$5:$N$207,COLUMN('2025年度(D23後期)'!$C$5),0)&amp;""</f>
        <v>特別研究</v>
      </c>
      <c r="T78" s="722"/>
      <c r="U78" s="648" t="s">
        <v>161</v>
      </c>
      <c r="Y78" s="611" t="s">
        <v>382</v>
      </c>
      <c r="Z78" s="744" t="str">
        <f>A78</f>
        <v xml:space="preserve">１時限（09：20～10：50） </v>
      </c>
      <c r="AA78" s="694" t="s">
        <v>131</v>
      </c>
      <c r="AB78" s="694"/>
      <c r="AC78" s="694"/>
      <c r="AD78" s="818"/>
      <c r="AE78" s="694"/>
      <c r="AF78" s="694"/>
      <c r="AG78" s="694" t="s">
        <v>383</v>
      </c>
      <c r="AH78" s="694"/>
      <c r="AI78" s="694"/>
      <c r="AJ78" s="694"/>
      <c r="AK78" s="694"/>
      <c r="AL78" s="694"/>
      <c r="AM78" s="694" t="s">
        <v>164</v>
      </c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/>
      <c r="BK78" s="783"/>
      <c r="BL78" s="783"/>
      <c r="BM78" s="783"/>
      <c r="BN78" s="694" t="s">
        <v>335</v>
      </c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33"/>
      <c r="B79" s="15" t="s">
        <v>58</v>
      </c>
      <c r="C79" s="790" t="str">
        <f>IFERROR(VLOOKUP(C78,科目・教員!$A$2:$B$349,2,0),"")</f>
        <v>ﾊﾟｳﾗ･ﾍﾞﾙｳﾞｧﾝｹﾞﾙ</v>
      </c>
      <c r="D79" s="759"/>
      <c r="E79" s="716" t="str">
        <f>IFERROR(VLOOKUP(E78,科目・教員!$A$2:$B$349,2,0),"")</f>
        <v>池田　真弓</v>
      </c>
      <c r="F79" s="715"/>
      <c r="G79" s="716" t="str">
        <f>IFERROR(VLOOKUP(G78,科目・教員!$A$2:$B$349,2,0),"")</f>
        <v/>
      </c>
      <c r="H79" s="715"/>
      <c r="I79" s="716" t="str">
        <f>IFERROR(VLOOKUP(I78,科目・教員!$A$2:$B$349,2,0),"")</f>
        <v/>
      </c>
      <c r="J79" s="715"/>
      <c r="K79" s="735" t="str">
        <f>IFERROR(VLOOKUP(K78,科目・教員!$A$2:$B$349,2,0),"")</f>
        <v/>
      </c>
      <c r="L79" s="737"/>
      <c r="M79" s="746" t="str">
        <f>IFERROR(VLOOKUP(M78,科目・教員!$A$2:$B$349,2,0),"")</f>
        <v/>
      </c>
      <c r="N79" s="715"/>
      <c r="O79" s="716" t="str">
        <f>IFERROR(VLOOKUP(O78,科目・教員!$A$2:$B$349,2,0),"")</f>
        <v/>
      </c>
      <c r="P79" s="715"/>
      <c r="Q79" s="716" t="str">
        <f>IFERROR(VLOOKUP(Q78,科目・教員!$A$2:$B$349,2,0),"")</f>
        <v/>
      </c>
      <c r="R79" s="715"/>
      <c r="S79" s="735" t="str">
        <f>IFERROR(VLOOKUP(S78,科目・教員!$A$2:$B$349,2,0),"")</f>
        <v/>
      </c>
      <c r="T79" s="715"/>
      <c r="U79" s="649" t="s">
        <v>169</v>
      </c>
      <c r="Y79" s="613" t="s">
        <v>373</v>
      </c>
      <c r="Z79" s="733"/>
      <c r="AA79" s="695"/>
      <c r="AB79" s="695"/>
      <c r="AC79" s="695"/>
      <c r="AD79" s="819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784"/>
      <c r="BL79" s="784"/>
      <c r="BM79" s="784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33"/>
      <c r="B80" s="15" t="s">
        <v>60</v>
      </c>
      <c r="C80" s="790" t="str">
        <f>VLOOKUP($C77,'2025年度(1年後期)'!$B$5:$N$207,COLUMN('2025年度(1年後期)'!$C$5)+1,0)&amp;""</f>
        <v>101</v>
      </c>
      <c r="D80" s="759"/>
      <c r="E80" s="716" t="str">
        <f>VLOOKUP($C77,'2025年度(2年後期)'!$B$5:$N$207,COLUMN('2025年度(2年後期)'!$C$5)+1,0)&amp;""</f>
        <v>201</v>
      </c>
      <c r="F80" s="715"/>
      <c r="G80" s="716" t="str">
        <f>VLOOKUP($C77,'2025年度(3年後期)'!$B$5:$N$207,COLUMN('2025年度(3年後期)'!$C$5)+1,0)&amp;""</f>
        <v/>
      </c>
      <c r="H80" s="715"/>
      <c r="I80" s="716" t="str">
        <f>VLOOKUP($C77,'2025年度(4年後期)'!$B$5:$N$206,COLUMN('2025年度(4年後期)'!$C$5)+1,0)&amp;""</f>
        <v>大講義室</v>
      </c>
      <c r="J80" s="715"/>
      <c r="K80" s="735" t="str">
        <f>VLOOKUP($C77,'2025年度(助産後期)'!$B$5:$N$207,COLUMN('2025年度(助産後期)'!$C$5)+1,0)&amp;""</f>
        <v/>
      </c>
      <c r="L80" s="737"/>
      <c r="M80" s="746" t="str">
        <f>VLOOKUP($C77,'2025年度(M1後期)'!$B$5:$N$207,COLUMN('2025年度(M1後期)'!$C$5)+1,0)&amp;""</f>
        <v>がん:別途指定
感染特論:別途指定
感染演習:別途指定</v>
      </c>
      <c r="N80" s="715"/>
      <c r="O80" s="716" t="str">
        <f>VLOOKUP($C77,'2025年度(M2後期)'!$B$5:$N$207,COLUMN('2025年度(M2後期)'!$C$5)+1,0)&amp;""</f>
        <v/>
      </c>
      <c r="P80" s="715"/>
      <c r="Q80" s="716" t="str">
        <f>VLOOKUP($C77,'2025年度(D1後期)'!$B$5:$N$207,COLUMN('2025年度(D1後期)'!$C$5)+1,0)&amp;""</f>
        <v>情報:別途指定
長寿:別途指定</v>
      </c>
      <c r="R80" s="715"/>
      <c r="S80" s="735" t="str">
        <f>VLOOKUP($C77,'2025年度(D23後期)'!$B$5:$N$207,COLUMN('2025年度(D23後期)'!$C$5)+1,0)&amp;""</f>
        <v/>
      </c>
      <c r="T80" s="715"/>
      <c r="U80" s="649" t="s">
        <v>171</v>
      </c>
      <c r="Y80" s="612" t="s">
        <v>374</v>
      </c>
      <c r="Z80" s="733"/>
      <c r="AA80" s="695"/>
      <c r="AB80" s="695"/>
      <c r="AC80" s="695"/>
      <c r="AD80" s="819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784"/>
      <c r="BL80" s="784"/>
      <c r="BM80" s="784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34"/>
      <c r="B81" s="16" t="s">
        <v>62</v>
      </c>
      <c r="C81" s="760" t="s">
        <v>116</v>
      </c>
      <c r="D81" s="761"/>
      <c r="E81" s="710"/>
      <c r="F81" s="711"/>
      <c r="G81" s="710"/>
      <c r="H81" s="711"/>
      <c r="I81" s="710"/>
      <c r="J81" s="711"/>
      <c r="K81" s="712"/>
      <c r="L81" s="713"/>
      <c r="M81" s="745"/>
      <c r="N81" s="711"/>
      <c r="O81" s="710"/>
      <c r="P81" s="711"/>
      <c r="Q81" s="710"/>
      <c r="R81" s="711"/>
      <c r="S81" s="712"/>
      <c r="T81" s="711"/>
      <c r="U81" s="649" t="s">
        <v>172</v>
      </c>
      <c r="Y81" s="612" t="s">
        <v>375</v>
      </c>
      <c r="Z81" s="734"/>
      <c r="AA81" s="696"/>
      <c r="AB81" s="696"/>
      <c r="AC81" s="696"/>
      <c r="AD81" s="820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785"/>
      <c r="BL81" s="785"/>
      <c r="BM81" s="785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33" t="s">
        <v>64</v>
      </c>
      <c r="B82" s="15" t="s">
        <v>55</v>
      </c>
      <c r="C82" s="789" t="str">
        <f>VLOOKUP($C77,'2025年度(1年後期)'!$B$5:$N$207,COLUMN('2025年度(1年後期)'!$E$5),0)&amp;""</f>
        <v>英語Ⅰ(AC)</v>
      </c>
      <c r="D82" s="757"/>
      <c r="E82" s="721" t="str">
        <f>VLOOKUP($C77,'2025年度(2年後期)'!$B$5:$N$207,COLUMN('2025年度(2年後期)'!$E$5),0)&amp;""</f>
        <v>母性看護援助論Ⅱ</v>
      </c>
      <c r="F82" s="722"/>
      <c r="G82" s="721" t="str">
        <f>VLOOKUP($C77,'2025年度(3年後期)'!$B$5:$N$207,COLUMN('2025年度(3年後期)'!$E$5),0)&amp;""</f>
        <v>領域別実習</v>
      </c>
      <c r="H82" s="722"/>
      <c r="I82" s="721" t="str">
        <f>VLOOKUP($C77,'2025年度(4年後期)'!$B$5:$N$206,COLUMN('2025年度(4年後期)'!$E$5),0)&amp;""</f>
        <v>総合学習</v>
      </c>
      <c r="J82" s="722"/>
      <c r="K82" s="732" t="str">
        <f>VLOOKUP($C77,'2025年度(助産後期)'!$B$5:$N$207,COLUMN('2025年度(助産後期)'!$E$5),0)&amp;""</f>
        <v/>
      </c>
      <c r="L82" s="720"/>
      <c r="M82" s="731" t="str">
        <f>VLOOKUP($C77,'2025年度(M1後期)'!$B$5:$N$207,COLUMN('2025年度(M1後期)'!$E$5),0)&amp;""</f>
        <v>がん看護学演習Ａ－Ⅰ
感染症学特論
感染症学演習</v>
      </c>
      <c r="N82" s="722"/>
      <c r="O82" s="732" t="str">
        <f>VLOOKUP($C77,'2025年度(M2後期)'!$B$5:$N$207,COLUMN('2025年度(M2後期)'!$E$5),0)&amp;""</f>
        <v>特別研究</v>
      </c>
      <c r="P82" s="722"/>
      <c r="Q82" s="732" t="str">
        <f>VLOOKUP($C77,'2025年度(D1後期)'!$B$5:$N$207,COLUMN('2025年度(D1後期)'!$E$5),0)&amp;""</f>
        <v>看護情報・管理学演習Ｂ
長寿看護学演習Ｂ</v>
      </c>
      <c r="R82" s="722"/>
      <c r="S82" s="732" t="str">
        <f>VLOOKUP($C77,'2025年度(D23後期)'!$B$5:$N$207,COLUMN('2025年度(D23後期)'!$E$5),0)&amp;""</f>
        <v>特別研究</v>
      </c>
      <c r="T82" s="722"/>
      <c r="U82" s="21"/>
      <c r="Y82" s="613" t="s">
        <v>376</v>
      </c>
      <c r="Z82" s="733" t="str">
        <f>A82</f>
        <v>２時限（11：00～12：30）</v>
      </c>
      <c r="AA82" s="694" t="s">
        <v>131</v>
      </c>
      <c r="AB82" s="694"/>
      <c r="AC82" s="694"/>
      <c r="AD82" s="818"/>
      <c r="AE82" s="694"/>
      <c r="AF82" s="694"/>
      <c r="AG82" s="694" t="s">
        <v>383</v>
      </c>
      <c r="AH82" s="694"/>
      <c r="AI82" s="694"/>
      <c r="AJ82" s="694"/>
      <c r="AK82" s="694"/>
      <c r="AL82" s="694"/>
      <c r="AM82" s="694" t="s">
        <v>164</v>
      </c>
      <c r="AN82" s="694"/>
      <c r="AO82" s="694"/>
      <c r="AP82" s="694"/>
      <c r="AQ82" s="694"/>
      <c r="AR82" s="694"/>
      <c r="AS82" s="694"/>
      <c r="AT82" s="694"/>
      <c r="AU82" s="694"/>
      <c r="AV82" s="694"/>
      <c r="AW82" s="694" t="s">
        <v>131</v>
      </c>
      <c r="AX82" s="694"/>
      <c r="AY82" s="694"/>
      <c r="AZ82" s="694"/>
      <c r="BA82" s="694"/>
      <c r="BB82" s="694"/>
      <c r="BC82" s="694"/>
      <c r="BD82" s="694"/>
      <c r="BE82" s="694"/>
      <c r="BF82" s="694"/>
      <c r="BG82" s="694"/>
      <c r="BH82" s="694"/>
      <c r="BI82" s="694"/>
      <c r="BJ82" s="694"/>
      <c r="BK82" s="783"/>
      <c r="BL82" s="783"/>
      <c r="BM82" s="783"/>
      <c r="BN82" s="694" t="s">
        <v>335</v>
      </c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33"/>
      <c r="B83" s="15" t="s">
        <v>58</v>
      </c>
      <c r="C83" s="790" t="str">
        <f>IFERROR(VLOOKUP(C82,科目・教員!$A$2:$B$349,2,0),"")</f>
        <v>ﾊﾟｳﾗ･ﾍﾞﾙｳﾞｧﾝｹﾞﾙ</v>
      </c>
      <c r="D83" s="759"/>
      <c r="E83" s="716" t="str">
        <f>IFERROR(VLOOKUP(E82,科目・教員!$A$2:$B$349,2,0),"")</f>
        <v>池田　真弓</v>
      </c>
      <c r="F83" s="715"/>
      <c r="G83" s="716" t="str">
        <f>IFERROR(VLOOKUP(G82,科目・教員!$A$2:$B$349,2,0),"")</f>
        <v/>
      </c>
      <c r="H83" s="715"/>
      <c r="I83" s="716" t="str">
        <f>IFERROR(VLOOKUP(I82,科目・教員!$A$2:$B$349,2,0),"")</f>
        <v/>
      </c>
      <c r="J83" s="715"/>
      <c r="K83" s="735" t="str">
        <f>IFERROR(VLOOKUP(K82,科目・教員!$A$2:$B$349,2,0),"")</f>
        <v/>
      </c>
      <c r="L83" s="737"/>
      <c r="M83" s="714" t="str">
        <f>IFERROR(VLOOKUP(M82,科目・教員!$A$2:$B$349,2,0),"")</f>
        <v/>
      </c>
      <c r="N83" s="715"/>
      <c r="O83" s="735" t="str">
        <f>IFERROR(VLOOKUP(O82,科目・教員!$A$2:$B$349,2,0),"")</f>
        <v/>
      </c>
      <c r="P83" s="715"/>
      <c r="Q83" s="735" t="str">
        <f>IFERROR(VLOOKUP(Q82,科目・教員!$A$2:$B$349,2,0),"")</f>
        <v/>
      </c>
      <c r="R83" s="715"/>
      <c r="S83" s="735" t="str">
        <f>IFERROR(VLOOKUP(S82,科目・教員!$A$2:$B$349,2,0),"")</f>
        <v/>
      </c>
      <c r="T83" s="715"/>
      <c r="U83" s="21"/>
      <c r="Y83" s="583"/>
      <c r="Z83" s="733"/>
      <c r="AA83" s="695"/>
      <c r="AB83" s="695"/>
      <c r="AC83" s="695"/>
      <c r="AD83" s="819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784"/>
      <c r="BL83" s="784"/>
      <c r="BM83" s="784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33"/>
      <c r="B84" s="15" t="s">
        <v>60</v>
      </c>
      <c r="C84" s="790" t="str">
        <f>VLOOKUP($C77,'2025年度(1年後期)'!$B$5:$N$207,COLUMN('2025年度(1年後期)'!$E$5)+1,0)&amp;""</f>
        <v>101</v>
      </c>
      <c r="D84" s="759"/>
      <c r="E84" s="716" t="str">
        <f>VLOOKUP($C77,'2025年度(2年後期)'!$B$5:$N$207,COLUMN('2025年度(2年後期)'!$E$5)+1,0)&amp;""</f>
        <v>201</v>
      </c>
      <c r="F84" s="715"/>
      <c r="G84" s="716" t="str">
        <f>VLOOKUP($C77,'2025年度(3年後期)'!$B$5:$N$207,COLUMN('2025年度(3年後期)'!$E$5)+1,0)&amp;""</f>
        <v/>
      </c>
      <c r="H84" s="715"/>
      <c r="I84" s="716" t="str">
        <f>VLOOKUP($C77,'2025年度(4年後期)'!$B$5:$N$206,COLUMN('2025年度(4年後期)'!$E$5)+1,0)&amp;""</f>
        <v>大講義室</v>
      </c>
      <c r="J84" s="715"/>
      <c r="K84" s="735" t="str">
        <f>VLOOKUP($C77,'2025年度(助産後期)'!$B$5:$N$207,COLUMN('2025年度(助産後期)'!$E$5)+1,0)&amp;""</f>
        <v/>
      </c>
      <c r="L84" s="737"/>
      <c r="M84" s="714" t="str">
        <f>VLOOKUP($C77,'2025年度(M1後期)'!$B$5:$N$207,COLUMN('2025年度(M1後期)'!$E$5)+1,0)&amp;""</f>
        <v>がん:別途指定
感染特論:別途指定
感染演習:別途指定</v>
      </c>
      <c r="N84" s="715"/>
      <c r="O84" s="735" t="str">
        <f>VLOOKUP($C77,'2025年度(M2後期)'!$B$5:$N$207,COLUMN('2025年度(M2後期)'!$E$5)+1,0)&amp;""</f>
        <v/>
      </c>
      <c r="P84" s="715"/>
      <c r="Q84" s="735" t="str">
        <f>VLOOKUP($C77,'2025年度(D1後期)'!$B$5:$N$207,COLUMN('2025年度(D1後期)'!$E$5)+1,0)&amp;""</f>
        <v>情報:別途指定
長寿:別途指定</v>
      </c>
      <c r="R84" s="715"/>
      <c r="S84" s="735" t="str">
        <f>VLOOKUP($C77,'2025年度(D23後期)'!$B$5:$N$207,COLUMN('2025年度(D23後期)'!$E$5)+1,0)&amp;""</f>
        <v/>
      </c>
      <c r="T84" s="715"/>
      <c r="U84" s="21"/>
      <c r="Y84" s="583"/>
      <c r="Z84" s="733"/>
      <c r="AA84" s="695"/>
      <c r="AB84" s="695"/>
      <c r="AC84" s="695"/>
      <c r="AD84" s="819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784"/>
      <c r="BL84" s="784"/>
      <c r="BM84" s="784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47"/>
      <c r="B85" s="16" t="s">
        <v>62</v>
      </c>
      <c r="C85" s="760" t="s">
        <v>116</v>
      </c>
      <c r="D85" s="761"/>
      <c r="E85" s="710"/>
      <c r="F85" s="736"/>
      <c r="G85" s="710"/>
      <c r="H85" s="736"/>
      <c r="I85" s="710"/>
      <c r="J85" s="736"/>
      <c r="K85" s="712"/>
      <c r="L85" s="712"/>
      <c r="M85" s="738"/>
      <c r="N85" s="736"/>
      <c r="O85" s="712"/>
      <c r="P85" s="736"/>
      <c r="Q85" s="712"/>
      <c r="R85" s="736"/>
      <c r="S85" s="712"/>
      <c r="T85" s="736"/>
      <c r="U85" s="21"/>
      <c r="Y85" s="583"/>
      <c r="Z85" s="734"/>
      <c r="AA85" s="696"/>
      <c r="AB85" s="696"/>
      <c r="AC85" s="696"/>
      <c r="AD85" s="820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785"/>
      <c r="BL85" s="785"/>
      <c r="BM85" s="785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44" t="s">
        <v>70</v>
      </c>
      <c r="B86" s="17" t="s">
        <v>71</v>
      </c>
      <c r="C86" s="731"/>
      <c r="D86" s="722"/>
      <c r="E86" s="721"/>
      <c r="F86" s="722"/>
      <c r="G86" s="721"/>
      <c r="H86" s="722"/>
      <c r="I86" s="721"/>
      <c r="J86" s="722"/>
      <c r="K86" s="732"/>
      <c r="L86" s="720"/>
      <c r="M86" s="731"/>
      <c r="N86" s="722"/>
      <c r="O86" s="732"/>
      <c r="P86" s="722"/>
      <c r="Q86" s="732"/>
      <c r="R86" s="722"/>
      <c r="S86" s="732"/>
      <c r="T86" s="722"/>
      <c r="U86" s="21"/>
      <c r="Y86" s="583"/>
      <c r="Z86" s="733" t="str">
        <f>A86</f>
        <v>昼休み（12：30～13：30）</v>
      </c>
      <c r="AA86" s="694"/>
      <c r="AB86" s="694"/>
      <c r="AC86" s="694"/>
      <c r="AD86" s="818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783"/>
      <c r="BL86" s="783"/>
      <c r="BM86" s="783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33"/>
      <c r="B87" s="17" t="s">
        <v>73</v>
      </c>
      <c r="C87" s="714"/>
      <c r="D87" s="715"/>
      <c r="E87" s="716"/>
      <c r="F87" s="715"/>
      <c r="G87" s="716"/>
      <c r="H87" s="715"/>
      <c r="I87" s="716"/>
      <c r="J87" s="715"/>
      <c r="K87" s="735"/>
      <c r="L87" s="737"/>
      <c r="M87" s="714"/>
      <c r="N87" s="715"/>
      <c r="O87" s="735"/>
      <c r="P87" s="715"/>
      <c r="Q87" s="735"/>
      <c r="R87" s="715"/>
      <c r="S87" s="735"/>
      <c r="T87" s="715"/>
      <c r="U87" s="21"/>
      <c r="Y87" s="583"/>
      <c r="Z87" s="733"/>
      <c r="AA87" s="695"/>
      <c r="AB87" s="695"/>
      <c r="AC87" s="695"/>
      <c r="AD87" s="819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784"/>
      <c r="BL87" s="784"/>
      <c r="BM87" s="784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33"/>
      <c r="B88" s="17" t="s">
        <v>60</v>
      </c>
      <c r="C88" s="714"/>
      <c r="D88" s="715"/>
      <c r="E88" s="716"/>
      <c r="F88" s="715"/>
      <c r="G88" s="716"/>
      <c r="H88" s="715"/>
      <c r="I88" s="716"/>
      <c r="J88" s="715"/>
      <c r="K88" s="735"/>
      <c r="L88" s="737"/>
      <c r="M88" s="714"/>
      <c r="N88" s="715"/>
      <c r="O88" s="735"/>
      <c r="P88" s="715"/>
      <c r="Q88" s="735"/>
      <c r="R88" s="715"/>
      <c r="S88" s="735"/>
      <c r="T88" s="715"/>
      <c r="U88" s="21"/>
      <c r="Y88" s="583"/>
      <c r="Z88" s="733"/>
      <c r="AA88" s="695"/>
      <c r="AB88" s="695"/>
      <c r="AC88" s="695"/>
      <c r="AD88" s="819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784"/>
      <c r="BL88" s="784"/>
      <c r="BM88" s="784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34"/>
      <c r="B89" s="18" t="s">
        <v>62</v>
      </c>
      <c r="C89" s="752"/>
      <c r="D89" s="753"/>
      <c r="E89" s="754"/>
      <c r="F89" s="753"/>
      <c r="G89" s="754"/>
      <c r="H89" s="753"/>
      <c r="I89" s="754"/>
      <c r="J89" s="753"/>
      <c r="K89" s="755"/>
      <c r="L89" s="755"/>
      <c r="M89" s="752"/>
      <c r="N89" s="753"/>
      <c r="O89" s="755"/>
      <c r="P89" s="753"/>
      <c r="Q89" s="755"/>
      <c r="R89" s="753"/>
      <c r="S89" s="755"/>
      <c r="T89" s="753"/>
      <c r="U89" s="21"/>
      <c r="Y89" s="583"/>
      <c r="Z89" s="734"/>
      <c r="AA89" s="696"/>
      <c r="AB89" s="696"/>
      <c r="AC89" s="696"/>
      <c r="AD89" s="820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785"/>
      <c r="BL89" s="785"/>
      <c r="BM89" s="785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33" t="s">
        <v>74</v>
      </c>
      <c r="B90" s="15" t="s">
        <v>55</v>
      </c>
      <c r="C90" s="779" t="str">
        <f>VLOOKUP($C77,'2025年度(1年後期)'!$B$5:$N$207,COLUMN('2025年度(1年後期)'!$G$5),0)&amp;""</f>
        <v>英語Ⅰ(BD)</v>
      </c>
      <c r="D90" s="780"/>
      <c r="E90" s="749" t="str">
        <f>VLOOKUP($C77,'2025年度(2年後期)'!$B$5:$N$207,COLUMN('2025年度(2年後期)'!$G$5),0)&amp;""</f>
        <v>薬物療法と看護</v>
      </c>
      <c r="F90" s="732"/>
      <c r="G90" s="749" t="str">
        <f>VLOOKUP($C77,'2025年度(3年後期)'!$B$5:$N$207,COLUMN('2025年度(3年後期)'!$G$5),0)&amp;""</f>
        <v>領域別実習</v>
      </c>
      <c r="H90" s="732"/>
      <c r="I90" s="749" t="str">
        <f>VLOOKUP($C77,'2025年度(4年後期)'!$B$5:$N$206,COLUMN('2025年度(4年後期)'!$G$5),0)&amp;""</f>
        <v/>
      </c>
      <c r="J90" s="732"/>
      <c r="K90" s="750" t="str">
        <f>VLOOKUP($C77,'2025年度(助産後期)'!$B$5:$N$207,COLUMN('2025年度(助産後期)'!$G$5),0)&amp;""</f>
        <v>助産管理論　（外部講師　山本先生）</v>
      </c>
      <c r="L90" s="750"/>
      <c r="M90" s="748" t="str">
        <f>VLOOKUP($C77,'2025年度(M1後期)'!$B$5:$N$207,COLUMN('2025年度(M1後期)'!$G$5),0)&amp;""</f>
        <v>感染症学特論
感染症学演習</v>
      </c>
      <c r="N90" s="732"/>
      <c r="O90" s="750" t="str">
        <f>VLOOKUP($C77,'2025年度(M2後期)'!$B$5:$N$207,COLUMN('2025年度(M2後期)'!$G$5),0)&amp;""</f>
        <v>特別研究</v>
      </c>
      <c r="P90" s="732"/>
      <c r="Q90" s="750" t="str">
        <f>VLOOKUP($C77,'2025年度(D1後期)'!$B$5:$N$207,COLUMN('2025年度(D1後期)'!$G$5),0)&amp;""</f>
        <v/>
      </c>
      <c r="R90" s="732"/>
      <c r="S90" s="750" t="str">
        <f>VLOOKUP($C77,'2025年度(D23後期)'!$B$5:$N$207,COLUMN('2025年度(D23後期)'!$G$5),0)&amp;""</f>
        <v>特別研究</v>
      </c>
      <c r="T90" s="732"/>
      <c r="U90" s="21"/>
      <c r="Y90" s="583"/>
      <c r="Z90" s="733" t="str">
        <f>A90</f>
        <v>３時限（13：30～15：00）</v>
      </c>
      <c r="AA90" s="694" t="s">
        <v>227</v>
      </c>
      <c r="AB90" s="694"/>
      <c r="AC90" s="694"/>
      <c r="AD90" s="818"/>
      <c r="AE90" s="694"/>
      <c r="AF90" s="694"/>
      <c r="AG90" s="694" t="s">
        <v>244</v>
      </c>
      <c r="AH90" s="694"/>
      <c r="AI90" s="694"/>
      <c r="AJ90" s="694"/>
      <c r="AK90" s="694"/>
      <c r="AL90" s="694"/>
      <c r="AM90" s="694" t="s">
        <v>164</v>
      </c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 t="s">
        <v>381</v>
      </c>
      <c r="BA90" s="694"/>
      <c r="BB90" s="694"/>
      <c r="BC90" s="694"/>
      <c r="BD90" s="694"/>
      <c r="BE90" s="694"/>
      <c r="BF90" s="694"/>
      <c r="BG90" s="694"/>
      <c r="BH90" s="694"/>
      <c r="BI90" s="694"/>
      <c r="BJ90" s="694"/>
      <c r="BK90" s="783"/>
      <c r="BL90" s="783"/>
      <c r="BM90" s="783"/>
      <c r="BN90" s="694"/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33"/>
      <c r="B91" s="26" t="s">
        <v>58</v>
      </c>
      <c r="C91" s="762" t="str">
        <f>IFERROR(VLOOKUP(C90,科目・教員!$A$2:$B$349,2,0),"")</f>
        <v>ﾊﾟｳﾗ･ﾍﾞﾙｳﾞｧﾝｹﾞﾙ</v>
      </c>
      <c r="D91" s="763"/>
      <c r="E91" s="739" t="str">
        <f>IFERROR(VLOOKUP(E90,科目・教員!$A$2:$B$349,2,0),"")</f>
        <v>本間　典子</v>
      </c>
      <c r="F91" s="735"/>
      <c r="G91" s="739" t="str">
        <f>IFERROR(VLOOKUP(G90,科目・教員!$A$2:$B$349,2,0),"")</f>
        <v/>
      </c>
      <c r="H91" s="735"/>
      <c r="I91" s="739" t="str">
        <f>IFERROR(VLOOKUP(I90,科目・教員!$A$2:$B$349,2,0),"")</f>
        <v/>
      </c>
      <c r="J91" s="735"/>
      <c r="K91" s="740" t="str">
        <f>IFERROR(VLOOKUP(K90,科目・教員!$A$2:$B$349,2,0),"")</f>
        <v/>
      </c>
      <c r="L91" s="740"/>
      <c r="M91" s="751" t="str">
        <f>IFERROR(VLOOKUP(M90,科目・教員!$A$2:$B$349,2,0),"")</f>
        <v/>
      </c>
      <c r="N91" s="735"/>
      <c r="O91" s="740" t="str">
        <f>IFERROR(VLOOKUP(O90,科目・教員!$A$2:$B$349,2,0),"")</f>
        <v/>
      </c>
      <c r="P91" s="735"/>
      <c r="Q91" s="740" t="str">
        <f>IFERROR(VLOOKUP(Q90,科目・教員!$A$2:$B$349,2,0),"")</f>
        <v/>
      </c>
      <c r="R91" s="735"/>
      <c r="S91" s="740" t="str">
        <f>IFERROR(VLOOKUP(S90,科目・教員!$A$2:$B$349,2,0),"")</f>
        <v/>
      </c>
      <c r="T91" s="735"/>
      <c r="U91" s="21"/>
      <c r="Y91" s="583"/>
      <c r="Z91" s="733"/>
      <c r="AA91" s="695"/>
      <c r="AB91" s="695"/>
      <c r="AC91" s="695"/>
      <c r="AD91" s="819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784"/>
      <c r="BL91" s="784"/>
      <c r="BM91" s="784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33"/>
      <c r="B92" s="26" t="s">
        <v>60</v>
      </c>
      <c r="C92" s="762" t="str">
        <f>VLOOKUP($C77,'2025年度(1年後期)'!$B$5:$N$207,COLUMN('2025年度(1年後期)'!$G$5)+1,0)&amp;""</f>
        <v>101</v>
      </c>
      <c r="D92" s="763"/>
      <c r="E92" s="739" t="str">
        <f>VLOOKUP($C77,'2025年度(2年後期)'!$B$5:$N$207,COLUMN('2025年度(2年後期)'!$G$5)+1,0)&amp;""</f>
        <v>201</v>
      </c>
      <c r="F92" s="735"/>
      <c r="G92" s="739" t="str">
        <f>VLOOKUP($C77,'2025年度(3年後期)'!$B$5:$N$207,COLUMN('2025年度(3年後期)'!$G$5)+1,0)&amp;""</f>
        <v/>
      </c>
      <c r="H92" s="735"/>
      <c r="I92" s="739" t="str">
        <f>VLOOKUP($C77,'2025年度(4年後期)'!$B$5:$N$206,COLUMN('2025年度(4年後期)'!$G$5)+1,0)&amp;""</f>
        <v/>
      </c>
      <c r="J92" s="735"/>
      <c r="K92" s="740" t="str">
        <f>VLOOKUP($C77,'2025年度(助産後期)'!$B$5:$N$207,COLUMN('2025年度(助産後期)'!$G$5)+1,0)&amp;""</f>
        <v>304</v>
      </c>
      <c r="L92" s="740"/>
      <c r="M92" s="751" t="str">
        <f>VLOOKUP($C77,'2025年度(M1後期)'!$B$5:$N$207,COLUMN('2025年度(M1後期)'!$G$5)+1,0)&amp;""</f>
        <v>感染特論:別途指定
感染演習:別途指定</v>
      </c>
      <c r="N92" s="735"/>
      <c r="O92" s="740" t="str">
        <f>VLOOKUP($C77,'2025年度(M2後期)'!$B$5:$N$207,COLUMN('2025年度(M2後期)'!$G$5)+1,0)&amp;""</f>
        <v/>
      </c>
      <c r="P92" s="735"/>
      <c r="Q92" s="740" t="str">
        <f>VLOOKUP($C77,'2025年度(D1後期)'!$B$5:$N$207,COLUMN('2025年度(D1後期)'!$G$5)+1,0)&amp;""</f>
        <v/>
      </c>
      <c r="R92" s="735"/>
      <c r="S92" s="740" t="str">
        <f>VLOOKUP($C77,'2025年度(D23後期)'!$B$5:$N$207,COLUMN('2025年度(D23後期)'!$G$5)+1,0)&amp;""</f>
        <v/>
      </c>
      <c r="T92" s="735"/>
      <c r="U92" s="21"/>
      <c r="Y92" s="583"/>
      <c r="Z92" s="733"/>
      <c r="AA92" s="695"/>
      <c r="AB92" s="695"/>
      <c r="AC92" s="695"/>
      <c r="AD92" s="819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784"/>
      <c r="BL92" s="784"/>
      <c r="BM92" s="784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47"/>
      <c r="B93" s="16" t="s">
        <v>62</v>
      </c>
      <c r="C93" s="760" t="s">
        <v>116</v>
      </c>
      <c r="D93" s="761"/>
      <c r="E93" s="710"/>
      <c r="F93" s="736"/>
      <c r="G93" s="710"/>
      <c r="H93" s="736"/>
      <c r="I93" s="710"/>
      <c r="J93" s="736"/>
      <c r="K93" s="712"/>
      <c r="L93" s="712"/>
      <c r="M93" s="738"/>
      <c r="N93" s="736"/>
      <c r="O93" s="712"/>
      <c r="P93" s="736"/>
      <c r="Q93" s="712"/>
      <c r="R93" s="736"/>
      <c r="S93" s="712"/>
      <c r="T93" s="736"/>
      <c r="U93" s="21"/>
      <c r="Y93" s="583"/>
      <c r="Z93" s="734"/>
      <c r="AA93" s="696"/>
      <c r="AB93" s="696"/>
      <c r="AC93" s="696"/>
      <c r="AD93" s="820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785"/>
      <c r="BL93" s="785"/>
      <c r="BM93" s="785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33" t="s">
        <v>80</v>
      </c>
      <c r="B94" s="27" t="s">
        <v>55</v>
      </c>
      <c r="C94" s="748" t="str">
        <f>VLOOKUP($C77,'2025年度(1年後期)'!$B$5:$N$207,COLUMN('2025年度(1年後期)'!$I$5),0)&amp;""</f>
        <v>人体の構造と機能Ⅲ</v>
      </c>
      <c r="D94" s="732"/>
      <c r="E94" s="749" t="str">
        <f>VLOOKUP($C77,'2025年度(2年後期)'!$B$5:$N$207,COLUMN('2025年度(2年後期)'!$I$5),0)&amp;""</f>
        <v>地域生活とヘルスプロモーション</v>
      </c>
      <c r="F94" s="732"/>
      <c r="G94" s="749" t="str">
        <f>VLOOKUP($C77,'2025年度(3年後期)'!$B$5:$N$207,COLUMN('2025年度(3年後期)'!$I$5),0)&amp;""</f>
        <v>領域別実習</v>
      </c>
      <c r="H94" s="732"/>
      <c r="I94" s="749" t="str">
        <f>VLOOKUP($C77,'2025年度(4年後期)'!$B$5:$N$206,COLUMN('2025年度(4年後期)'!$I$5),0)&amp;""</f>
        <v/>
      </c>
      <c r="J94" s="732"/>
      <c r="K94" s="750" t="str">
        <f>VLOOKUP($C77,'2025年度(助産後期)'!$B$5:$N$207,COLUMN('2025年度(助産後期)'!$I$5),0)&amp;""</f>
        <v>助産管理論　（外部講師　山本先生）</v>
      </c>
      <c r="L94" s="750"/>
      <c r="M94" s="748" t="str">
        <f>VLOOKUP($C77,'2025年度(M1後期)'!$B$5:$N$207,COLUMN('2025年度(M1後期)'!$I$5),0)&amp;""</f>
        <v>感染症学特論
感染症学演習</v>
      </c>
      <c r="N94" s="732"/>
      <c r="O94" s="750" t="str">
        <f>VLOOKUP($C77,'2025年度(M2後期)'!$B$5:$N$207,COLUMN('2025年度(M2後期)'!$I$5),0)&amp;""</f>
        <v>特別研究</v>
      </c>
      <c r="P94" s="732"/>
      <c r="Q94" s="750" t="str">
        <f>VLOOKUP($C77,'2025年度(D1後期)'!$B$5:$N$207,COLUMN('2025年度(D1後期)'!$I$5),0)&amp;""</f>
        <v/>
      </c>
      <c r="R94" s="732"/>
      <c r="S94" s="750" t="str">
        <f>VLOOKUP($C77,'2025年度(D23後期)'!$B$5:$N$207,COLUMN('2025年度(D23後期)'!$I$5),0)&amp;""</f>
        <v>特別研究</v>
      </c>
      <c r="T94" s="732"/>
      <c r="U94" s="21"/>
      <c r="Y94" s="583"/>
      <c r="Z94" s="733" t="str">
        <f>A94</f>
        <v>４時限（15：10～16：40）</v>
      </c>
      <c r="AA94" s="694" t="s">
        <v>75</v>
      </c>
      <c r="AB94" s="694"/>
      <c r="AC94" s="694"/>
      <c r="AD94" s="818"/>
      <c r="AE94" s="694"/>
      <c r="AF94" s="694"/>
      <c r="AG94" s="694" t="s">
        <v>195</v>
      </c>
      <c r="AH94" s="694"/>
      <c r="AI94" s="694"/>
      <c r="AJ94" s="694"/>
      <c r="AK94" s="694"/>
      <c r="AL94" s="694"/>
      <c r="AM94" s="694" t="s">
        <v>164</v>
      </c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 t="s">
        <v>381</v>
      </c>
      <c r="BA94" s="694"/>
      <c r="BB94" s="694"/>
      <c r="BC94" s="694"/>
      <c r="BD94" s="694"/>
      <c r="BE94" s="694"/>
      <c r="BF94" s="694"/>
      <c r="BG94" s="694"/>
      <c r="BH94" s="694"/>
      <c r="BI94" s="694"/>
      <c r="BJ94" s="694"/>
      <c r="BK94" s="783"/>
      <c r="BL94" s="783"/>
      <c r="BM94" s="783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33"/>
      <c r="B95" s="26" t="s">
        <v>58</v>
      </c>
      <c r="C95" s="751" t="str">
        <f>IFERROR(VLOOKUP(C94,科目・教員!$A$2:$B$349,2,0),"")</f>
        <v>本間　典子</v>
      </c>
      <c r="D95" s="735"/>
      <c r="E95" s="739" t="str">
        <f>IFERROR(VLOOKUP(E94,科目・教員!$A$2:$B$349,2,0),"")</f>
        <v>藤田　淳子</v>
      </c>
      <c r="F95" s="735"/>
      <c r="G95" s="739" t="str">
        <f>IFERROR(VLOOKUP(G94,科目・教員!$A$2:$B$349,2,0),"")</f>
        <v/>
      </c>
      <c r="H95" s="735"/>
      <c r="I95" s="739" t="str">
        <f>IFERROR(VLOOKUP(I94,科目・教員!$A$2:$B$349,2,0),"")</f>
        <v/>
      </c>
      <c r="J95" s="735"/>
      <c r="K95" s="740" t="str">
        <f>IFERROR(VLOOKUP(K94,科目・教員!$A$2:$B$349,2,0),"")</f>
        <v/>
      </c>
      <c r="L95" s="740"/>
      <c r="M95" s="751" t="str">
        <f>IFERROR(VLOOKUP(M94,科目・教員!$A$2:$B$349,2,0),"")</f>
        <v/>
      </c>
      <c r="N95" s="735"/>
      <c r="O95" s="740" t="str">
        <f>IFERROR(VLOOKUP(O94,科目・教員!$A$2:$B$349,2,0),"")</f>
        <v/>
      </c>
      <c r="P95" s="735"/>
      <c r="Q95" s="740" t="str">
        <f>IFERROR(VLOOKUP(Q94,科目・教員!$A$2:$B$349,2,0),"")</f>
        <v/>
      </c>
      <c r="R95" s="735"/>
      <c r="S95" s="740" t="str">
        <f>IFERROR(VLOOKUP(S94,科目・教員!$A$2:$B$349,2,0),"")</f>
        <v/>
      </c>
      <c r="T95" s="735"/>
      <c r="U95" s="21"/>
      <c r="Y95" s="583"/>
      <c r="Z95" s="733"/>
      <c r="AA95" s="695"/>
      <c r="AB95" s="695"/>
      <c r="AC95" s="695"/>
      <c r="AD95" s="819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784"/>
      <c r="BL95" s="784"/>
      <c r="BM95" s="784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33"/>
      <c r="B96" s="26" t="s">
        <v>60</v>
      </c>
      <c r="C96" s="751" t="str">
        <f>VLOOKUP($C77,'2025年度(1年後期)'!$B$5:$N$207,COLUMN('2025年度(1年後期)'!$I$5)+1,0)&amp;""</f>
        <v>101</v>
      </c>
      <c r="D96" s="735"/>
      <c r="E96" s="739" t="str">
        <f>VLOOKUP($C77,'2025年度(2年後期)'!$B$5:$N$207,COLUMN('2025年度(2年後期)'!$I$5)+1,0)&amp;""</f>
        <v>201</v>
      </c>
      <c r="F96" s="735"/>
      <c r="G96" s="739" t="str">
        <f>VLOOKUP($C77,'2025年度(3年後期)'!$B$5:$N$207,COLUMN('2025年度(3年後期)'!$I$5)+1,0)&amp;""</f>
        <v/>
      </c>
      <c r="H96" s="735"/>
      <c r="I96" s="739" t="str">
        <f>VLOOKUP($C77,'2025年度(4年後期)'!$B$5:$N$206,COLUMN('2025年度(4年後期)'!$I$5)+1,0)&amp;""</f>
        <v/>
      </c>
      <c r="J96" s="735"/>
      <c r="K96" s="740" t="str">
        <f>VLOOKUP($C77,'2025年度(助産後期)'!$B$5:$N$207,COLUMN('2025年度(助産後期)'!$I$5)+1,0)&amp;""</f>
        <v>304</v>
      </c>
      <c r="L96" s="740"/>
      <c r="M96" s="751" t="str">
        <f>VLOOKUP($C77,'2025年度(M1後期)'!$B$5:$N$207,COLUMN('2025年度(M1後期)'!$I$5)+1,0)&amp;""</f>
        <v>感染特論:別途指定
感染演習:別途指定</v>
      </c>
      <c r="N96" s="735"/>
      <c r="O96" s="740" t="str">
        <f>VLOOKUP($C77,'2025年度(M2後期)'!$B$5:$N$207,COLUMN('2025年度(M2後期)'!$I$5)+1,0)&amp;""</f>
        <v/>
      </c>
      <c r="P96" s="735"/>
      <c r="Q96" s="740" t="str">
        <f>VLOOKUP($C77,'2025年度(D1後期)'!$B$5:$N$207,COLUMN('2025年度(D1後期)'!$I$5)+1,0)&amp;""</f>
        <v/>
      </c>
      <c r="R96" s="735"/>
      <c r="S96" s="740" t="str">
        <f>VLOOKUP($C77,'2025年度(D23後期)'!$B$5:$N$207,COLUMN('2025年度(D23後期)'!$I$5)+1,0)&amp;""</f>
        <v/>
      </c>
      <c r="T96" s="735"/>
      <c r="U96" s="21"/>
      <c r="Y96" s="583"/>
      <c r="Z96" s="733"/>
      <c r="AA96" s="695"/>
      <c r="AB96" s="695"/>
      <c r="AC96" s="695"/>
      <c r="AD96" s="819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784"/>
      <c r="BL96" s="784"/>
      <c r="BM96" s="784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34"/>
      <c r="B97" s="28" t="s">
        <v>62</v>
      </c>
      <c r="C97" s="781"/>
      <c r="D97" s="782"/>
      <c r="E97" s="710"/>
      <c r="F97" s="736"/>
      <c r="G97" s="710"/>
      <c r="H97" s="736"/>
      <c r="I97" s="710"/>
      <c r="J97" s="736"/>
      <c r="K97" s="712"/>
      <c r="L97" s="712"/>
      <c r="M97" s="738"/>
      <c r="N97" s="736"/>
      <c r="O97" s="712"/>
      <c r="P97" s="736"/>
      <c r="Q97" s="712"/>
      <c r="R97" s="736"/>
      <c r="S97" s="712"/>
      <c r="T97" s="736"/>
      <c r="U97" s="21"/>
      <c r="Y97" s="583"/>
      <c r="Z97" s="734"/>
      <c r="AA97" s="696"/>
      <c r="AB97" s="696"/>
      <c r="AC97" s="696"/>
      <c r="AD97" s="820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785"/>
      <c r="BL97" s="785"/>
      <c r="BM97" s="785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33" t="s">
        <v>87</v>
      </c>
      <c r="B98" s="15" t="s">
        <v>55</v>
      </c>
      <c r="C98" s="748" t="str">
        <f>VLOOKUP($C77,'2025年度(1年後期)'!$B$5:$N$207,COLUMN('2025年度(1年後期)'!$K$5),0)&amp;""</f>
        <v/>
      </c>
      <c r="D98" s="732"/>
      <c r="E98" s="749" t="str">
        <f>VLOOKUP($C77,'2025年度(2年後期)'!$B$5:$N$207,COLUMN('2025年度(2年後期)'!$K$5),0)&amp;""</f>
        <v/>
      </c>
      <c r="F98" s="732"/>
      <c r="G98" s="749" t="str">
        <f>VLOOKUP($C77,'2025年度(3年後期)'!$B$5:$N$207,COLUMN('2025年度(3年後期)'!$K$5),0)&amp;""</f>
        <v/>
      </c>
      <c r="H98" s="732"/>
      <c r="I98" s="749" t="str">
        <f>VLOOKUP($C77,'2025年度(4年後期)'!$B$5:$N$206,COLUMN('2025年度(4年後期)'!$K$5),0)&amp;""</f>
        <v/>
      </c>
      <c r="J98" s="732"/>
      <c r="K98" s="750" t="str">
        <f>VLOOKUP($C77,'2025年度(助産後期)'!$B$5:$N$207,COLUMN('2025年度(助産後期)'!$K$5),0)&amp;""</f>
        <v/>
      </c>
      <c r="L98" s="750"/>
      <c r="M98" s="748" t="str">
        <f>VLOOKUP($C77,'2025年度(M1後期)'!$B$5:$N$207,COLUMN('2025年度(M1後期)'!$K$5),0)&amp;""</f>
        <v>感染症学特論
感染症学演習</v>
      </c>
      <c r="N98" s="732"/>
      <c r="O98" s="750" t="str">
        <f>VLOOKUP($C77,'2025年度(M2後期)'!$B$5:$N$207,COLUMN('2025年度(M2後期)'!$K$5),0)&amp;""</f>
        <v/>
      </c>
      <c r="P98" s="732"/>
      <c r="Q98" s="750" t="str">
        <f>VLOOKUP($C77,'2025年度(D1後期)'!$B$5:$N$207,COLUMN('2025年度(D1後期)'!$K$5),0)&amp;""</f>
        <v/>
      </c>
      <c r="R98" s="732"/>
      <c r="S98" s="750" t="str">
        <f>VLOOKUP($C77,'2025年度(D23後期)'!$B$5:$N$207,COLUMN('2025年度(D23後期)'!$K$5),0)&amp;""</f>
        <v/>
      </c>
      <c r="T98" s="732"/>
      <c r="U98" s="21"/>
      <c r="Y98" s="583"/>
      <c r="Z98" s="744" t="str">
        <f>A98</f>
        <v>５時限（16：50～18：20）</v>
      </c>
      <c r="AA98" s="694"/>
      <c r="AB98" s="694"/>
      <c r="AC98" s="694"/>
      <c r="AD98" s="818"/>
      <c r="AE98" s="694"/>
      <c r="AF98" s="694"/>
      <c r="AG98" s="694"/>
      <c r="AH98" s="694"/>
      <c r="AI98" s="694"/>
      <c r="AJ98" s="694"/>
      <c r="AK98" s="694"/>
      <c r="AL98" s="694"/>
      <c r="AM98" s="694" t="s">
        <v>164</v>
      </c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783"/>
      <c r="BL98" s="783"/>
      <c r="BM98" s="783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33"/>
      <c r="B99" s="15" t="s">
        <v>58</v>
      </c>
      <c r="C99" s="751" t="str">
        <f>IFERROR(VLOOKUP(C98,科目・教員!$A$2:$B$349,2,0),"")</f>
        <v/>
      </c>
      <c r="D99" s="735"/>
      <c r="E99" s="739" t="str">
        <f>IFERROR(VLOOKUP(E98,科目・教員!$A$2:$B$349,2,0),"")</f>
        <v/>
      </c>
      <c r="F99" s="735"/>
      <c r="G99" s="739" t="str">
        <f>IFERROR(VLOOKUP(G98,科目・教員!$A$2:$B$349,2,0),"")</f>
        <v/>
      </c>
      <c r="H99" s="735"/>
      <c r="I99" s="739" t="str">
        <f>IFERROR(VLOOKUP(I98,科目・教員!$A$2:$B$349,2,0),"")</f>
        <v/>
      </c>
      <c r="J99" s="735"/>
      <c r="K99" s="740" t="str">
        <f>IFERROR(VLOOKUP(K98,科目・教員!$A$2:$B$349,2,0),"")</f>
        <v/>
      </c>
      <c r="L99" s="740"/>
      <c r="M99" s="751" t="str">
        <f>IFERROR(VLOOKUP(M98,科目・教員!$A$2:$B$349,2,0),"")</f>
        <v/>
      </c>
      <c r="N99" s="735"/>
      <c r="O99" s="740" t="str">
        <f>IFERROR(VLOOKUP(O98,科目・教員!$A$2:$B$349,2,0),"")</f>
        <v/>
      </c>
      <c r="P99" s="735"/>
      <c r="Q99" s="740" t="str">
        <f>IFERROR(VLOOKUP(Q98,科目・教員!$A$2:$B$349,2,0),"")</f>
        <v/>
      </c>
      <c r="R99" s="735"/>
      <c r="S99" s="740" t="str">
        <f>IFERROR(VLOOKUP(S98,科目・教員!$A$2:$B$349,2,0),"")</f>
        <v/>
      </c>
      <c r="T99" s="735"/>
      <c r="U99" s="21"/>
      <c r="Y99" s="583"/>
      <c r="Z99" s="733"/>
      <c r="AA99" s="695"/>
      <c r="AB99" s="695"/>
      <c r="AC99" s="695"/>
      <c r="AD99" s="819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784"/>
      <c r="BL99" s="784"/>
      <c r="BM99" s="784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33"/>
      <c r="B100" s="15" t="s">
        <v>60</v>
      </c>
      <c r="C100" s="751" t="str">
        <f>VLOOKUP($C77,'2025年度(1年後期)'!$B$5:$N$207,COLUMN('2025年度(1年後期)'!$K$5)+1,0)&amp;""</f>
        <v/>
      </c>
      <c r="D100" s="735"/>
      <c r="E100" s="739" t="str">
        <f>VLOOKUP($C77,'2025年度(2年後期)'!$B$5:$N$207,COLUMN('2025年度(2年後期)'!$K$5)+1,0)&amp;""</f>
        <v/>
      </c>
      <c r="F100" s="735"/>
      <c r="G100" s="739" t="str">
        <f>VLOOKUP($C77,'2025年度(3年後期)'!$B$5:$N$207,COLUMN('2025年度(3年後期)'!$K$5)+1,0)&amp;""</f>
        <v/>
      </c>
      <c r="H100" s="735"/>
      <c r="I100" s="739" t="str">
        <f>VLOOKUP($C77,'2025年度(4年後期)'!$B$5:$N$206,COLUMN('2025年度(4年後期)'!$K$5)+1,0)&amp;""</f>
        <v/>
      </c>
      <c r="J100" s="735"/>
      <c r="K100" s="740" t="str">
        <f>VLOOKUP($C77,'2025年度(助産後期)'!$B$5:$N$207,COLUMN('2025年度(助産後期)'!$K$5)+1,0)&amp;""</f>
        <v/>
      </c>
      <c r="L100" s="740"/>
      <c r="M100" s="751" t="str">
        <f>VLOOKUP($C77,'2025年度(M1後期)'!$B$5:$N$207,COLUMN('2025年度(M1後期)'!$K$5)+1,0)&amp;""</f>
        <v>感染特論:別途指定
感染演習:別途指定</v>
      </c>
      <c r="N100" s="735"/>
      <c r="O100" s="740" t="str">
        <f>VLOOKUP($C77,'2025年度(M1後期)'!$B$5:$N$207,COLUMN('2025年度(M1後期)'!$K$5)+1,0)&amp;""</f>
        <v>感染特論:別途指定
感染演習:別途指定</v>
      </c>
      <c r="P100" s="735"/>
      <c r="Q100" s="740" t="str">
        <f>VLOOKUP($C77,'2025年度(D1後期)'!$B$5:$N$207,COLUMN('2025年度(D1後期)'!$K$5)+1,0)&amp;""</f>
        <v/>
      </c>
      <c r="R100" s="735"/>
      <c r="S100" s="740" t="str">
        <f>VLOOKUP($C77,'2025年度(D23後期)'!$B$5:$N$207,COLUMN('2025年度(D23後期)'!$K$5)+1,0)&amp;""</f>
        <v/>
      </c>
      <c r="T100" s="735"/>
      <c r="U100" s="21"/>
      <c r="Y100" s="583"/>
      <c r="Z100" s="733"/>
      <c r="AA100" s="695"/>
      <c r="AB100" s="695"/>
      <c r="AC100" s="695"/>
      <c r="AD100" s="819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784"/>
      <c r="BL100" s="784"/>
      <c r="BM100" s="784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34"/>
      <c r="B101" s="16" t="s">
        <v>62</v>
      </c>
      <c r="C101" s="781"/>
      <c r="D101" s="782"/>
      <c r="E101" s="710"/>
      <c r="F101" s="736"/>
      <c r="G101" s="710"/>
      <c r="H101" s="736"/>
      <c r="I101" s="710"/>
      <c r="J101" s="736"/>
      <c r="K101" s="712"/>
      <c r="L101" s="712"/>
      <c r="M101" s="738"/>
      <c r="N101" s="736"/>
      <c r="O101" s="712"/>
      <c r="P101" s="736"/>
      <c r="Q101" s="712"/>
      <c r="R101" s="736"/>
      <c r="S101" s="712"/>
      <c r="T101" s="736"/>
      <c r="U101" s="22"/>
      <c r="V101" s="19"/>
      <c r="W101" s="19"/>
      <c r="X101" s="19"/>
      <c r="Y101" s="594"/>
      <c r="Z101" s="734"/>
      <c r="AA101" s="696"/>
      <c r="AB101" s="696"/>
      <c r="AC101" s="696"/>
      <c r="AD101" s="820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785"/>
      <c r="BL101" s="785"/>
      <c r="BM101" s="785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5"/>
      <c r="B102" s="6"/>
      <c r="C102" s="717">
        <f>C77+1</f>
        <v>45996</v>
      </c>
      <c r="D102" s="717"/>
      <c r="E102" s="717"/>
      <c r="F102" s="717"/>
      <c r="G102" s="717"/>
      <c r="H102" s="717"/>
      <c r="I102" s="717"/>
      <c r="J102" s="717"/>
      <c r="K102" s="717"/>
      <c r="L102" s="717"/>
      <c r="M102" s="717"/>
      <c r="N102" s="717"/>
      <c r="O102" s="717"/>
      <c r="P102" s="717"/>
      <c r="Q102" s="717"/>
      <c r="R102" s="717"/>
      <c r="S102" s="717"/>
      <c r="T102" s="717"/>
      <c r="U102" s="697">
        <f>C102</f>
        <v>45996</v>
      </c>
      <c r="V102" s="698"/>
      <c r="W102" s="698"/>
      <c r="X102" s="698"/>
      <c r="Y102" s="698"/>
      <c r="Z102" s="69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3" t="s">
        <v>54</v>
      </c>
      <c r="B103" s="12" t="s">
        <v>55</v>
      </c>
      <c r="C103" s="731" t="str">
        <f>VLOOKUP($C102,'2025年度(1年後期)'!$B$5:$N$207,COLUMN('2025年度(1年後期)'!$C$5),0)&amp;""</f>
        <v>生活援助論Ⅱ(ABCD)</v>
      </c>
      <c r="D103" s="722"/>
      <c r="E103" s="721" t="str">
        <f>VLOOKUP($C102,'2025年度(2年後期)'!$B$5:$N$207,COLUMN('2025年度(2年後期)'!$C$5),0)&amp;""</f>
        <v>精神看護学概論</v>
      </c>
      <c r="F103" s="722"/>
      <c r="G103" s="721" t="str">
        <f>VLOOKUP($C102,'2025年度(3年後期)'!$B$5:$N$207,COLUMN('2025年度(3年後期)'!$C$5),0)&amp;""</f>
        <v>領域別実習</v>
      </c>
      <c r="H103" s="722"/>
      <c r="I103" s="721" t="str">
        <f>VLOOKUP($C102,'2025年度(4年後期)'!$B$5:$N$206,COLUMN('2025年度(4年後期)'!$C$5),0)&amp;""</f>
        <v/>
      </c>
      <c r="J103" s="722"/>
      <c r="K103" s="732" t="str">
        <f>VLOOKUP($C102,'2025年度(助産後期)'!$B$5:$N$207,COLUMN('2025年度(助産後期)'!$C$5),0)&amp;""</f>
        <v/>
      </c>
      <c r="L103" s="720"/>
      <c r="M103" s="719" t="str">
        <f>VLOOKUP($C102,'2025年度(M1後期)'!$B$5:$N$207,COLUMN('2025年度(M1後期)'!$C$5),0)&amp;""</f>
        <v>長寿看護学演習Ａ－Ⅰ</v>
      </c>
      <c r="N103" s="720"/>
      <c r="O103" s="721" t="str">
        <f>VLOOKUP($C102,'2025年度(M2後期)'!$B$5:$N$207,COLUMN('2025年度(M2後期)'!$C$5),0)&amp;""</f>
        <v>感染管理看護学演習Ａ－Ⅱ
特別研究</v>
      </c>
      <c r="P103" s="722"/>
      <c r="Q103" s="721" t="str">
        <f>VLOOKUP($C102,'2025年度(D1後期)'!$B$5:$N$207,COLUMN('2025年度(D1後期)'!$C$5),0)&amp;""</f>
        <v>精神看護学演習Ｂ</v>
      </c>
      <c r="R103" s="722"/>
      <c r="S103" s="732" t="str">
        <f>VLOOKUP($C102,'2025年度(D23後期)'!$B$5:$N$207,COLUMN('2025年度(D23後期)'!$C$5),0)&amp;""</f>
        <v>特別研究</v>
      </c>
      <c r="T103" s="722"/>
      <c r="U103" s="648" t="s">
        <v>161</v>
      </c>
      <c r="Z103" s="744" t="str">
        <f>A103</f>
        <v xml:space="preserve">１時限（09：20～10：50） </v>
      </c>
      <c r="AA103" s="694" t="s">
        <v>322</v>
      </c>
      <c r="AB103" s="694"/>
      <c r="AC103" s="694"/>
      <c r="AD103" s="694"/>
      <c r="AE103" s="694"/>
      <c r="AF103" s="694"/>
      <c r="AG103" s="694" t="s">
        <v>153</v>
      </c>
      <c r="AH103" s="694" t="s">
        <v>153</v>
      </c>
      <c r="AI103" s="694"/>
      <c r="AJ103" s="694"/>
      <c r="AK103" s="694"/>
      <c r="AL103" s="694" t="s">
        <v>153</v>
      </c>
      <c r="AM103" s="694" t="s">
        <v>164</v>
      </c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 t="s">
        <v>169</v>
      </c>
      <c r="AX103" s="694" t="s">
        <v>340</v>
      </c>
      <c r="AY103" s="694" t="s">
        <v>340</v>
      </c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783"/>
      <c r="BL103" s="783"/>
      <c r="BM103" s="783"/>
      <c r="BN103" s="694"/>
      <c r="BO103" s="694"/>
      <c r="BP103" s="694"/>
      <c r="BQ103" s="694"/>
      <c r="BR103" s="694"/>
      <c r="BS103" s="694"/>
      <c r="BT103" s="694"/>
      <c r="BU103" s="694"/>
      <c r="BV103" s="694"/>
      <c r="BW103" s="694"/>
    </row>
    <row r="104" spans="1:75" ht="13.5" customHeight="1">
      <c r="A104" s="733"/>
      <c r="B104" s="15" t="s">
        <v>58</v>
      </c>
      <c r="C104" s="714" t="str">
        <f>IFERROR(VLOOKUP(C103,科目・教員!$A$2:$B$349,2,0),"")</f>
        <v>森下　純子</v>
      </c>
      <c r="D104" s="715"/>
      <c r="E104" s="716" t="str">
        <f>IFERROR(VLOOKUP(E103,科目・教員!$A$2:$B$349,2,0),"")</f>
        <v>森　真喜子</v>
      </c>
      <c r="F104" s="715"/>
      <c r="G104" s="716" t="str">
        <f>IFERROR(VLOOKUP(G103,科目・教員!$A$2:$B$349,2,0),"")</f>
        <v/>
      </c>
      <c r="H104" s="715"/>
      <c r="I104" s="716" t="str">
        <f>IFERROR(VLOOKUP(I103,科目・教員!$A$2:$B$349,2,0),"")</f>
        <v/>
      </c>
      <c r="J104" s="715"/>
      <c r="K104" s="735" t="str">
        <f>IFERROR(VLOOKUP(K103,科目・教員!$A$2:$B$349,2,0),"")</f>
        <v/>
      </c>
      <c r="L104" s="737"/>
      <c r="M104" s="746" t="str">
        <f>IFERROR(VLOOKUP(M103,科目・教員!$A$2:$B$349,2,0),"")</f>
        <v/>
      </c>
      <c r="N104" s="715"/>
      <c r="O104" s="716" t="str">
        <f>IFERROR(VLOOKUP(O103,科目・教員!$A$2:$B$349,2,0),"")</f>
        <v/>
      </c>
      <c r="P104" s="715"/>
      <c r="Q104" s="716" t="str">
        <f>IFERROR(VLOOKUP(Q103,科目・教員!$A$2:$B$349,2,0),"")</f>
        <v/>
      </c>
      <c r="R104" s="715"/>
      <c r="S104" s="735" t="str">
        <f>IFERROR(VLOOKUP(S103,科目・教員!$A$2:$B$349,2,0),"")</f>
        <v/>
      </c>
      <c r="T104" s="715"/>
      <c r="U104" s="649" t="s">
        <v>169</v>
      </c>
      <c r="Z104" s="73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784"/>
      <c r="BL104" s="784"/>
      <c r="BM104" s="784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33"/>
      <c r="B105" s="15" t="s">
        <v>60</v>
      </c>
      <c r="C105" s="714" t="str">
        <f>VLOOKUP($C102,'2025年度(1年後期)'!$B$5:$N$207,COLUMN('2025年度(1年後期)'!$C$5)+1,0)&amp;""</f>
        <v>201･202･基礎実</v>
      </c>
      <c r="D105" s="715"/>
      <c r="E105" s="716" t="str">
        <f>VLOOKUP($C102,'2025年度(2年後期)'!$B$5:$N$207,COLUMN('2025年度(2年後期)'!$C$5)+1,0)&amp;""</f>
        <v>101</v>
      </c>
      <c r="F105" s="715"/>
      <c r="G105" s="716" t="str">
        <f>VLOOKUP($C102,'2025年度(3年後期)'!$B$5:$N$207,COLUMN('2025年度(3年後期)'!$C$5)+1,0)&amp;""</f>
        <v>母性:301　小児:302･303</v>
      </c>
      <c r="H105" s="715"/>
      <c r="I105" s="716" t="str">
        <f>VLOOKUP($C102,'2025年度(4年後期)'!$B$5:$N$206,COLUMN('2025年度(4年後期)'!$C$5)+1,0)&amp;""</f>
        <v/>
      </c>
      <c r="J105" s="715"/>
      <c r="K105" s="735" t="str">
        <f>VLOOKUP($C102,'2025年度(助産後期)'!$B$5:$N$207,COLUMN('2025年度(助産後期)'!$C$5)+1,0)&amp;""</f>
        <v/>
      </c>
      <c r="L105" s="737"/>
      <c r="M105" s="746" t="str">
        <f>VLOOKUP($C102,'2025年度(M1後期)'!$B$5:$N$207,COLUMN('2025年度(M1後期)'!$C$5)+1,0)&amp;""</f>
        <v>長寿:別途指定</v>
      </c>
      <c r="N105" s="715"/>
      <c r="O105" s="716" t="str">
        <f>VLOOKUP($C102,'2025年度(M2後期)'!$B$5:$N$207,COLUMN('2025年度(M2後期)'!$C$5)+1,0)&amp;""</f>
        <v>感染:別途指定</v>
      </c>
      <c r="P105" s="715"/>
      <c r="Q105" s="716" t="str">
        <f>VLOOKUP($C102,'2025年度(D1後期)'!$B$5:$N$207,COLUMN('2025年度(D1後期)'!$C$5)+1,0)&amp;""</f>
        <v>別途指定</v>
      </c>
      <c r="R105" s="715"/>
      <c r="S105" s="735" t="str">
        <f>VLOOKUP($C102,'2025年度(D23後期)'!$B$5:$N$207,COLUMN('2025年度(D23後期)'!$C$5)+1,0)&amp;""</f>
        <v/>
      </c>
      <c r="T105" s="715"/>
      <c r="U105" s="649" t="s">
        <v>171</v>
      </c>
      <c r="Z105" s="73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784"/>
      <c r="BL105" s="784"/>
      <c r="BM105" s="784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34"/>
      <c r="B106" s="16" t="s">
        <v>62</v>
      </c>
      <c r="C106" s="791"/>
      <c r="D106" s="792"/>
      <c r="E106" s="710"/>
      <c r="F106" s="711"/>
      <c r="G106" s="710"/>
      <c r="H106" s="711"/>
      <c r="I106" s="710"/>
      <c r="J106" s="711"/>
      <c r="K106" s="712"/>
      <c r="L106" s="713"/>
      <c r="M106" s="745"/>
      <c r="N106" s="711"/>
      <c r="O106" s="710"/>
      <c r="P106" s="711"/>
      <c r="Q106" s="710"/>
      <c r="R106" s="711"/>
      <c r="S106" s="712"/>
      <c r="T106" s="711"/>
      <c r="U106" s="649" t="s">
        <v>172</v>
      </c>
      <c r="Z106" s="73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785"/>
      <c r="BL106" s="785"/>
      <c r="BM106" s="785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33" t="s">
        <v>64</v>
      </c>
      <c r="B107" s="27" t="s">
        <v>55</v>
      </c>
      <c r="C107" s="731" t="str">
        <f>VLOOKUP($C102,'2025年度(1年後期)'!$B$5:$N$207,COLUMN('2025年度(1年後期)'!$E$5),0)&amp;""</f>
        <v>生活援助論Ⅱ(ABCD)</v>
      </c>
      <c r="D107" s="722"/>
      <c r="E107" s="721" t="str">
        <f>VLOOKUP($C102,'2025年度(2年後期)'!$B$5:$N$207,COLUMN('2025年度(2年後期)'!$E$5),0)&amp;""</f>
        <v>老年看護学概論</v>
      </c>
      <c r="F107" s="722"/>
      <c r="G107" s="721" t="str">
        <f>VLOOKUP($C102,'2025年度(3年後期)'!$B$5:$N$207,COLUMN('2025年度(3年後期)'!$E$5),0)&amp;""</f>
        <v>領域別実習</v>
      </c>
      <c r="H107" s="722"/>
      <c r="I107" s="721" t="str">
        <f>VLOOKUP($C102,'2025年度(4年後期)'!$B$5:$N$206,COLUMN('2025年度(4年後期)'!$E$5),0)&amp;""</f>
        <v/>
      </c>
      <c r="J107" s="722"/>
      <c r="K107" s="732" t="str">
        <f>VLOOKUP($C102,'2025年度(助産後期)'!$B$5:$N$207,COLUMN('2025年度(助産後期)'!$E$5),0)&amp;""</f>
        <v/>
      </c>
      <c r="L107" s="720"/>
      <c r="M107" s="731" t="str">
        <f>VLOOKUP($C102,'2025年度(M1後期)'!$B$5:$N$207,COLUMN('2025年度(M1後期)'!$E$5),0)&amp;""</f>
        <v>長寿看護学演習Ａ－Ⅰ</v>
      </c>
      <c r="N107" s="722"/>
      <c r="O107" s="732" t="str">
        <f>VLOOKUP($C102,'2025年度(M2後期)'!$B$5:$N$207,COLUMN('2025年度(M2後期)'!$E$5),0)&amp;""</f>
        <v>感染管理看護学演習Ａ－Ⅱ
特別研究</v>
      </c>
      <c r="P107" s="722"/>
      <c r="Q107" s="732" t="str">
        <f>VLOOKUP($C102,'2025年度(D1後期)'!$B$5:$N$207,COLUMN('2025年度(D1後期)'!$E$5),0)&amp;""</f>
        <v>精神看護学演習Ｂ</v>
      </c>
      <c r="R107" s="722"/>
      <c r="S107" s="732" t="str">
        <f>VLOOKUP($C102,'2025年度(D23後期)'!$B$5:$N$207,COLUMN('2025年度(D23後期)'!$E$5),0)&amp;""</f>
        <v>特別研究</v>
      </c>
      <c r="T107" s="722"/>
      <c r="U107" s="21"/>
      <c r="Z107" s="733" t="str">
        <f>A107</f>
        <v>２時限（11：00～12：30）</v>
      </c>
      <c r="AA107" s="694" t="s">
        <v>200</v>
      </c>
      <c r="AB107" s="694" t="s">
        <v>200</v>
      </c>
      <c r="AC107" s="694" t="s">
        <v>200</v>
      </c>
      <c r="AD107" s="694"/>
      <c r="AE107" s="694"/>
      <c r="AF107" s="694"/>
      <c r="AG107" s="694" t="s">
        <v>153</v>
      </c>
      <c r="AH107" s="694" t="s">
        <v>153</v>
      </c>
      <c r="AI107" s="694"/>
      <c r="AJ107" s="694"/>
      <c r="AK107" s="694"/>
      <c r="AL107" s="694" t="s">
        <v>153</v>
      </c>
      <c r="AM107" s="694" t="s">
        <v>164</v>
      </c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 t="s">
        <v>169</v>
      </c>
      <c r="AX107" s="694" t="s">
        <v>340</v>
      </c>
      <c r="AY107" s="694" t="s">
        <v>340</v>
      </c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783"/>
      <c r="BL107" s="783"/>
      <c r="BM107" s="783"/>
      <c r="BN107" s="694"/>
      <c r="BO107" s="694"/>
      <c r="BP107" s="694"/>
      <c r="BQ107" s="694"/>
      <c r="BR107" s="694"/>
      <c r="BS107" s="694"/>
      <c r="BT107" s="694"/>
      <c r="BU107" s="694"/>
      <c r="BV107" s="694"/>
      <c r="BW107" s="694"/>
    </row>
    <row r="108" spans="1:75" ht="13.5" customHeight="1">
      <c r="A108" s="733"/>
      <c r="B108" s="26" t="s">
        <v>58</v>
      </c>
      <c r="C108" s="714" t="str">
        <f>IFERROR(VLOOKUP(C107,科目・教員!$A$2:$B$349,2,0),"")</f>
        <v>森下　純子</v>
      </c>
      <c r="D108" s="715"/>
      <c r="E108" s="716" t="str">
        <f>IFERROR(VLOOKUP(E107,科目・教員!$A$2:$B$349,2,0),"")</f>
        <v>綿貫　成明</v>
      </c>
      <c r="F108" s="715"/>
      <c r="G108" s="716" t="str">
        <f>IFERROR(VLOOKUP(G107,科目・教員!$A$2:$B$349,2,0),"")</f>
        <v/>
      </c>
      <c r="H108" s="715"/>
      <c r="I108" s="716" t="str">
        <f>IFERROR(VLOOKUP(I107,科目・教員!$A$2:$B$349,2,0),"")</f>
        <v/>
      </c>
      <c r="J108" s="715"/>
      <c r="K108" s="735" t="str">
        <f>IFERROR(VLOOKUP(K107,科目・教員!$A$2:$B$349,2,0),"")</f>
        <v/>
      </c>
      <c r="L108" s="737"/>
      <c r="M108" s="714" t="str">
        <f>IFERROR(VLOOKUP(M107,科目・教員!$A$2:$B$349,2,0),"")</f>
        <v/>
      </c>
      <c r="N108" s="715"/>
      <c r="O108" s="735" t="str">
        <f>IFERROR(VLOOKUP(O107,科目・教員!$A$2:$B$349,2,0),"")</f>
        <v/>
      </c>
      <c r="P108" s="715"/>
      <c r="Q108" s="735" t="str">
        <f>IFERROR(VLOOKUP(Q107,科目・教員!$A$2:$B$349,2,0),"")</f>
        <v/>
      </c>
      <c r="R108" s="715"/>
      <c r="S108" s="735" t="str">
        <f>IFERROR(VLOOKUP(S107,科目・教員!$A$2:$B$349,2,0),"")</f>
        <v/>
      </c>
      <c r="T108" s="715"/>
      <c r="U108" s="21"/>
      <c r="Z108" s="73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784"/>
      <c r="BL108" s="784"/>
      <c r="BM108" s="784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33"/>
      <c r="B109" s="26" t="s">
        <v>60</v>
      </c>
      <c r="C109" s="714" t="str">
        <f>VLOOKUP($C102,'2025年度(1年後期)'!$B$5:$N$207,COLUMN('2025年度(1年後期)'!$E$5)+1,0)&amp;""</f>
        <v>201･202･基礎実</v>
      </c>
      <c r="D109" s="715"/>
      <c r="E109" s="716" t="str">
        <f>VLOOKUP($C102,'2025年度(2年後期)'!$B$5:$N$207,COLUMN('2025年度(2年後期)'!$E$5)+1,0)&amp;""</f>
        <v>101・102
・103</v>
      </c>
      <c r="F109" s="715"/>
      <c r="G109" s="716" t="str">
        <f>VLOOKUP($C102,'2025年度(3年後期)'!$B$5:$N$207,COLUMN('2025年度(3年後期)'!$E$5)+1,0)&amp;""</f>
        <v>母性:301　小児:302･303</v>
      </c>
      <c r="H109" s="715"/>
      <c r="I109" s="716" t="str">
        <f>VLOOKUP($C102,'2025年度(4年後期)'!$B$5:$N$206,COLUMN('2025年度(4年後期)'!$E$5)+1,0)&amp;""</f>
        <v/>
      </c>
      <c r="J109" s="715"/>
      <c r="K109" s="735" t="str">
        <f>VLOOKUP($C102,'2025年度(助産後期)'!$B$5:$N$207,COLUMN('2025年度(助産後期)'!$E$5)+1,0)&amp;""</f>
        <v/>
      </c>
      <c r="L109" s="737"/>
      <c r="M109" s="714" t="str">
        <f>VLOOKUP($C102,'2025年度(M1後期)'!$B$5:$N$207,COLUMN('2025年度(M1後期)'!$E$5)+1,0)&amp;""</f>
        <v>長寿:別途指定</v>
      </c>
      <c r="N109" s="715"/>
      <c r="O109" s="735" t="str">
        <f>VLOOKUP($C102,'2025年度(M2後期)'!$B$5:$N$207,COLUMN('2025年度(M2後期)'!$E$5)+1,0)&amp;""</f>
        <v>感染:別途指定</v>
      </c>
      <c r="P109" s="715"/>
      <c r="Q109" s="735" t="str">
        <f>VLOOKUP($C102,'2025年度(D1後期)'!$B$5:$N$207,COLUMN('2025年度(D1後期)'!$E$5)+1,0)&amp;""</f>
        <v>別途指定</v>
      </c>
      <c r="R109" s="715"/>
      <c r="S109" s="735" t="str">
        <f>VLOOKUP($C102,'2025年度(D23後期)'!$B$5:$N$207,COLUMN('2025年度(D23後期)'!$E$5)+1,0)&amp;""</f>
        <v/>
      </c>
      <c r="T109" s="715"/>
      <c r="U109" s="21"/>
      <c r="Z109" s="73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784"/>
      <c r="BL109" s="784"/>
      <c r="BM109" s="784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47"/>
      <c r="B110" s="28" t="s">
        <v>62</v>
      </c>
      <c r="C110" s="738"/>
      <c r="D110" s="736"/>
      <c r="E110" s="710"/>
      <c r="F110" s="736"/>
      <c r="G110" s="710"/>
      <c r="H110" s="736"/>
      <c r="I110" s="710"/>
      <c r="J110" s="736"/>
      <c r="K110" s="712"/>
      <c r="L110" s="712"/>
      <c r="M110" s="738"/>
      <c r="N110" s="736"/>
      <c r="O110" s="712"/>
      <c r="P110" s="736"/>
      <c r="Q110" s="712"/>
      <c r="R110" s="736"/>
      <c r="S110" s="712"/>
      <c r="T110" s="736"/>
      <c r="U110" s="21"/>
      <c r="Z110" s="73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785"/>
      <c r="BL110" s="785"/>
      <c r="BM110" s="785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44" t="s">
        <v>70</v>
      </c>
      <c r="B111" s="17" t="s">
        <v>71</v>
      </c>
      <c r="C111" s="731"/>
      <c r="D111" s="722"/>
      <c r="E111" s="721"/>
      <c r="F111" s="722"/>
      <c r="G111" s="721"/>
      <c r="H111" s="722"/>
      <c r="I111" s="721"/>
      <c r="J111" s="722"/>
      <c r="K111" s="732"/>
      <c r="L111" s="720"/>
      <c r="M111" s="731"/>
      <c r="N111" s="722"/>
      <c r="O111" s="732"/>
      <c r="P111" s="722"/>
      <c r="Q111" s="732"/>
      <c r="R111" s="722"/>
      <c r="S111" s="732"/>
      <c r="T111" s="722"/>
      <c r="U111" s="21"/>
      <c r="Z111" s="73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783"/>
      <c r="BL111" s="783"/>
      <c r="BM111" s="783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33"/>
      <c r="B112" s="17" t="s">
        <v>73</v>
      </c>
      <c r="C112" s="714"/>
      <c r="D112" s="715"/>
      <c r="E112" s="716"/>
      <c r="F112" s="715"/>
      <c r="G112" s="716"/>
      <c r="H112" s="715"/>
      <c r="I112" s="716"/>
      <c r="J112" s="715"/>
      <c r="K112" s="735"/>
      <c r="L112" s="737"/>
      <c r="M112" s="714"/>
      <c r="N112" s="715"/>
      <c r="O112" s="735"/>
      <c r="P112" s="715"/>
      <c r="Q112" s="735"/>
      <c r="R112" s="715"/>
      <c r="S112" s="735"/>
      <c r="T112" s="715"/>
      <c r="U112" s="21"/>
      <c r="Z112" s="73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784"/>
      <c r="BL112" s="784"/>
      <c r="BM112" s="784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33"/>
      <c r="B113" s="17" t="s">
        <v>60</v>
      </c>
      <c r="C113" s="714"/>
      <c r="D113" s="715"/>
      <c r="E113" s="716"/>
      <c r="F113" s="715"/>
      <c r="G113" s="716"/>
      <c r="H113" s="715"/>
      <c r="I113" s="716"/>
      <c r="J113" s="715"/>
      <c r="K113" s="735"/>
      <c r="L113" s="737"/>
      <c r="M113" s="714"/>
      <c r="N113" s="715"/>
      <c r="O113" s="735"/>
      <c r="P113" s="715"/>
      <c r="Q113" s="735"/>
      <c r="R113" s="715"/>
      <c r="S113" s="735"/>
      <c r="T113" s="715"/>
      <c r="U113" s="21"/>
      <c r="Z113" s="73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784"/>
      <c r="BL113" s="784"/>
      <c r="BM113" s="784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34"/>
      <c r="B114" s="18" t="s">
        <v>62</v>
      </c>
      <c r="C114" s="752"/>
      <c r="D114" s="753"/>
      <c r="E114" s="754"/>
      <c r="F114" s="753"/>
      <c r="G114" s="754"/>
      <c r="H114" s="753"/>
      <c r="I114" s="754"/>
      <c r="J114" s="753"/>
      <c r="K114" s="755"/>
      <c r="L114" s="755"/>
      <c r="M114" s="752"/>
      <c r="N114" s="753"/>
      <c r="O114" s="755"/>
      <c r="P114" s="753"/>
      <c r="Q114" s="755"/>
      <c r="R114" s="753"/>
      <c r="S114" s="755"/>
      <c r="T114" s="753"/>
      <c r="U114" s="21"/>
      <c r="Z114" s="73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785"/>
      <c r="BL114" s="785"/>
      <c r="BM114" s="785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33" t="s">
        <v>74</v>
      </c>
      <c r="B115" s="15" t="s">
        <v>55</v>
      </c>
      <c r="C115" s="748" t="str">
        <f>VLOOKUP($C102,'2025年度(1年後期)'!$B$5:$N$207,COLUMN('2025年度(1年後期)'!$G$5),0)&amp;""</f>
        <v>疾病･病態論Ⅰ</v>
      </c>
      <c r="D115" s="732"/>
      <c r="E115" s="749" t="str">
        <f>VLOOKUP($C102,'2025年度(2年後期)'!$B$5:$N$207,COLUMN('2025年度(2年後期)'!$G$5),0)&amp;""</f>
        <v>小児看護学概論</v>
      </c>
      <c r="F115" s="732"/>
      <c r="G115" s="749" t="str">
        <f>VLOOKUP($C102,'2025年度(3年後期)'!$B$5:$N$207,COLUMN('2025年度(3年後期)'!$G$5),0)&amp;""</f>
        <v>領域別実習</v>
      </c>
      <c r="H115" s="732"/>
      <c r="I115" s="749" t="str">
        <f>VLOOKUP($C102,'2025年度(4年後期)'!$B$5:$N$206,COLUMN('2025年度(4年後期)'!$G$5),0)&amp;""</f>
        <v>医療政策学</v>
      </c>
      <c r="J115" s="732"/>
      <c r="K115" s="750" t="str">
        <f>VLOOKUP($C102,'2025年度(助産後期)'!$B$5:$N$207,COLUMN('2025年度(助産後期)'!$G$5),0)&amp;""</f>
        <v/>
      </c>
      <c r="L115" s="750"/>
      <c r="M115" s="748" t="str">
        <f>VLOOKUP($C102,'2025年度(M1後期)'!$B$5:$N$207,COLUMN('2025年度(M1後期)'!$G$5),0)&amp;""</f>
        <v/>
      </c>
      <c r="N115" s="732"/>
      <c r="O115" s="750" t="str">
        <f>VLOOKUP($C102,'2025年度(M2後期)'!$B$5:$N$207,COLUMN('2025年度(M2後期)'!$G$5),0)&amp;""</f>
        <v>特別研究</v>
      </c>
      <c r="P115" s="732"/>
      <c r="Q115" s="750" t="str">
        <f>VLOOKUP($C102,'2025年度(D1後期)'!$B$5:$N$207,COLUMN('2025年度(D1後期)'!$G$5),0)&amp;""</f>
        <v/>
      </c>
      <c r="R115" s="732"/>
      <c r="S115" s="750" t="str">
        <f>VLOOKUP($C102,'2025年度(D23後期)'!$B$5:$N$207,COLUMN('2025年度(D23後期)'!$G$5),0)&amp;""</f>
        <v>特別研究</v>
      </c>
      <c r="T115" s="732"/>
      <c r="U115" s="21"/>
      <c r="Z115" s="733" t="str">
        <f>A115</f>
        <v>３時限（13：30～15：00）</v>
      </c>
      <c r="AA115" s="694" t="s">
        <v>189</v>
      </c>
      <c r="AB115" s="694"/>
      <c r="AC115" s="694"/>
      <c r="AD115" s="694"/>
      <c r="AE115" s="694"/>
      <c r="AF115" s="694"/>
      <c r="AG115" s="694" t="s">
        <v>185</v>
      </c>
      <c r="AH115" s="694"/>
      <c r="AI115" s="694"/>
      <c r="AJ115" s="694"/>
      <c r="AK115" s="694"/>
      <c r="AL115" s="694"/>
      <c r="AM115" s="694" t="s">
        <v>164</v>
      </c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 t="s">
        <v>340</v>
      </c>
      <c r="AY115" s="694" t="s">
        <v>340</v>
      </c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783"/>
      <c r="BL115" s="783"/>
      <c r="BM115" s="783"/>
      <c r="BN115" s="694" t="s">
        <v>354</v>
      </c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33"/>
      <c r="B116" s="15" t="s">
        <v>58</v>
      </c>
      <c r="C116" s="751" t="str">
        <f>IFERROR(VLOOKUP(C115,科目・教員!$A$2:$B$349,2,0),"")</f>
        <v>水野　正之</v>
      </c>
      <c r="D116" s="735"/>
      <c r="E116" s="739" t="str">
        <f>IFERROR(VLOOKUP(E115,科目・教員!$A$2:$B$349,2,0),"")</f>
        <v>来生　奈巳子</v>
      </c>
      <c r="F116" s="735"/>
      <c r="G116" s="739" t="str">
        <f>IFERROR(VLOOKUP(G115,科目・教員!$A$2:$B$349,2,0),"")</f>
        <v/>
      </c>
      <c r="H116" s="735"/>
      <c r="I116" s="739" t="str">
        <f>IFERROR(VLOOKUP(I115,科目・教員!$A$2:$B$349,2,0),"")</f>
        <v>渡辺　幹司</v>
      </c>
      <c r="J116" s="735"/>
      <c r="K116" s="740" t="str">
        <f>IFERROR(VLOOKUP(K115,科目・教員!$A$2:$B$349,2,0),"")</f>
        <v/>
      </c>
      <c r="L116" s="740"/>
      <c r="M116" s="751" t="str">
        <f>IFERROR(VLOOKUP(M115,科目・教員!$A$2:$B$349,2,0),"")</f>
        <v/>
      </c>
      <c r="N116" s="735"/>
      <c r="O116" s="740" t="str">
        <f>IFERROR(VLOOKUP(O115,科目・教員!$A$2:$B$349,2,0),"")</f>
        <v/>
      </c>
      <c r="P116" s="735"/>
      <c r="Q116" s="740" t="str">
        <f>IFERROR(VLOOKUP(Q115,科目・教員!$A$2:$B$349,2,0),"")</f>
        <v/>
      </c>
      <c r="R116" s="735"/>
      <c r="S116" s="740" t="str">
        <f>IFERROR(VLOOKUP(S115,科目・教員!$A$2:$B$349,2,0),"")</f>
        <v/>
      </c>
      <c r="T116" s="735"/>
      <c r="U116" s="21"/>
      <c r="Z116" s="73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784"/>
      <c r="BL116" s="784"/>
      <c r="BM116" s="784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33"/>
      <c r="B117" s="15" t="s">
        <v>60</v>
      </c>
      <c r="C117" s="751" t="str">
        <f>VLOOKUP($C102,'2025年度(1年後期)'!$B$5:$N$207,COLUMN('2025年度(1年後期)'!$G$5)+1,0)&amp;""</f>
        <v>201</v>
      </c>
      <c r="D117" s="735"/>
      <c r="E117" s="739" t="str">
        <f>VLOOKUP($C102,'2025年度(2年後期)'!$B$5:$N$207,COLUMN('2025年度(2年後期)'!$G$5)+1,0)&amp;""</f>
        <v>101</v>
      </c>
      <c r="F117" s="735"/>
      <c r="G117" s="739" t="str">
        <f>VLOOKUP($C102,'2025年度(3年後期)'!$B$5:$N$207,COLUMN('2025年度(3年後期)'!$G$5)+1,0)&amp;""</f>
        <v>小児:302･303</v>
      </c>
      <c r="H117" s="735"/>
      <c r="I117" s="739" t="str">
        <f>VLOOKUP($C102,'2025年度(4年後期)'!$B$5:$N$206,COLUMN('2025年度(4年後期)'!$G$5)+1,0)&amp;""</f>
        <v>大講義室</v>
      </c>
      <c r="J117" s="735"/>
      <c r="K117" s="740" t="str">
        <f>VLOOKUP($C102,'2025年度(助産後期)'!$B$5:$N$207,COLUMN('2025年度(助産後期)'!$G$5)+1,0)&amp;""</f>
        <v/>
      </c>
      <c r="L117" s="740"/>
      <c r="M117" s="751" t="str">
        <f>VLOOKUP($C102,'2025年度(M1後期)'!$B$5:$N$207,COLUMN('2025年度(M1後期)'!$G$5)+1,0)&amp;""</f>
        <v/>
      </c>
      <c r="N117" s="735"/>
      <c r="O117" s="740" t="str">
        <f>VLOOKUP($C102,'2025年度(M2後期)'!$B$5:$N$207,COLUMN('2025年度(M2後期)'!$G$5)+1,0)&amp;""</f>
        <v/>
      </c>
      <c r="P117" s="735"/>
      <c r="Q117" s="740" t="str">
        <f>VLOOKUP($C102,'2025年度(D1後期)'!$B$5:$N$207,COLUMN('2025年度(D1後期)'!$G$5)+1,0)&amp;""</f>
        <v/>
      </c>
      <c r="R117" s="735"/>
      <c r="S117" s="740" t="str">
        <f>VLOOKUP($C102,'2025年度(D23後期)'!$B$5:$N$207,COLUMN('2025年度(D23後期)'!$G$5)+1,0)&amp;""</f>
        <v/>
      </c>
      <c r="T117" s="735"/>
      <c r="U117" s="21"/>
      <c r="Z117" s="73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784"/>
      <c r="BL117" s="784"/>
      <c r="BM117" s="784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47"/>
      <c r="B118" s="16" t="s">
        <v>62</v>
      </c>
      <c r="C118" s="738"/>
      <c r="D118" s="736"/>
      <c r="E118" s="710"/>
      <c r="F118" s="736"/>
      <c r="G118" s="710"/>
      <c r="H118" s="736"/>
      <c r="I118" s="710"/>
      <c r="J118" s="736"/>
      <c r="K118" s="712"/>
      <c r="L118" s="712"/>
      <c r="M118" s="738"/>
      <c r="N118" s="736"/>
      <c r="O118" s="712"/>
      <c r="P118" s="736"/>
      <c r="Q118" s="712"/>
      <c r="R118" s="736"/>
      <c r="S118" s="712"/>
      <c r="T118" s="736"/>
      <c r="U118" s="21"/>
      <c r="Z118" s="73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785"/>
      <c r="BL118" s="785"/>
      <c r="BM118" s="785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33" t="s">
        <v>80</v>
      </c>
      <c r="B119" s="15" t="s">
        <v>55</v>
      </c>
      <c r="C119" s="748" t="str">
        <f>VLOOKUP($C102,'2025年度(1年後期)'!$B$5:$N$207,COLUMN('2025年度(1年後期)'!$I$5),0)&amp;""</f>
        <v>人体の構造と機能Ⅳ</v>
      </c>
      <c r="D119" s="732"/>
      <c r="E119" s="749" t="str">
        <f>VLOOKUP($C102,'2025年度(2年後期)'!$B$5:$N$207,COLUMN('2025年度(2年後期)'!$I$5),0)&amp;""</f>
        <v>小児看護援助論Ⅰ</v>
      </c>
      <c r="F119" s="732"/>
      <c r="G119" s="749" t="str">
        <f>VLOOKUP($C102,'2025年度(3年後期)'!$B$5:$N$207,COLUMN('2025年度(3年後期)'!$I$5),0)&amp;""</f>
        <v>領域別実習</v>
      </c>
      <c r="H119" s="732"/>
      <c r="I119" s="749" t="str">
        <f>VLOOKUP($C102,'2025年度(4年後期)'!$B$5:$N$206,COLUMN('2025年度(4年後期)'!$I$5),0)&amp;""</f>
        <v>災害看護論</v>
      </c>
      <c r="J119" s="732"/>
      <c r="K119" s="750" t="str">
        <f>VLOOKUP($C102,'2025年度(助産後期)'!$B$5:$N$207,COLUMN('2025年度(助産後期)'!$I$5),0)&amp;""</f>
        <v/>
      </c>
      <c r="L119" s="750"/>
      <c r="M119" s="748" t="str">
        <f>VLOOKUP($C102,'2025年度(M1後期)'!$B$5:$N$207,COLUMN('2025年度(M1後期)'!$I$5),0)&amp;""</f>
        <v/>
      </c>
      <c r="N119" s="732"/>
      <c r="O119" s="750" t="str">
        <f>VLOOKUP($C102,'2025年度(M2後期)'!$B$5:$N$207,COLUMN('2025年度(M2後期)'!$I$5),0)&amp;""</f>
        <v>特別研究</v>
      </c>
      <c r="P119" s="732"/>
      <c r="Q119" s="750" t="str">
        <f>VLOOKUP($C102,'2025年度(D1後期)'!$B$5:$N$207,COLUMN('2025年度(D1後期)'!$I$5),0)&amp;""</f>
        <v/>
      </c>
      <c r="R119" s="732"/>
      <c r="S119" s="750" t="str">
        <f>VLOOKUP($C102,'2025年度(D23後期)'!$B$5:$N$207,COLUMN('2025年度(D23後期)'!$I$5),0)&amp;""</f>
        <v>特別研究</v>
      </c>
      <c r="T119" s="732"/>
      <c r="U119" s="562" t="s">
        <v>336</v>
      </c>
      <c r="Z119" s="733" t="str">
        <f>A119</f>
        <v>４時限（15：10～16：40）</v>
      </c>
      <c r="AA119" s="694" t="s">
        <v>311</v>
      </c>
      <c r="AB119" s="694"/>
      <c r="AC119" s="694"/>
      <c r="AD119" s="694" t="s">
        <v>263</v>
      </c>
      <c r="AE119" s="694"/>
      <c r="AF119" s="694"/>
      <c r="AG119" s="694" t="s">
        <v>103</v>
      </c>
      <c r="AH119" s="694"/>
      <c r="AI119" s="694"/>
      <c r="AJ119" s="694"/>
      <c r="AK119" s="694"/>
      <c r="AL119" s="694"/>
      <c r="AM119" s="694" t="s">
        <v>164</v>
      </c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783"/>
      <c r="BL119" s="783"/>
      <c r="BM119" s="783"/>
      <c r="BN119" s="694" t="s">
        <v>353</v>
      </c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33"/>
      <c r="B120" s="15" t="s">
        <v>58</v>
      </c>
      <c r="C120" s="751" t="str">
        <f>IFERROR(VLOOKUP(C119,科目・教員!$A$2:$B$349,2,0),"")</f>
        <v>本間　典子</v>
      </c>
      <c r="D120" s="735"/>
      <c r="E120" s="739" t="str">
        <f>IFERROR(VLOOKUP(E119,科目・教員!$A$2:$B$349,2,0),"")</f>
        <v>遠藤　数江</v>
      </c>
      <c r="F120" s="735"/>
      <c r="G120" s="739" t="str">
        <f>IFERROR(VLOOKUP(G119,科目・教員!$A$2:$B$349,2,0),"")</f>
        <v/>
      </c>
      <c r="H120" s="735"/>
      <c r="I120" s="739" t="str">
        <f>IFERROR(VLOOKUP(I119,科目・教員!$A$2:$B$349,2,0),"")</f>
        <v>須藤　恭子</v>
      </c>
      <c r="J120" s="735"/>
      <c r="K120" s="740" t="str">
        <f>IFERROR(VLOOKUP(K119,科目・教員!$A$2:$B$349,2,0),"")</f>
        <v/>
      </c>
      <c r="L120" s="740"/>
      <c r="M120" s="751" t="str">
        <f>IFERROR(VLOOKUP(M119,科目・教員!$A$2:$B$349,2,0),"")</f>
        <v/>
      </c>
      <c r="N120" s="735"/>
      <c r="O120" s="740" t="str">
        <f>IFERROR(VLOOKUP(O119,科目・教員!$A$2:$B$349,2,0),"")</f>
        <v/>
      </c>
      <c r="P120" s="735"/>
      <c r="Q120" s="740" t="str">
        <f>IFERROR(VLOOKUP(Q119,科目・教員!$A$2:$B$349,2,0),"")</f>
        <v/>
      </c>
      <c r="R120" s="735"/>
      <c r="S120" s="740" t="str">
        <f>IFERROR(VLOOKUP(S119,科目・教員!$A$2:$B$349,2,0),"")</f>
        <v/>
      </c>
      <c r="T120" s="735"/>
      <c r="U120" s="562" t="s">
        <v>263</v>
      </c>
      <c r="Z120" s="73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784"/>
      <c r="BL120" s="784"/>
      <c r="BM120" s="784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33"/>
      <c r="B121" s="15" t="s">
        <v>60</v>
      </c>
      <c r="C121" s="751" t="str">
        <f>VLOOKUP($C102,'2025年度(1年後期)'!$B$5:$N$207,COLUMN('2025年度(1年後期)'!$I$5)+1,0)&amp;""</f>
        <v>201</v>
      </c>
      <c r="D121" s="735"/>
      <c r="E121" s="739" t="str">
        <f>VLOOKUP($C102,'2025年度(2年後期)'!$B$5:$N$207,COLUMN('2025年度(2年後期)'!$I$5)+1,0)&amp;""</f>
        <v>101</v>
      </c>
      <c r="F121" s="735"/>
      <c r="G121" s="739" t="str">
        <f>VLOOKUP($C102,'2025年度(3年後期)'!$B$5:$N$207,COLUMN('2025年度(3年後期)'!$I$5)+1,0)&amp;""</f>
        <v/>
      </c>
      <c r="H121" s="735"/>
      <c r="I121" s="739" t="str">
        <f>VLOOKUP($C102,'2025年度(4年後期)'!$B$5:$N$206,COLUMN('2025年度(4年後期)'!$I$5)+1,0)&amp;""</f>
        <v>大講義室</v>
      </c>
      <c r="J121" s="735"/>
      <c r="K121" s="740" t="str">
        <f>VLOOKUP($C102,'2025年度(助産後期)'!$B$5:$N$207,COLUMN('2025年度(助産後期)'!$I$5)+1,0)&amp;""</f>
        <v/>
      </c>
      <c r="L121" s="740"/>
      <c r="M121" s="751" t="str">
        <f>VLOOKUP($C102,'2025年度(M1後期)'!$B$5:$N$207,COLUMN('2025年度(M1後期)'!$I$5)+1,0)&amp;""</f>
        <v/>
      </c>
      <c r="N121" s="735"/>
      <c r="O121" s="740" t="str">
        <f>VLOOKUP($C102,'2025年度(M2後期)'!$B$5:$N$207,COLUMN('2025年度(M2後期)'!$I$5)+1,0)&amp;""</f>
        <v/>
      </c>
      <c r="P121" s="735"/>
      <c r="Q121" s="740" t="str">
        <f>VLOOKUP($C102,'2025年度(D1後期)'!$B$5:$N$207,COLUMN('2025年度(D1後期)'!$I$5)+1,0)&amp;""</f>
        <v/>
      </c>
      <c r="R121" s="735"/>
      <c r="S121" s="740" t="str">
        <f>VLOOKUP($C102,'2025年度(D23後期)'!$B$5:$N$207,COLUMN('2025年度(D23後期)'!$I$5)+1,0)&amp;""</f>
        <v/>
      </c>
      <c r="T121" s="735"/>
      <c r="U121" s="562" t="s">
        <v>264</v>
      </c>
      <c r="Z121" s="73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784"/>
      <c r="BL121" s="784"/>
      <c r="BM121" s="784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34"/>
      <c r="B122" s="16" t="s">
        <v>62</v>
      </c>
      <c r="C122" s="781"/>
      <c r="D122" s="782"/>
      <c r="E122" s="710"/>
      <c r="F122" s="736"/>
      <c r="G122" s="710"/>
      <c r="H122" s="736"/>
      <c r="I122" s="710"/>
      <c r="J122" s="736"/>
      <c r="K122" s="712"/>
      <c r="L122" s="712"/>
      <c r="M122" s="738"/>
      <c r="N122" s="736"/>
      <c r="O122" s="712"/>
      <c r="P122" s="736"/>
      <c r="Q122" s="712"/>
      <c r="R122" s="736"/>
      <c r="S122" s="712"/>
      <c r="T122" s="736"/>
      <c r="U122" s="562" t="s">
        <v>265</v>
      </c>
      <c r="Z122" s="73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785"/>
      <c r="BL122" s="785"/>
      <c r="BM122" s="785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33" t="s">
        <v>87</v>
      </c>
      <c r="B123" s="15" t="s">
        <v>55</v>
      </c>
      <c r="C123" s="748" t="str">
        <f>VLOOKUP($C102,'2025年度(1年後期)'!$B$5:$N$207,COLUMN('2025年度(1年後期)'!$K$5),0)&amp;""</f>
        <v>脳と行動</v>
      </c>
      <c r="D123" s="732"/>
      <c r="E123" s="749" t="str">
        <f>VLOOKUP($C102,'2025年度(2年後期)'!$B$5:$N$207,COLUMN('2025年度(2年後期)'!$K$5),0)&amp;""</f>
        <v/>
      </c>
      <c r="F123" s="732"/>
      <c r="G123" s="749" t="str">
        <f>VLOOKUP($C102,'2025年度(3年後期)'!$B$5:$N$207,COLUMN('2025年度(3年後期)'!$K$5),0)&amp;""</f>
        <v/>
      </c>
      <c r="H123" s="732"/>
      <c r="I123" s="749" t="str">
        <f>VLOOKUP($C102,'2025年度(4年後期)'!$B$5:$N$206,COLUMN('2025年度(4年後期)'!$K$5),0)&amp;""</f>
        <v/>
      </c>
      <c r="J123" s="732"/>
      <c r="K123" s="750" t="str">
        <f>VLOOKUP($C102,'2025年度(助産後期)'!$B$5:$N$207,COLUMN('2025年度(助産後期)'!$K$5),0)&amp;""</f>
        <v/>
      </c>
      <c r="L123" s="750"/>
      <c r="M123" s="748" t="str">
        <f>VLOOKUP($C102,'2025年度(M1後期)'!$B$5:$N$207,COLUMN('2025年度(M1後期)'!$K$5),0)&amp;""</f>
        <v/>
      </c>
      <c r="N123" s="732"/>
      <c r="O123" s="750" t="str">
        <f>VLOOKUP($C102,'2025年度(M2後期)'!$B$5:$N$207,COLUMN('2025年度(M2後期)'!$K$5),0)&amp;""</f>
        <v/>
      </c>
      <c r="P123" s="732"/>
      <c r="Q123" s="750" t="str">
        <f>VLOOKUP($C102,'2025年度(D1後期)'!$B$5:$N$207,COLUMN('2025年度(D1後期)'!$K$5),0)&amp;""</f>
        <v/>
      </c>
      <c r="R123" s="732"/>
      <c r="S123" s="750" t="str">
        <f>VLOOKUP($C102,'2025年度(D23後期)'!$B$5:$N$207,COLUMN('2025年度(D23後期)'!$K$5),0)&amp;""</f>
        <v/>
      </c>
      <c r="T123" s="732"/>
      <c r="U123" s="562"/>
      <c r="Z123" s="733" t="str">
        <f>A123</f>
        <v>５時限（16：50～18：20）</v>
      </c>
      <c r="AA123" s="694"/>
      <c r="AB123" s="694"/>
      <c r="AC123" s="694"/>
      <c r="AD123" s="694" t="s">
        <v>263</v>
      </c>
      <c r="AE123" s="694"/>
      <c r="AF123" s="694"/>
      <c r="AG123" s="694"/>
      <c r="AH123" s="694"/>
      <c r="AI123" s="694"/>
      <c r="AJ123" s="694"/>
      <c r="AK123" s="694"/>
      <c r="AL123" s="694"/>
      <c r="AM123" s="694" t="s">
        <v>164</v>
      </c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783"/>
      <c r="BL123" s="783"/>
      <c r="BM123" s="783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33"/>
      <c r="B124" s="15" t="s">
        <v>58</v>
      </c>
      <c r="C124" s="751" t="str">
        <f>IFERROR(VLOOKUP(C123,科目・教員!$A$2:$B$349,2,0),"")</f>
        <v>田中　健一</v>
      </c>
      <c r="D124" s="735"/>
      <c r="E124" s="739"/>
      <c r="F124" s="735"/>
      <c r="G124" s="739" t="str">
        <f>IFERROR(VLOOKUP(G123,科目・教員!$A$2:$B$349,2,0),"")</f>
        <v/>
      </c>
      <c r="H124" s="735"/>
      <c r="I124" s="739" t="str">
        <f>IFERROR(VLOOKUP(I123,科目・教員!$A$2:$B$349,2,0),"")</f>
        <v/>
      </c>
      <c r="J124" s="735"/>
      <c r="K124" s="740" t="str">
        <f>IFERROR(VLOOKUP(K123,科目・教員!$A$2:$B$349,2,0),"")</f>
        <v/>
      </c>
      <c r="L124" s="740"/>
      <c r="M124" s="751" t="str">
        <f>IFERROR(VLOOKUP(M123,科目・教員!$A$2:$B$349,2,0),"")</f>
        <v/>
      </c>
      <c r="N124" s="735"/>
      <c r="O124" s="740" t="str">
        <f>IFERROR(VLOOKUP(O123,科目・教員!$A$2:$B$349,2,0),"")</f>
        <v/>
      </c>
      <c r="P124" s="735"/>
      <c r="Q124" s="740" t="str">
        <f>IFERROR(VLOOKUP(Q123,科目・教員!$A$2:$B$349,2,0),"")</f>
        <v/>
      </c>
      <c r="R124" s="735"/>
      <c r="S124" s="740" t="str">
        <f>IFERROR(VLOOKUP(S123,科目・教員!$A$2:$B$349,2,0),"")</f>
        <v/>
      </c>
      <c r="T124" s="735"/>
      <c r="U124" s="562"/>
      <c r="Z124" s="73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784"/>
      <c r="BL124" s="784"/>
      <c r="BM124" s="784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33"/>
      <c r="B125" s="15" t="s">
        <v>60</v>
      </c>
      <c r="C125" s="751" t="str">
        <f>VLOOKUP($C102,'2025年度(1年後期)'!$B$5:$N$207,COLUMN('2025年度(1年後期)'!$K$5)+1,0)&amp;""</f>
        <v>オンデマンド</v>
      </c>
      <c r="D125" s="735"/>
      <c r="E125" s="739" t="str">
        <f>VLOOKUP($C102,'2025年度(2年後期)'!$B$5:$N$207,COLUMN('2025年度(2年後期)'!$K$5)+1,0)&amp;""</f>
        <v/>
      </c>
      <c r="F125" s="735"/>
      <c r="G125" s="739" t="str">
        <f>VLOOKUP($C102,'2025年度(3年後期)'!$B$5:$N$207,COLUMN('2025年度(3年後期)'!$K$5)+1,0)&amp;""</f>
        <v/>
      </c>
      <c r="H125" s="735"/>
      <c r="I125" s="739" t="str">
        <f>VLOOKUP($C102,'2025年度(4年後期)'!$B$5:$N$206,COLUMN('2025年度(4年後期)'!$K$5)+1,0)&amp;""</f>
        <v/>
      </c>
      <c r="J125" s="735"/>
      <c r="K125" s="740" t="str">
        <f>VLOOKUP($C102,'2025年度(助産後期)'!$B$5:$N$207,COLUMN('2025年度(助産後期)'!$K$5)+1,0)&amp;""</f>
        <v/>
      </c>
      <c r="L125" s="740"/>
      <c r="M125" s="751" t="str">
        <f>VLOOKUP($C102,'2025年度(M1後期)'!$B$5:$N$207,COLUMN('2025年度(M1後期)'!$K$5)+1,0)&amp;""</f>
        <v/>
      </c>
      <c r="N125" s="735"/>
      <c r="O125" s="740" t="str">
        <f>VLOOKUP($C102,'2025年度(M1後期)'!$B$5:$N$207,COLUMN('2025年度(M1後期)'!$K$5)+1,0)&amp;""</f>
        <v/>
      </c>
      <c r="P125" s="735"/>
      <c r="Q125" s="740" t="str">
        <f>VLOOKUP($C102,'2025年度(D1後期)'!$B$5:$N$207,COLUMN('2025年度(D1後期)'!$K$5)+1,0)&amp;""</f>
        <v/>
      </c>
      <c r="R125" s="735"/>
      <c r="S125" s="740" t="str">
        <f>VLOOKUP($C102,'2025年度(D23後期)'!$B$5:$N$207,COLUMN('2025年度(D23後期)'!$K$5)+1,0)&amp;""</f>
        <v/>
      </c>
      <c r="T125" s="735"/>
      <c r="U125" s="562"/>
      <c r="Z125" s="73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784"/>
      <c r="BL125" s="784"/>
      <c r="BM125" s="784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34"/>
      <c r="B126" s="16" t="s">
        <v>62</v>
      </c>
      <c r="C126" s="738"/>
      <c r="D126" s="736"/>
      <c r="E126" s="710"/>
      <c r="F126" s="736"/>
      <c r="G126" s="710"/>
      <c r="H126" s="736"/>
      <c r="I126" s="710"/>
      <c r="J126" s="736"/>
      <c r="K126" s="712"/>
      <c r="L126" s="712"/>
      <c r="M126" s="738"/>
      <c r="N126" s="736"/>
      <c r="O126" s="712"/>
      <c r="P126" s="736"/>
      <c r="Q126" s="712"/>
      <c r="R126" s="736"/>
      <c r="S126" s="712"/>
      <c r="T126" s="736"/>
      <c r="U126" s="563"/>
      <c r="V126" s="19"/>
      <c r="W126" s="19"/>
      <c r="X126" s="19"/>
      <c r="Y126" s="19"/>
      <c r="Z126" s="73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785"/>
      <c r="BL126" s="785"/>
      <c r="BM126" s="785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23"/>
      <c r="B127" s="24"/>
      <c r="C127" s="788">
        <f>C102+1</f>
        <v>45997</v>
      </c>
      <c r="D127" s="788"/>
      <c r="E127" s="788"/>
      <c r="F127" s="788"/>
      <c r="G127" s="788"/>
      <c r="H127" s="788"/>
      <c r="I127" s="788"/>
      <c r="J127" s="788"/>
      <c r="K127" s="788"/>
      <c r="L127" s="788"/>
      <c r="M127" s="788"/>
      <c r="N127" s="788"/>
      <c r="O127" s="788"/>
      <c r="P127" s="788"/>
      <c r="Q127" s="788"/>
      <c r="R127" s="788"/>
      <c r="S127" s="788"/>
      <c r="T127" s="788"/>
      <c r="U127" s="703">
        <f>C127</f>
        <v>45997</v>
      </c>
      <c r="V127" s="704"/>
      <c r="W127" s="704"/>
      <c r="X127" s="704"/>
      <c r="Y127" s="704"/>
      <c r="Z127" s="70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3" t="s">
        <v>54</v>
      </c>
      <c r="B128" s="12" t="s">
        <v>55</v>
      </c>
      <c r="C128" s="731" t="str">
        <f>VLOOKUP($C127,'2025年度(1年後期)'!$B$5:$N$207,COLUMN('2025年度(1年後期)'!$C$5),0)&amp;""</f>
        <v/>
      </c>
      <c r="D128" s="722"/>
      <c r="E128" s="721" t="str">
        <f>VLOOKUP($C127,'2025年度(2年後期)'!$B$5:$N$207,COLUMN('2025年度(2年後期)'!$C$5),0)&amp;""</f>
        <v/>
      </c>
      <c r="F128" s="722"/>
      <c r="G128" s="721" t="str">
        <f>VLOOKUP($C127,'2025年度(3年後期)'!$B$5:$N$207,COLUMN('2025年度(3年後期)'!$C$5),0)&amp;""</f>
        <v/>
      </c>
      <c r="H128" s="722"/>
      <c r="I128" s="721" t="str">
        <f>VLOOKUP($C127,'2025年度(4年後期)'!$B$5:$N$206,COLUMN('2025年度(4年後期)'!$C$5),0)&amp;""</f>
        <v/>
      </c>
      <c r="J128" s="722"/>
      <c r="K128" s="732" t="str">
        <f>VLOOKUP($C127,'2025年度(助産後期)'!$B$5:$N$207,COLUMN('2025年度(助産後期)'!$C$5),0)&amp;""</f>
        <v/>
      </c>
      <c r="L128" s="720"/>
      <c r="M128" s="719" t="str">
        <f>VLOOKUP($C127,'2025年度(M1後期)'!$B$5:$N$207,COLUMN('2025年度(M1後期)'!$C$5),0)&amp;""</f>
        <v/>
      </c>
      <c r="N128" s="720"/>
      <c r="O128" s="721" t="str">
        <f>VLOOKUP($C127,'2025年度(M2後期)'!$B$5:$N$207,COLUMN('2025年度(M2後期)'!$C$5),0)&amp;""</f>
        <v/>
      </c>
      <c r="P128" s="722"/>
      <c r="Q128" s="721" t="str">
        <f>VLOOKUP($C127,'2025年度(D1後期)'!$B$5:$N$207,COLUMN('2025年度(D1後期)'!$C$5),0)&amp;""</f>
        <v/>
      </c>
      <c r="R128" s="722"/>
      <c r="S128" s="732" t="str">
        <f>VLOOKUP($C127,'2025年度(D23後期)'!$B$5:$N$207,COLUMN('2025年度(D23後期)'!$C$5),0)&amp;""</f>
        <v/>
      </c>
      <c r="T128" s="722"/>
      <c r="U128" s="25"/>
      <c r="Z128" s="744" t="str">
        <f>A128</f>
        <v xml:space="preserve">１時限（09：20～10：50） </v>
      </c>
      <c r="AA128" s="694"/>
      <c r="AB128" s="694"/>
      <c r="AC128" s="694"/>
      <c r="AD128" s="694"/>
      <c r="AE128" s="694"/>
      <c r="AF128" s="694"/>
      <c r="AG128" s="694"/>
      <c r="AH128" s="694"/>
      <c r="AI128" s="694"/>
      <c r="AJ128" s="694"/>
      <c r="AK128" s="694"/>
      <c r="AL128" s="694"/>
      <c r="AM128" s="694"/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/>
      <c r="AZ128" s="694"/>
      <c r="BA128" s="694"/>
      <c r="BB128" s="694"/>
      <c r="BC128" s="694"/>
      <c r="BD128" s="694"/>
      <c r="BE128" s="694"/>
      <c r="BF128" s="694"/>
      <c r="BG128" s="694"/>
      <c r="BH128" s="694"/>
      <c r="BI128" s="694"/>
      <c r="BJ128" s="694"/>
      <c r="BK128" s="783"/>
      <c r="BL128" s="783"/>
      <c r="BM128" s="783"/>
      <c r="BN128" s="694"/>
      <c r="BO128" s="694"/>
      <c r="BP128" s="694"/>
      <c r="BQ128" s="694"/>
      <c r="BR128" s="694"/>
      <c r="BS128" s="694"/>
      <c r="BT128" s="694"/>
      <c r="BU128" s="694"/>
      <c r="BV128" s="694"/>
      <c r="BW128" s="694"/>
    </row>
    <row r="129" spans="1:75" ht="13.5" customHeight="1">
      <c r="A129" s="733"/>
      <c r="B129" s="15" t="s">
        <v>58</v>
      </c>
      <c r="C129" s="714" t="str">
        <f>IFERROR(VLOOKUP(C128,科目・教員!$A$2:$B$349,2,0),"")</f>
        <v/>
      </c>
      <c r="D129" s="715"/>
      <c r="E129" s="716" t="str">
        <f>IFERROR(VLOOKUP(E128,科目・教員!$A$2:$B$349,2,0),"")</f>
        <v/>
      </c>
      <c r="F129" s="715"/>
      <c r="G129" s="716" t="str">
        <f>IFERROR(VLOOKUP(G128,科目・教員!$A$2:$B$349,2,0),"")</f>
        <v/>
      </c>
      <c r="H129" s="715"/>
      <c r="I129" s="716" t="str">
        <f>IFERROR(VLOOKUP(I128,科目・教員!$A$2:$B$349,2,0),"")</f>
        <v/>
      </c>
      <c r="J129" s="715"/>
      <c r="K129" s="735" t="str">
        <f>IFERROR(VLOOKUP(K128,科目・教員!$A$2:$B$349,2,0),"")</f>
        <v/>
      </c>
      <c r="L129" s="737"/>
      <c r="M129" s="746" t="str">
        <f>IFERROR(VLOOKUP(M128,科目・教員!$A$2:$B$349,2,0),"")</f>
        <v/>
      </c>
      <c r="N129" s="715"/>
      <c r="O129" s="716" t="str">
        <f>IFERROR(VLOOKUP(O128,科目・教員!$A$2:$B$349,2,0),"")</f>
        <v/>
      </c>
      <c r="P129" s="715"/>
      <c r="Q129" s="716" t="str">
        <f>IFERROR(VLOOKUP(Q128,科目・教員!$A$2:$B$349,2,0),"")</f>
        <v/>
      </c>
      <c r="R129" s="715"/>
      <c r="S129" s="735" t="str">
        <f>IFERROR(VLOOKUP(S128,科目・教員!$A$2:$B$349,2,0),"")</f>
        <v/>
      </c>
      <c r="T129" s="715"/>
      <c r="U129" s="25"/>
      <c r="Z129" s="73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784"/>
      <c r="BL129" s="784"/>
      <c r="BM129" s="784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33"/>
      <c r="B130" s="15" t="s">
        <v>60</v>
      </c>
      <c r="C130" s="714" t="str">
        <f>VLOOKUP($C127,'2025年度(1年後期)'!$B$5:$N$207,COLUMN('2025年度(1年後期)'!$C$5)+1,0)&amp;""</f>
        <v/>
      </c>
      <c r="D130" s="715"/>
      <c r="E130" s="716" t="str">
        <f>VLOOKUP($C127,'2025年度(2年後期)'!$B$5:$N$207,COLUMN('2025年度(2年後期)'!$C$5)+1,0)&amp;""</f>
        <v/>
      </c>
      <c r="F130" s="715"/>
      <c r="G130" s="716" t="str">
        <f>VLOOKUP($C127,'2025年度(3年後期)'!$B$5:$N$207,COLUMN('2025年度(3年後期)'!$C$5)+1,0)&amp;""</f>
        <v/>
      </c>
      <c r="H130" s="715"/>
      <c r="I130" s="716" t="str">
        <f>VLOOKUP($C127,'2025年度(4年後期)'!$B$5:$N$206,COLUMN('2025年度(4年後期)'!$C$5)+1,0)&amp;""</f>
        <v/>
      </c>
      <c r="J130" s="715"/>
      <c r="K130" s="735" t="str">
        <f>VLOOKUP($C127,'2025年度(助産後期)'!$B$5:$N$207,COLUMN('2025年度(助産後期)'!$C$5)+1,0)&amp;""</f>
        <v/>
      </c>
      <c r="L130" s="737"/>
      <c r="M130" s="746" t="str">
        <f>VLOOKUP($C127,'2025年度(M1後期)'!$B$5:$N$207,COLUMN('2025年度(M1後期)'!$C$5)+1,0)&amp;""</f>
        <v/>
      </c>
      <c r="N130" s="715"/>
      <c r="O130" s="716" t="str">
        <f>VLOOKUP($C127,'2025年度(M2後期)'!$B$5:$N$207,COLUMN('2025年度(M2後期)'!$C$5)+1,0)&amp;""</f>
        <v/>
      </c>
      <c r="P130" s="715"/>
      <c r="Q130" s="716" t="str">
        <f>VLOOKUP($C127,'2025年度(D1後期)'!$B$5:$N$207,COLUMN('2025年度(D1後期)'!$C$5)+1,0)&amp;""</f>
        <v/>
      </c>
      <c r="R130" s="715"/>
      <c r="S130" s="735" t="str">
        <f>VLOOKUP($C127,'2025年度(D23後期)'!$B$5:$N$207,COLUMN('2025年度(D23後期)'!$C$5)+1,0)&amp;""</f>
        <v/>
      </c>
      <c r="T130" s="715"/>
      <c r="U130" s="25"/>
      <c r="Z130" s="73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784"/>
      <c r="BL130" s="784"/>
      <c r="BM130" s="784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34"/>
      <c r="B131" s="16" t="s">
        <v>62</v>
      </c>
      <c r="C131" s="781"/>
      <c r="D131" s="821"/>
      <c r="E131" s="710"/>
      <c r="F131" s="711"/>
      <c r="G131" s="710"/>
      <c r="H131" s="711"/>
      <c r="I131" s="710"/>
      <c r="J131" s="711"/>
      <c r="K131" s="712"/>
      <c r="L131" s="713"/>
      <c r="M131" s="745"/>
      <c r="N131" s="711"/>
      <c r="O131" s="710"/>
      <c r="P131" s="711"/>
      <c r="Q131" s="710"/>
      <c r="R131" s="711"/>
      <c r="S131" s="712"/>
      <c r="T131" s="711"/>
      <c r="U131" s="25"/>
      <c r="Z131" s="73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785"/>
      <c r="BL131" s="785"/>
      <c r="BM131" s="785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33" t="s">
        <v>64</v>
      </c>
      <c r="B132" s="15" t="s">
        <v>55</v>
      </c>
      <c r="C132" s="731" t="str">
        <f>VLOOKUP($C127,'2025年度(1年後期)'!$B$5:$N$207,COLUMN('2025年度(1年後期)'!$E$5),0)&amp;""</f>
        <v/>
      </c>
      <c r="D132" s="722"/>
      <c r="E132" s="721" t="str">
        <f>VLOOKUP($C127,'2025年度(2年後期)'!$B$5:$N$207,COLUMN('2025年度(2年後期)'!$E$5),0)&amp;""</f>
        <v/>
      </c>
      <c r="F132" s="722"/>
      <c r="G132" s="721" t="str">
        <f>VLOOKUP($C127,'2025年度(3年後期)'!$B$5:$N$207,COLUMN('2025年度(3年後期)'!$E$5),0)&amp;""</f>
        <v/>
      </c>
      <c r="H132" s="722"/>
      <c r="I132" s="721" t="str">
        <f>VLOOKUP($C127,'2025年度(4年後期)'!$B$5:$N$206,COLUMN('2025年度(4年後期)'!$E$5),0)&amp;""</f>
        <v/>
      </c>
      <c r="J132" s="722"/>
      <c r="K132" s="732" t="str">
        <f>VLOOKUP($C127,'2025年度(助産後期)'!$B$5:$N$207,COLUMN('2025年度(助産後期)'!$E$5),0)&amp;""</f>
        <v/>
      </c>
      <c r="L132" s="720"/>
      <c r="M132" s="731" t="str">
        <f>VLOOKUP($C127,'2025年度(M1後期)'!$B$5:$N$207,COLUMN('2025年度(M1後期)'!$E$5),0)&amp;""</f>
        <v/>
      </c>
      <c r="N132" s="722"/>
      <c r="O132" s="732" t="str">
        <f>VLOOKUP($C127,'2025年度(M2後期)'!$B$5:$N$207,COLUMN('2025年度(M2後期)'!$E$5),0)&amp;""</f>
        <v/>
      </c>
      <c r="P132" s="722"/>
      <c r="Q132" s="732" t="str">
        <f>VLOOKUP($C127,'2025年度(D1後期)'!$B$5:$N$207,COLUMN('2025年度(D1後期)'!$E$5),0)&amp;""</f>
        <v/>
      </c>
      <c r="R132" s="722"/>
      <c r="S132" s="732" t="str">
        <f>VLOOKUP($C127,'2025年度(D23後期)'!$B$5:$N$207,COLUMN('2025年度(D23後期)'!$E$5),0)&amp;""</f>
        <v/>
      </c>
      <c r="T132" s="722"/>
      <c r="U132" s="21"/>
      <c r="Z132" s="733" t="str">
        <f>A132</f>
        <v>２時限（11：00～12：30）</v>
      </c>
      <c r="AA132" s="694"/>
      <c r="AB132" s="694"/>
      <c r="AC132" s="694"/>
      <c r="AD132" s="694"/>
      <c r="AE132" s="694"/>
      <c r="AF132" s="694"/>
      <c r="AG132" s="694"/>
      <c r="AH132" s="694"/>
      <c r="AI132" s="694"/>
      <c r="AJ132" s="694"/>
      <c r="AK132" s="694"/>
      <c r="AL132" s="694"/>
      <c r="AM132" s="694"/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/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783"/>
      <c r="BL132" s="783"/>
      <c r="BM132" s="783"/>
      <c r="BN132" s="694"/>
      <c r="BO132" s="694"/>
      <c r="BP132" s="694"/>
      <c r="BQ132" s="694"/>
      <c r="BR132" s="694"/>
      <c r="BS132" s="694"/>
      <c r="BT132" s="694"/>
      <c r="BU132" s="694"/>
      <c r="BV132" s="694"/>
      <c r="BW132" s="694"/>
    </row>
    <row r="133" spans="1:75" ht="13.5" customHeight="1">
      <c r="A133" s="733"/>
      <c r="B133" s="15" t="s">
        <v>58</v>
      </c>
      <c r="C133" s="714" t="str">
        <f>IFERROR(VLOOKUP(C132,科目・教員!$A$2:$B$349,2,0),"")</f>
        <v/>
      </c>
      <c r="D133" s="715"/>
      <c r="E133" s="716" t="str">
        <f>IFERROR(VLOOKUP(E132,科目・教員!$A$2:$B$349,2,0),"")</f>
        <v/>
      </c>
      <c r="F133" s="715"/>
      <c r="G133" s="716" t="str">
        <f>IFERROR(VLOOKUP(G132,科目・教員!$A$2:$B$349,2,0),"")</f>
        <v/>
      </c>
      <c r="H133" s="715"/>
      <c r="I133" s="716" t="str">
        <f>IFERROR(VLOOKUP(I132,科目・教員!$A$2:$B$349,2,0),"")</f>
        <v/>
      </c>
      <c r="J133" s="715"/>
      <c r="K133" s="735" t="str">
        <f>IFERROR(VLOOKUP(K132,科目・教員!$A$2:$B$349,2,0),"")</f>
        <v/>
      </c>
      <c r="L133" s="737"/>
      <c r="M133" s="714" t="str">
        <f>IFERROR(VLOOKUP(M132,科目・教員!$A$2:$B$349,2,0),"")</f>
        <v/>
      </c>
      <c r="N133" s="715"/>
      <c r="O133" s="735" t="str">
        <f>IFERROR(VLOOKUP(O132,科目・教員!$A$2:$B$349,2,0),"")</f>
        <v/>
      </c>
      <c r="P133" s="715"/>
      <c r="Q133" s="735" t="str">
        <f>IFERROR(VLOOKUP(Q132,科目・教員!$A$2:$B$349,2,0),"")</f>
        <v/>
      </c>
      <c r="R133" s="715"/>
      <c r="S133" s="735" t="str">
        <f>IFERROR(VLOOKUP(S132,科目・教員!$A$2:$B$349,2,0),"")</f>
        <v/>
      </c>
      <c r="T133" s="715"/>
      <c r="U133" s="21"/>
      <c r="Z133" s="73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784"/>
      <c r="BL133" s="784"/>
      <c r="BM133" s="784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33"/>
      <c r="B134" s="15" t="s">
        <v>60</v>
      </c>
      <c r="C134" s="714" t="str">
        <f>VLOOKUP($C127,'2025年度(1年後期)'!$B$5:$N$207,COLUMN('2025年度(1年後期)'!$E$5)+1,0)&amp;""</f>
        <v/>
      </c>
      <c r="D134" s="715"/>
      <c r="E134" s="716" t="str">
        <f>VLOOKUP($C127,'2025年度(2年後期)'!$B$5:$N$207,COLUMN('2025年度(2年後期)'!$E$5)+1,0)&amp;""</f>
        <v/>
      </c>
      <c r="F134" s="715"/>
      <c r="G134" s="716" t="str">
        <f>VLOOKUP($C127,'2025年度(3年後期)'!$B$5:$N$207,COLUMN('2025年度(3年後期)'!$E$5)+1,0)&amp;""</f>
        <v/>
      </c>
      <c r="H134" s="715"/>
      <c r="I134" s="716" t="str">
        <f>VLOOKUP($C127,'2025年度(4年後期)'!$B$5:$N$206,COLUMN('2025年度(4年後期)'!$E$5)+1,0)&amp;""</f>
        <v/>
      </c>
      <c r="J134" s="715"/>
      <c r="K134" s="735" t="str">
        <f>VLOOKUP($C127,'2025年度(助産後期)'!$B$5:$N$207,COLUMN('2025年度(助産後期)'!$E$5)+1,0)&amp;""</f>
        <v/>
      </c>
      <c r="L134" s="737"/>
      <c r="M134" s="714" t="str">
        <f>VLOOKUP($C127,'2025年度(M1後期)'!$B$5:$N$207,COLUMN('2025年度(M1後期)'!$E$5)+1,0)&amp;""</f>
        <v/>
      </c>
      <c r="N134" s="715"/>
      <c r="O134" s="735" t="str">
        <f>VLOOKUP($C127,'2025年度(M2後期)'!$B$5:$N$207,COLUMN('2025年度(M2後期)'!$E$5)+1,0)&amp;""</f>
        <v/>
      </c>
      <c r="P134" s="715"/>
      <c r="Q134" s="735" t="str">
        <f>VLOOKUP($C127,'2025年度(D1後期)'!$B$5:$N$207,COLUMN('2025年度(D1後期)'!$E$5)+1,0)&amp;""</f>
        <v/>
      </c>
      <c r="R134" s="715"/>
      <c r="S134" s="735" t="str">
        <f>VLOOKUP($C127,'2025年度(D23後期)'!$B$5:$N$207,COLUMN('2025年度(D23後期)'!$E$5)+1,0)&amp;""</f>
        <v/>
      </c>
      <c r="T134" s="715"/>
      <c r="U134" s="21"/>
      <c r="Z134" s="73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784"/>
      <c r="BL134" s="784"/>
      <c r="BM134" s="784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47"/>
      <c r="B135" s="16" t="s">
        <v>62</v>
      </c>
      <c r="C135" s="738"/>
      <c r="D135" s="736"/>
      <c r="E135" s="710"/>
      <c r="F135" s="736"/>
      <c r="G135" s="710"/>
      <c r="H135" s="736"/>
      <c r="I135" s="710"/>
      <c r="J135" s="736"/>
      <c r="K135" s="712"/>
      <c r="L135" s="712"/>
      <c r="M135" s="738"/>
      <c r="N135" s="736"/>
      <c r="O135" s="712"/>
      <c r="P135" s="736"/>
      <c r="Q135" s="712"/>
      <c r="R135" s="736"/>
      <c r="S135" s="712"/>
      <c r="T135" s="736"/>
      <c r="U135" s="21"/>
      <c r="Z135" s="73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785"/>
      <c r="BL135" s="785"/>
      <c r="BM135" s="785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44" t="s">
        <v>70</v>
      </c>
      <c r="B136" s="17" t="s">
        <v>71</v>
      </c>
      <c r="C136" s="731"/>
      <c r="D136" s="722"/>
      <c r="E136" s="721"/>
      <c r="F136" s="722"/>
      <c r="G136" s="721"/>
      <c r="H136" s="722"/>
      <c r="I136" s="721"/>
      <c r="J136" s="722"/>
      <c r="K136" s="732"/>
      <c r="L136" s="720"/>
      <c r="M136" s="731"/>
      <c r="N136" s="722"/>
      <c r="O136" s="732"/>
      <c r="P136" s="722"/>
      <c r="Q136" s="732"/>
      <c r="R136" s="722"/>
      <c r="S136" s="732"/>
      <c r="T136" s="722"/>
      <c r="U136" s="21"/>
      <c r="Z136" s="73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783"/>
      <c r="BL136" s="783"/>
      <c r="BM136" s="783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33"/>
      <c r="B137" s="17" t="s">
        <v>73</v>
      </c>
      <c r="C137" s="714"/>
      <c r="D137" s="715"/>
      <c r="E137" s="716"/>
      <c r="F137" s="715"/>
      <c r="G137" s="716"/>
      <c r="H137" s="715"/>
      <c r="I137" s="716"/>
      <c r="J137" s="715"/>
      <c r="K137" s="735"/>
      <c r="L137" s="737"/>
      <c r="M137" s="714"/>
      <c r="N137" s="715"/>
      <c r="O137" s="735"/>
      <c r="P137" s="715"/>
      <c r="Q137" s="735"/>
      <c r="R137" s="715"/>
      <c r="S137" s="735"/>
      <c r="T137" s="715"/>
      <c r="U137" s="21"/>
      <c r="Z137" s="73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784"/>
      <c r="BL137" s="784"/>
      <c r="BM137" s="784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33"/>
      <c r="B138" s="17" t="s">
        <v>60</v>
      </c>
      <c r="C138" s="714"/>
      <c r="D138" s="715"/>
      <c r="E138" s="716"/>
      <c r="F138" s="715"/>
      <c r="G138" s="716"/>
      <c r="H138" s="715"/>
      <c r="I138" s="716"/>
      <c r="J138" s="715"/>
      <c r="K138" s="735"/>
      <c r="L138" s="737"/>
      <c r="M138" s="714"/>
      <c r="N138" s="715"/>
      <c r="O138" s="735"/>
      <c r="P138" s="715"/>
      <c r="Q138" s="735"/>
      <c r="R138" s="715"/>
      <c r="S138" s="735"/>
      <c r="T138" s="715"/>
      <c r="U138" s="21"/>
      <c r="Z138" s="73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784"/>
      <c r="BL138" s="784"/>
      <c r="BM138" s="784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34"/>
      <c r="B139" s="18" t="s">
        <v>62</v>
      </c>
      <c r="C139" s="752"/>
      <c r="D139" s="753"/>
      <c r="E139" s="754"/>
      <c r="F139" s="753"/>
      <c r="G139" s="754"/>
      <c r="H139" s="753"/>
      <c r="I139" s="754"/>
      <c r="J139" s="753"/>
      <c r="K139" s="755"/>
      <c r="L139" s="755"/>
      <c r="M139" s="752"/>
      <c r="N139" s="753"/>
      <c r="O139" s="755"/>
      <c r="P139" s="753"/>
      <c r="Q139" s="755"/>
      <c r="R139" s="753"/>
      <c r="S139" s="755"/>
      <c r="T139" s="753"/>
      <c r="U139" s="21"/>
      <c r="Z139" s="73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785"/>
      <c r="BL139" s="785"/>
      <c r="BM139" s="785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33" t="s">
        <v>74</v>
      </c>
      <c r="B140" s="15" t="s">
        <v>55</v>
      </c>
      <c r="C140" s="748" t="str">
        <f>VLOOKUP($C127,'2025年度(1年後期)'!$B$5:$N$207,COLUMN('2025年度(1年後期)'!$G$5),0)&amp;""</f>
        <v/>
      </c>
      <c r="D140" s="732"/>
      <c r="E140" s="749" t="str">
        <f>VLOOKUP($C127,'2025年度(2年後期)'!$B$5:$N$207,COLUMN('2025年度(2年後期)'!$G$5),0)&amp;""</f>
        <v/>
      </c>
      <c r="F140" s="732"/>
      <c r="G140" s="749" t="str">
        <f>VLOOKUP($C127,'2025年度(3年後期)'!$B$5:$N$207,COLUMN('2025年度(3年後期)'!$G$5),0)&amp;""</f>
        <v/>
      </c>
      <c r="H140" s="732"/>
      <c r="I140" s="749" t="str">
        <f>VLOOKUP($C127,'2025年度(4年後期)'!$B$5:$N$206,COLUMN('2025年度(4年後期)'!$G$5),0)&amp;""</f>
        <v/>
      </c>
      <c r="J140" s="732"/>
      <c r="K140" s="750" t="str">
        <f>VLOOKUP($C127,'2025年度(助産後期)'!$B$5:$N$207,COLUMN('2025年度(助産後期)'!$G$5),0)&amp;""</f>
        <v/>
      </c>
      <c r="L140" s="750"/>
      <c r="M140" s="748" t="str">
        <f>VLOOKUP($C127,'2025年度(M1後期)'!$B$5:$N$207,COLUMN('2025年度(M1後期)'!$G$5),0)&amp;""</f>
        <v/>
      </c>
      <c r="N140" s="732"/>
      <c r="O140" s="750" t="str">
        <f>VLOOKUP($C127,'2025年度(M2後期)'!$B$5:$N$207,COLUMN('2025年度(M2後期)'!$G$5),0)&amp;""</f>
        <v/>
      </c>
      <c r="P140" s="732"/>
      <c r="Q140" s="750" t="str">
        <f>VLOOKUP($C127,'2025年度(D1後期)'!$B$5:$N$207,COLUMN('2025年度(D1後期)'!$G$5),0)&amp;""</f>
        <v/>
      </c>
      <c r="R140" s="732"/>
      <c r="S140" s="750" t="str">
        <f>VLOOKUP($C127,'2025年度(D23後期)'!$B$5:$N$207,COLUMN('2025年度(D23後期)'!$G$5),0)&amp;""</f>
        <v/>
      </c>
      <c r="T140" s="732"/>
      <c r="U140" s="21"/>
      <c r="Z140" s="733" t="str">
        <f>A140</f>
        <v>３時限（13：30～15：00）</v>
      </c>
      <c r="AA140" s="694"/>
      <c r="AB140" s="694"/>
      <c r="AC140" s="694"/>
      <c r="AD140" s="694"/>
      <c r="AE140" s="694"/>
      <c r="AF140" s="694"/>
      <c r="AG140" s="694"/>
      <c r="AH140" s="694"/>
      <c r="AI140" s="694"/>
      <c r="AJ140" s="694"/>
      <c r="AK140" s="694"/>
      <c r="AL140" s="694"/>
      <c r="AM140" s="694"/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 t="s">
        <v>384</v>
      </c>
      <c r="AX140" s="694"/>
      <c r="AY140" s="694"/>
      <c r="AZ140" s="694"/>
      <c r="BA140" s="694"/>
      <c r="BB140" s="694"/>
      <c r="BC140" s="694"/>
      <c r="BD140" s="694"/>
      <c r="BE140" s="694"/>
      <c r="BF140" s="694"/>
      <c r="BG140" s="694"/>
      <c r="BH140" s="694"/>
      <c r="BI140" s="694"/>
      <c r="BJ140" s="694"/>
      <c r="BK140" s="783"/>
      <c r="BL140" s="783"/>
      <c r="BM140" s="783"/>
      <c r="BN140" s="694"/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33"/>
      <c r="B141" s="15" t="s">
        <v>58</v>
      </c>
      <c r="C141" s="751" t="str">
        <f>IFERROR(VLOOKUP(C140,科目・教員!$A$2:$B$349,2,0),"")</f>
        <v/>
      </c>
      <c r="D141" s="735"/>
      <c r="E141" s="739" t="str">
        <f>IFERROR(VLOOKUP(E140,科目・教員!$A$2:$B$349,2,0),"")</f>
        <v/>
      </c>
      <c r="F141" s="735"/>
      <c r="G141" s="739" t="str">
        <f>IFERROR(VLOOKUP(G140,科目・教員!$A$2:$B$349,2,0),"")</f>
        <v/>
      </c>
      <c r="H141" s="735"/>
      <c r="I141" s="739" t="str">
        <f>IFERROR(VLOOKUP(I140,科目・教員!$A$2:$B$349,2,0),"")</f>
        <v/>
      </c>
      <c r="J141" s="735"/>
      <c r="K141" s="740" t="str">
        <f>IFERROR(VLOOKUP(K140,科目・教員!$A$2:$B$349,2,0),"")</f>
        <v/>
      </c>
      <c r="L141" s="740"/>
      <c r="M141" s="751" t="str">
        <f>IFERROR(VLOOKUP(M140,科目・教員!$A$2:$B$349,2,0),"")</f>
        <v/>
      </c>
      <c r="N141" s="735"/>
      <c r="O141" s="740" t="str">
        <f>IFERROR(VLOOKUP(O140,科目・教員!$A$2:$B$349,2,0),"")</f>
        <v/>
      </c>
      <c r="P141" s="735"/>
      <c r="Q141" s="740" t="str">
        <f>IFERROR(VLOOKUP(Q140,科目・教員!$A$2:$B$349,2,0),"")</f>
        <v/>
      </c>
      <c r="R141" s="735"/>
      <c r="S141" s="740" t="str">
        <f>IFERROR(VLOOKUP(S140,科目・教員!$A$2:$B$349,2,0),"")</f>
        <v/>
      </c>
      <c r="T141" s="735"/>
      <c r="U141" s="21"/>
      <c r="Z141" s="73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784"/>
      <c r="BL141" s="784"/>
      <c r="BM141" s="784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33"/>
      <c r="B142" s="15" t="s">
        <v>60</v>
      </c>
      <c r="C142" s="751" t="str">
        <f>VLOOKUP($C127,'2025年度(1年後期)'!$B$5:$N$207,COLUMN('2025年度(1年後期)'!$G$5)+1,0)&amp;""</f>
        <v/>
      </c>
      <c r="D142" s="735"/>
      <c r="E142" s="739" t="str">
        <f>VLOOKUP($C127,'2025年度(2年後期)'!$B$5:$N$207,COLUMN('2025年度(2年後期)'!$G$5)+1,0)&amp;""</f>
        <v/>
      </c>
      <c r="F142" s="735"/>
      <c r="G142" s="739" t="str">
        <f>VLOOKUP($C127,'2025年度(3年後期)'!$B$5:$N$207,COLUMN('2025年度(3年後期)'!$G$5)+1,0)&amp;""</f>
        <v/>
      </c>
      <c r="H142" s="735"/>
      <c r="I142" s="739" t="str">
        <f>VLOOKUP($C127,'2025年度(4年後期)'!$B$5:$N$206,COLUMN('2025年度(4年後期)'!$G$5)+1,0)&amp;""</f>
        <v/>
      </c>
      <c r="J142" s="735"/>
      <c r="K142" s="740" t="str">
        <f>VLOOKUP($C127,'2025年度(助産後期)'!$B$5:$N$207,COLUMN('2025年度(助産後期)'!$G$5)+1,0)&amp;""</f>
        <v/>
      </c>
      <c r="L142" s="740"/>
      <c r="M142" s="751" t="str">
        <f>VLOOKUP($C127,'2025年度(M1後期)'!$B$5:$N$207,COLUMN('2025年度(M1後期)'!$G$5)+1,0)&amp;""</f>
        <v/>
      </c>
      <c r="N142" s="735"/>
      <c r="O142" s="740" t="str">
        <f>VLOOKUP($C127,'2025年度(M2後期)'!$B$5:$N$207,COLUMN('2025年度(M2後期)'!$G$5)+1,0)&amp;""</f>
        <v/>
      </c>
      <c r="P142" s="735"/>
      <c r="Q142" s="740" t="str">
        <f>VLOOKUP($C127,'2025年度(D1後期)'!$B$5:$N$207,COLUMN('2025年度(D1後期)'!$G$5)+1,0)&amp;""</f>
        <v/>
      </c>
      <c r="R142" s="735"/>
      <c r="S142" s="740" t="str">
        <f>VLOOKUP($C127,'2025年度(D23後期)'!$B$5:$N$207,COLUMN('2025年度(D23後期)'!$G$5)+1,0)&amp;""</f>
        <v/>
      </c>
      <c r="T142" s="735"/>
      <c r="U142" s="21"/>
      <c r="Z142" s="73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784"/>
      <c r="BL142" s="784"/>
      <c r="BM142" s="784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47"/>
      <c r="B143" s="16" t="s">
        <v>62</v>
      </c>
      <c r="C143" s="791"/>
      <c r="D143" s="793"/>
      <c r="E143" s="710"/>
      <c r="F143" s="736"/>
      <c r="G143" s="710"/>
      <c r="H143" s="736"/>
      <c r="I143" s="710"/>
      <c r="J143" s="736"/>
      <c r="K143" s="712"/>
      <c r="L143" s="712"/>
      <c r="M143" s="738"/>
      <c r="N143" s="736"/>
      <c r="O143" s="712"/>
      <c r="P143" s="736"/>
      <c r="Q143" s="712"/>
      <c r="R143" s="736"/>
      <c r="S143" s="712"/>
      <c r="T143" s="736"/>
      <c r="U143" s="21"/>
      <c r="Z143" s="73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785"/>
      <c r="BL143" s="785"/>
      <c r="BM143" s="785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33" t="s">
        <v>80</v>
      </c>
      <c r="B144" s="15" t="s">
        <v>55</v>
      </c>
      <c r="C144" s="748" t="str">
        <f>VLOOKUP($C127,'2025年度(1年後期)'!$B$5:$N$207,COLUMN('2025年度(1年後期)'!$I$5),0)&amp;""</f>
        <v/>
      </c>
      <c r="D144" s="732"/>
      <c r="E144" s="749" t="str">
        <f>VLOOKUP($C127,'2025年度(2年後期)'!$B$5:$N$207,COLUMN('2025年度(2年後期)'!$I$5),0)&amp;""</f>
        <v/>
      </c>
      <c r="F144" s="732"/>
      <c r="G144" s="749" t="str">
        <f>VLOOKUP($C127,'2025年度(3年後期)'!$B$5:$N$207,COLUMN('2025年度(3年後期)'!$I$5),0)&amp;""</f>
        <v/>
      </c>
      <c r="H144" s="732"/>
      <c r="I144" s="749" t="str">
        <f>VLOOKUP($C127,'2025年度(4年後期)'!$B$5:$N$206,COLUMN('2025年度(4年後期)'!$I$5),0)&amp;""</f>
        <v/>
      </c>
      <c r="J144" s="732"/>
      <c r="K144" s="750" t="str">
        <f>VLOOKUP($C127,'2025年度(助産後期)'!$B$5:$N$207,COLUMN('2025年度(助産後期)'!$I$5),0)&amp;""</f>
        <v/>
      </c>
      <c r="L144" s="750"/>
      <c r="M144" s="748" t="str">
        <f>VLOOKUP($C127,'2025年度(M1後期)'!$B$5:$N$207,COLUMN('2025年度(M1後期)'!$I$5),0)&amp;""</f>
        <v/>
      </c>
      <c r="N144" s="732"/>
      <c r="O144" s="750" t="str">
        <f>VLOOKUP($C127,'2025年度(M2後期)'!$B$5:$N$207,COLUMN('2025年度(M2後期)'!$I$5),0)&amp;""</f>
        <v/>
      </c>
      <c r="P144" s="732"/>
      <c r="Q144" s="750" t="str">
        <f>VLOOKUP($C127,'2025年度(D1後期)'!$B$5:$N$207,COLUMN('2025年度(D1後期)'!$I$5),0)&amp;""</f>
        <v/>
      </c>
      <c r="R144" s="732"/>
      <c r="S144" s="750" t="str">
        <f>VLOOKUP($C127,'2025年度(D23後期)'!$B$5:$N$207,COLUMN('2025年度(D23後期)'!$I$5),0)&amp;""</f>
        <v/>
      </c>
      <c r="T144" s="732"/>
      <c r="U144" s="21"/>
      <c r="Z144" s="733" t="str">
        <f>A144</f>
        <v>４時限（15：10～16：40）</v>
      </c>
      <c r="AA144" s="694"/>
      <c r="AB144" s="694"/>
      <c r="AC144" s="694"/>
      <c r="AD144" s="694"/>
      <c r="AE144" s="694"/>
      <c r="AF144" s="694"/>
      <c r="AG144" s="694"/>
      <c r="AH144" s="694"/>
      <c r="AI144" s="694"/>
      <c r="AJ144" s="694"/>
      <c r="AK144" s="694"/>
      <c r="AL144" s="694"/>
      <c r="AM144" s="694"/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 t="s">
        <v>385</v>
      </c>
      <c r="AX144" s="694"/>
      <c r="AY144" s="694"/>
      <c r="AZ144" s="694"/>
      <c r="BA144" s="694"/>
      <c r="BB144" s="694"/>
      <c r="BC144" s="694"/>
      <c r="BD144" s="694"/>
      <c r="BE144" s="694"/>
      <c r="BF144" s="694"/>
      <c r="BG144" s="694"/>
      <c r="BH144" s="694"/>
      <c r="BI144" s="694"/>
      <c r="BJ144" s="694"/>
      <c r="BK144" s="783"/>
      <c r="BL144" s="783"/>
      <c r="BM144" s="783"/>
      <c r="BN144" s="694"/>
      <c r="BO144" s="694"/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33"/>
      <c r="B145" s="15" t="s">
        <v>58</v>
      </c>
      <c r="C145" s="751" t="str">
        <f>IFERROR(VLOOKUP(C144,科目・教員!$A$2:$B$349,2,0),"")</f>
        <v/>
      </c>
      <c r="D145" s="735"/>
      <c r="E145" s="739" t="str">
        <f>IFERROR(VLOOKUP(E144,科目・教員!$A$2:$B$349,2,0),"")</f>
        <v/>
      </c>
      <c r="F145" s="735"/>
      <c r="G145" s="739" t="str">
        <f>IFERROR(VLOOKUP(G144,科目・教員!$A$2:$B$349,2,0),"")</f>
        <v/>
      </c>
      <c r="H145" s="735"/>
      <c r="I145" s="739" t="str">
        <f>IFERROR(VLOOKUP(I144,科目・教員!$A$2:$B$349,2,0),"")</f>
        <v/>
      </c>
      <c r="J145" s="735"/>
      <c r="K145" s="740" t="str">
        <f>IFERROR(VLOOKUP(K144,科目・教員!$A$2:$B$349,2,0),"")</f>
        <v/>
      </c>
      <c r="L145" s="740"/>
      <c r="M145" s="751" t="str">
        <f>IFERROR(VLOOKUP(M144,科目・教員!$A$2:$B$349,2,0),"")</f>
        <v/>
      </c>
      <c r="N145" s="735"/>
      <c r="O145" s="740" t="str">
        <f>IFERROR(VLOOKUP(O144,科目・教員!$A$2:$B$349,2,0),"")</f>
        <v/>
      </c>
      <c r="P145" s="735"/>
      <c r="Q145" s="740" t="str">
        <f>IFERROR(VLOOKUP(Q144,科目・教員!$A$2:$B$349,2,0),"")</f>
        <v/>
      </c>
      <c r="R145" s="735"/>
      <c r="S145" s="740" t="str">
        <f>IFERROR(VLOOKUP(S144,科目・教員!$A$2:$B$349,2,0),"")</f>
        <v/>
      </c>
      <c r="T145" s="735"/>
      <c r="U145" s="21"/>
      <c r="Z145" s="73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784"/>
      <c r="BL145" s="784"/>
      <c r="BM145" s="784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33"/>
      <c r="B146" s="15" t="s">
        <v>60</v>
      </c>
      <c r="C146" s="751" t="str">
        <f>VLOOKUP($C127,'2025年度(1年後期)'!$B$5:$N$207,COLUMN('2025年度(1年後期)'!$I$5)+1,0)&amp;""</f>
        <v/>
      </c>
      <c r="D146" s="735"/>
      <c r="E146" s="739" t="str">
        <f>VLOOKUP($C127,'2025年度(2年後期)'!$B$5:$N$207,COLUMN('2025年度(2年後期)'!$I$5)+1,0)&amp;""</f>
        <v/>
      </c>
      <c r="F146" s="735"/>
      <c r="G146" s="739" t="str">
        <f>VLOOKUP($C127,'2025年度(3年後期)'!$B$5:$N$207,COLUMN('2025年度(3年後期)'!$I$5)+1,0)&amp;""</f>
        <v/>
      </c>
      <c r="H146" s="735"/>
      <c r="I146" s="739" t="str">
        <f>VLOOKUP($C127,'2025年度(4年後期)'!$B$5:$N$206,COLUMN('2025年度(4年後期)'!$I$5)+1,0)&amp;""</f>
        <v/>
      </c>
      <c r="J146" s="735"/>
      <c r="K146" s="740" t="str">
        <f>VLOOKUP($C127,'2025年度(助産後期)'!$B$5:$N$207,COLUMN('2025年度(助産後期)'!$I$5)+1,0)&amp;""</f>
        <v/>
      </c>
      <c r="L146" s="740"/>
      <c r="M146" s="751" t="str">
        <f>VLOOKUP($C127,'2025年度(M1後期)'!$B$5:$N$207,COLUMN('2025年度(M1後期)'!$I$5)+1,0)&amp;""</f>
        <v/>
      </c>
      <c r="N146" s="735"/>
      <c r="O146" s="740" t="str">
        <f>VLOOKUP($C127,'2025年度(M2後期)'!$B$5:$N$207,COLUMN('2025年度(M2後期)'!$I$5)+1,0)&amp;""</f>
        <v/>
      </c>
      <c r="P146" s="735"/>
      <c r="Q146" s="740" t="str">
        <f>VLOOKUP($C127,'2025年度(D1後期)'!$B$5:$N$207,COLUMN('2025年度(D1後期)'!$I$5)+1,0)&amp;""</f>
        <v/>
      </c>
      <c r="R146" s="735"/>
      <c r="S146" s="740" t="str">
        <f>VLOOKUP($C127,'2025年度(D23後期)'!$B$5:$N$207,COLUMN('2025年度(D23後期)'!$I$5)+1,0)&amp;""</f>
        <v/>
      </c>
      <c r="T146" s="735"/>
      <c r="U146" s="21"/>
      <c r="Z146" s="73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784"/>
      <c r="BL146" s="784"/>
      <c r="BM146" s="784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34"/>
      <c r="B147" s="16" t="s">
        <v>62</v>
      </c>
      <c r="C147" s="791"/>
      <c r="D147" s="793"/>
      <c r="E147" s="710"/>
      <c r="F147" s="736"/>
      <c r="G147" s="710"/>
      <c r="H147" s="736"/>
      <c r="I147" s="710"/>
      <c r="J147" s="736"/>
      <c r="K147" s="712"/>
      <c r="L147" s="712"/>
      <c r="M147" s="738"/>
      <c r="N147" s="736"/>
      <c r="O147" s="712"/>
      <c r="P147" s="736"/>
      <c r="Q147" s="712"/>
      <c r="R147" s="736"/>
      <c r="S147" s="712"/>
      <c r="T147" s="736"/>
      <c r="U147" s="21"/>
      <c r="Z147" s="73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785"/>
      <c r="BL147" s="785"/>
      <c r="BM147" s="785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33" t="s">
        <v>87</v>
      </c>
      <c r="B148" s="15" t="s">
        <v>55</v>
      </c>
      <c r="C148" s="748" t="str">
        <f>VLOOKUP($C127,'2025年度(1年後期)'!$B$5:$N$207,COLUMN('2025年度(1年後期)'!$K$5),0)&amp;""</f>
        <v/>
      </c>
      <c r="D148" s="732"/>
      <c r="E148" s="749" t="str">
        <f>VLOOKUP($C127,'2025年度(2年後期)'!$B$5:$N$207,COLUMN('2025年度(2年後期)'!$K$5),0)&amp;""</f>
        <v/>
      </c>
      <c r="F148" s="732"/>
      <c r="G148" s="749" t="str">
        <f>VLOOKUP($C127,'2025年度(3年後期)'!$B$5:$N$207,COLUMN('2025年度(3年後期)'!$K$5),0)&amp;""</f>
        <v/>
      </c>
      <c r="H148" s="732"/>
      <c r="I148" s="749" t="str">
        <f>VLOOKUP($C127,'2025年度(4年後期)'!$B$5:$N$206,COLUMN('2025年度(4年後期)'!$K$5),0)&amp;""</f>
        <v/>
      </c>
      <c r="J148" s="732"/>
      <c r="K148" s="750" t="str">
        <f>VLOOKUP($C127,'2025年度(助産後期)'!$B$5:$N$207,COLUMN('2025年度(助産後期)'!$K$5),0)&amp;""</f>
        <v/>
      </c>
      <c r="L148" s="750"/>
      <c r="M148" s="748" t="str">
        <f>VLOOKUP($C127,'2025年度(M1後期)'!$B$5:$N$207,COLUMN('2025年度(M1後期)'!$K$5),0)&amp;""</f>
        <v/>
      </c>
      <c r="N148" s="732"/>
      <c r="O148" s="750" t="str">
        <f>VLOOKUP($C127,'2025年度(M2後期)'!$B$5:$N$207,COLUMN('2025年度(M2後期)'!$K$5),0)&amp;""</f>
        <v/>
      </c>
      <c r="P148" s="732"/>
      <c r="Q148" s="750" t="str">
        <f>VLOOKUP($C127,'2025年度(D1後期)'!$B$5:$N$207,COLUMN('2025年度(D1後期)'!$K$5),0)&amp;""</f>
        <v/>
      </c>
      <c r="R148" s="732"/>
      <c r="S148" s="750" t="str">
        <f>VLOOKUP($C127,'2025年度(D23後期)'!$B$5:$N$207,COLUMN('2025年度(D23後期)'!$K$5),0)&amp;""</f>
        <v/>
      </c>
      <c r="T148" s="732"/>
      <c r="U148" s="21"/>
      <c r="Z148" s="733" t="str">
        <f>A148</f>
        <v>５時限（16：50～18：20）</v>
      </c>
      <c r="AA148" s="694"/>
      <c r="AB148" s="694"/>
      <c r="AC148" s="694"/>
      <c r="AD148" s="694"/>
      <c r="AE148" s="694"/>
      <c r="AF148" s="694"/>
      <c r="AG148" s="694"/>
      <c r="AH148" s="694"/>
      <c r="AI148" s="694"/>
      <c r="AJ148" s="694"/>
      <c r="AK148" s="694"/>
      <c r="AL148" s="694"/>
      <c r="AM148" s="694"/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783"/>
      <c r="BL148" s="783"/>
      <c r="BM148" s="783"/>
      <c r="BN148" s="694"/>
      <c r="BO148" s="694"/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33"/>
      <c r="B149" s="15" t="s">
        <v>58</v>
      </c>
      <c r="C149" s="751" t="str">
        <f>IFERROR(VLOOKUP(C148,科目・教員!$A$2:$B$349,2,0),"")</f>
        <v/>
      </c>
      <c r="D149" s="735"/>
      <c r="E149" s="739" t="str">
        <f>IFERROR(VLOOKUP(E148,科目・教員!$A$2:$B$349,2,0),"")</f>
        <v/>
      </c>
      <c r="F149" s="735"/>
      <c r="G149" s="739" t="str">
        <f>IFERROR(VLOOKUP(G148,科目・教員!$A$2:$B$349,2,0),"")</f>
        <v/>
      </c>
      <c r="H149" s="735"/>
      <c r="I149" s="739" t="str">
        <f>IFERROR(VLOOKUP(I148,科目・教員!$A$2:$B$349,2,0),"")</f>
        <v/>
      </c>
      <c r="J149" s="735"/>
      <c r="K149" s="740" t="str">
        <f>IFERROR(VLOOKUP(K148,科目・教員!$A$2:$B$349,2,0),"")</f>
        <v/>
      </c>
      <c r="L149" s="740"/>
      <c r="M149" s="751" t="str">
        <f>IFERROR(VLOOKUP(M148,科目・教員!$A$2:$B$349,2,0),"")</f>
        <v/>
      </c>
      <c r="N149" s="735"/>
      <c r="O149" s="740" t="str">
        <f>IFERROR(VLOOKUP(O148,科目・教員!$A$2:$B$349,2,0),"")</f>
        <v/>
      </c>
      <c r="P149" s="735"/>
      <c r="Q149" s="740" t="str">
        <f>IFERROR(VLOOKUP(Q148,科目・教員!$A$2:$B$349,2,0),"")</f>
        <v/>
      </c>
      <c r="R149" s="735"/>
      <c r="S149" s="740" t="str">
        <f>IFERROR(VLOOKUP(S148,科目・教員!$A$2:$B$349,2,0),"")</f>
        <v/>
      </c>
      <c r="T149" s="735"/>
      <c r="U149" s="21"/>
      <c r="Z149" s="73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784"/>
      <c r="BL149" s="784"/>
      <c r="BM149" s="784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33"/>
      <c r="B150" s="15" t="s">
        <v>60</v>
      </c>
      <c r="C150" s="751" t="str">
        <f>VLOOKUP($C127,'2025年度(1年後期)'!$B$5:$N$207,COLUMN('2025年度(1年後期)'!$K$5)+1,0)&amp;""</f>
        <v/>
      </c>
      <c r="D150" s="735"/>
      <c r="E150" s="739" t="str">
        <f>VLOOKUP($C127,'2025年度(2年後期)'!$B$5:$N$207,COLUMN('2025年度(2年後期)'!$K$5)+1,0)&amp;""</f>
        <v/>
      </c>
      <c r="F150" s="735"/>
      <c r="G150" s="739" t="str">
        <f>VLOOKUP($C127,'2025年度(3年後期)'!$B$5:$N$207,COLUMN('2025年度(3年後期)'!$K$5)+1,0)&amp;""</f>
        <v/>
      </c>
      <c r="H150" s="735"/>
      <c r="I150" s="739" t="str">
        <f>VLOOKUP($C127,'2025年度(4年後期)'!$B$5:$N$206,COLUMN('2025年度(4年後期)'!$K$5)+1,0)&amp;""</f>
        <v/>
      </c>
      <c r="J150" s="735"/>
      <c r="K150" s="740" t="str">
        <f>VLOOKUP($C127,'2025年度(助産後期)'!$B$5:$N$207,COLUMN('2025年度(助産後期)'!$K$5)+1,0)&amp;""</f>
        <v/>
      </c>
      <c r="L150" s="740"/>
      <c r="M150" s="751" t="str">
        <f>VLOOKUP($C127,'2025年度(M1後期)'!$B$5:$N$207,COLUMN('2025年度(M1後期)'!$K$5)+1,0)&amp;""</f>
        <v/>
      </c>
      <c r="N150" s="735"/>
      <c r="O150" s="740" t="str">
        <f>VLOOKUP($C127,'2025年度(M1後期)'!$B$5:$N$207,COLUMN('2025年度(M1後期)'!$K$5)+1,0)&amp;""</f>
        <v/>
      </c>
      <c r="P150" s="735"/>
      <c r="Q150" s="740" t="str">
        <f>VLOOKUP($C127,'2025年度(D1後期)'!$B$5:$N$207,COLUMN('2025年度(D1後期)'!$K$5)+1,0)&amp;""</f>
        <v/>
      </c>
      <c r="R150" s="735"/>
      <c r="S150" s="740" t="str">
        <f>VLOOKUP($C127,'2025年度(D23後期)'!$B$5:$N$207,COLUMN('2025年度(D23後期)'!$K$5)+1,0)&amp;""</f>
        <v/>
      </c>
      <c r="T150" s="735"/>
      <c r="U150" s="21"/>
      <c r="Z150" s="73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784"/>
      <c r="BL150" s="784"/>
      <c r="BM150" s="784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34"/>
      <c r="B151" s="16" t="s">
        <v>62</v>
      </c>
      <c r="C151" s="738"/>
      <c r="D151" s="736"/>
      <c r="E151" s="710"/>
      <c r="F151" s="736"/>
      <c r="G151" s="710"/>
      <c r="H151" s="736"/>
      <c r="I151" s="710"/>
      <c r="J151" s="736"/>
      <c r="K151" s="712"/>
      <c r="L151" s="712"/>
      <c r="M151" s="738"/>
      <c r="N151" s="736"/>
      <c r="O151" s="712"/>
      <c r="P151" s="736"/>
      <c r="Q151" s="712"/>
      <c r="R151" s="736"/>
      <c r="S151" s="712"/>
      <c r="T151" s="736"/>
      <c r="U151" s="22"/>
      <c r="V151" s="19"/>
      <c r="W151" s="19"/>
      <c r="X151" s="19"/>
      <c r="Y151" s="19"/>
      <c r="Z151" s="73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785"/>
      <c r="BL151" s="785"/>
      <c r="BM151" s="785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23"/>
      <c r="B152" s="24"/>
      <c r="C152" s="788">
        <f>C127+1</f>
        <v>45998</v>
      </c>
      <c r="D152" s="788"/>
      <c r="E152" s="788"/>
      <c r="F152" s="788"/>
      <c r="G152" s="788"/>
      <c r="H152" s="788"/>
      <c r="I152" s="788"/>
      <c r="J152" s="788"/>
      <c r="K152" s="788"/>
      <c r="L152" s="788"/>
      <c r="M152" s="788"/>
      <c r="N152" s="788"/>
      <c r="O152" s="788"/>
      <c r="P152" s="788"/>
      <c r="Q152" s="788"/>
      <c r="R152" s="788"/>
      <c r="S152" s="788"/>
      <c r="T152" s="788"/>
      <c r="U152" s="703">
        <f>C152</f>
        <v>45998</v>
      </c>
      <c r="V152" s="704"/>
      <c r="W152" s="704"/>
      <c r="X152" s="704"/>
      <c r="Y152" s="704"/>
      <c r="Z152" s="70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3" t="s">
        <v>54</v>
      </c>
      <c r="B153" s="12" t="s">
        <v>55</v>
      </c>
      <c r="C153" s="731" t="str">
        <f>VLOOKUP($C152,'2025年度(1年後期)'!$B$5:$N$207,COLUMN('2025年度(1年後期)'!$C$5),0)&amp;""</f>
        <v/>
      </c>
      <c r="D153" s="722"/>
      <c r="E153" s="721" t="str">
        <f>VLOOKUP($C152,'2025年度(2年後期)'!$B$5:$N$207,COLUMN('2025年度(2年後期)'!$C$5),0)&amp;""</f>
        <v/>
      </c>
      <c r="F153" s="722"/>
      <c r="G153" s="721" t="str">
        <f>VLOOKUP($C152,'2025年度(3年後期)'!$B$5:$N$207,COLUMN('2025年度(3年後期)'!$C$5),0)&amp;""</f>
        <v/>
      </c>
      <c r="H153" s="722"/>
      <c r="I153" s="721" t="str">
        <f>VLOOKUP($C152,'2025年度(4年後期)'!$B$5:$N$206,COLUMN('2025年度(4年後期)'!$C$5),0)&amp;""</f>
        <v/>
      </c>
      <c r="J153" s="722"/>
      <c r="K153" s="732" t="str">
        <f>VLOOKUP($C152,'2025年度(助産後期)'!$B$5:$N$207,COLUMN('2025年度(助産後期)'!$C$5),0)&amp;""</f>
        <v/>
      </c>
      <c r="L153" s="720"/>
      <c r="M153" s="719" t="str">
        <f>VLOOKUP($C152,'2025年度(M1後期)'!$B$5:$N$207,COLUMN('2025年度(M1後期)'!$C$5),0)&amp;""</f>
        <v/>
      </c>
      <c r="N153" s="720"/>
      <c r="O153" s="721" t="str">
        <f>VLOOKUP($C152,'2025年度(M2後期)'!$B$5:$N$207,COLUMN('2025年度(M2後期)'!$C$5),0)&amp;""</f>
        <v/>
      </c>
      <c r="P153" s="722"/>
      <c r="Q153" s="721" t="str">
        <f>VLOOKUP($C152,'2025年度(D1後期)'!$B$5:$N$207,COLUMN('2025年度(D1後期)'!$C$5),0)&amp;""</f>
        <v/>
      </c>
      <c r="R153" s="722"/>
      <c r="S153" s="732" t="str">
        <f>VLOOKUP($C152,'2025年度(D23後期)'!$B$5:$N$207,COLUMN('2025年度(D23後期)'!$C$5),0)&amp;""</f>
        <v/>
      </c>
      <c r="T153" s="722"/>
      <c r="U153" s="25"/>
      <c r="Z153" s="744" t="str">
        <f>A153</f>
        <v xml:space="preserve">１時限（09：20～10：50） </v>
      </c>
      <c r="AA153" s="694"/>
      <c r="AB153" s="694"/>
      <c r="AC153" s="694"/>
      <c r="AD153" s="694"/>
      <c r="AE153" s="694"/>
      <c r="AF153" s="694"/>
      <c r="AG153" s="694"/>
      <c r="AH153" s="694"/>
      <c r="AI153" s="694"/>
      <c r="AJ153" s="694"/>
      <c r="AK153" s="694"/>
      <c r="AL153" s="694"/>
      <c r="AM153" s="694"/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694"/>
      <c r="AX153" s="694"/>
      <c r="AY153" s="694"/>
      <c r="AZ153" s="694"/>
      <c r="BA153" s="694"/>
      <c r="BB153" s="694"/>
      <c r="BC153" s="694"/>
      <c r="BD153" s="694"/>
      <c r="BE153" s="694"/>
      <c r="BF153" s="694"/>
      <c r="BG153" s="694"/>
      <c r="BH153" s="694"/>
      <c r="BI153" s="694"/>
      <c r="BJ153" s="694"/>
      <c r="BK153" s="783"/>
      <c r="BL153" s="783"/>
      <c r="BM153" s="783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33"/>
      <c r="B154" s="15" t="s">
        <v>58</v>
      </c>
      <c r="C154" s="714" t="str">
        <f>IFERROR(VLOOKUP(C153,科目・教員!$A$2:$B$349,2,0),"")</f>
        <v/>
      </c>
      <c r="D154" s="715"/>
      <c r="E154" s="716" t="str">
        <f>IFERROR(VLOOKUP(E153,科目・教員!$A$2:$B$349,2,0),"")</f>
        <v/>
      </c>
      <c r="F154" s="715"/>
      <c r="G154" s="716" t="str">
        <f>IFERROR(VLOOKUP(G153,科目・教員!$A$2:$B$349,2,0),"")</f>
        <v/>
      </c>
      <c r="H154" s="715"/>
      <c r="I154" s="716" t="str">
        <f>IFERROR(VLOOKUP(I153,科目・教員!$A$2:$B$349,2,0),"")</f>
        <v/>
      </c>
      <c r="J154" s="715"/>
      <c r="K154" s="735" t="str">
        <f>IFERROR(VLOOKUP(K153,科目・教員!$A$2:$B$349,2,0),"")</f>
        <v/>
      </c>
      <c r="L154" s="737"/>
      <c r="M154" s="746" t="str">
        <f>IFERROR(VLOOKUP(M153,科目・教員!$A$2:$B$349,2,0),"")</f>
        <v/>
      </c>
      <c r="N154" s="715"/>
      <c r="O154" s="716" t="str">
        <f>IFERROR(VLOOKUP(O153,科目・教員!$A$2:$B$349,2,0),"")</f>
        <v/>
      </c>
      <c r="P154" s="715"/>
      <c r="Q154" s="716" t="str">
        <f>IFERROR(VLOOKUP(Q153,科目・教員!$A$2:$B$349,2,0),"")</f>
        <v/>
      </c>
      <c r="R154" s="715"/>
      <c r="S154" s="735" t="str">
        <f>IFERROR(VLOOKUP(S153,科目・教員!$A$2:$B$349,2,0),"")</f>
        <v/>
      </c>
      <c r="T154" s="715"/>
      <c r="U154" s="25"/>
      <c r="Z154" s="73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695"/>
      <c r="AX154" s="695"/>
      <c r="AY154" s="695"/>
      <c r="AZ154" s="695"/>
      <c r="BA154" s="695"/>
      <c r="BB154" s="695"/>
      <c r="BC154" s="695"/>
      <c r="BD154" s="695"/>
      <c r="BE154" s="695"/>
      <c r="BF154" s="695"/>
      <c r="BG154" s="695"/>
      <c r="BH154" s="695"/>
      <c r="BI154" s="695"/>
      <c r="BJ154" s="695"/>
      <c r="BK154" s="784"/>
      <c r="BL154" s="784"/>
      <c r="BM154" s="784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33"/>
      <c r="B155" s="15" t="s">
        <v>60</v>
      </c>
      <c r="C155" s="714" t="str">
        <f>VLOOKUP($C152,'2025年度(1年後期)'!$B$5:$N$207,COLUMN('2025年度(1年後期)'!$C$5)+1,0)&amp;""</f>
        <v/>
      </c>
      <c r="D155" s="715"/>
      <c r="E155" s="716" t="str">
        <f>VLOOKUP($C152,'2025年度(2年後期)'!$B$5:$N$207,COLUMN('2025年度(2年後期)'!$C$5)+1,0)&amp;""</f>
        <v/>
      </c>
      <c r="F155" s="715"/>
      <c r="G155" s="716" t="str">
        <f>VLOOKUP($C152,'2025年度(3年後期)'!$B$5:$N$207,COLUMN('2025年度(3年後期)'!$C$5)+1,0)&amp;""</f>
        <v/>
      </c>
      <c r="H155" s="715"/>
      <c r="I155" s="716" t="str">
        <f>VLOOKUP($C152,'2025年度(4年後期)'!$B$5:$N$206,COLUMN('2025年度(4年後期)'!$C$5)+1,0)&amp;""</f>
        <v/>
      </c>
      <c r="J155" s="715"/>
      <c r="K155" s="735" t="str">
        <f>VLOOKUP($C152,'2025年度(助産後期)'!$B$5:$N$207,COLUMN('2025年度(助産後期)'!$C$5)+1,0)&amp;""</f>
        <v/>
      </c>
      <c r="L155" s="737"/>
      <c r="M155" s="746" t="str">
        <f>VLOOKUP($C152,'2025年度(M1後期)'!$B$5:$N$207,COLUMN('2025年度(M1後期)'!$C$5)+1,0)&amp;""</f>
        <v/>
      </c>
      <c r="N155" s="715"/>
      <c r="O155" s="716" t="str">
        <f>VLOOKUP($C152,'2025年度(M2後期)'!$B$5:$N$207,COLUMN('2025年度(M2後期)'!$C$5)+1,0)&amp;""</f>
        <v/>
      </c>
      <c r="P155" s="715"/>
      <c r="Q155" s="716" t="str">
        <f>VLOOKUP($C152,'2025年度(D1後期)'!$B$5:$N$207,COLUMN('2025年度(D1後期)'!$C$5)+1,0)&amp;""</f>
        <v/>
      </c>
      <c r="R155" s="715"/>
      <c r="S155" s="735" t="str">
        <f>VLOOKUP($C152,'2025年度(D23後期)'!$B$5:$N$207,COLUMN('2025年度(D23後期)'!$C$5)+1,0)&amp;""</f>
        <v/>
      </c>
      <c r="T155" s="715"/>
      <c r="U155" s="25"/>
      <c r="Z155" s="73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695"/>
      <c r="AX155" s="695"/>
      <c r="AY155" s="695"/>
      <c r="AZ155" s="695"/>
      <c r="BA155" s="695"/>
      <c r="BB155" s="695"/>
      <c r="BC155" s="695"/>
      <c r="BD155" s="695"/>
      <c r="BE155" s="695"/>
      <c r="BF155" s="695"/>
      <c r="BG155" s="695"/>
      <c r="BH155" s="695"/>
      <c r="BI155" s="695"/>
      <c r="BJ155" s="695"/>
      <c r="BK155" s="784"/>
      <c r="BL155" s="784"/>
      <c r="BM155" s="784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34"/>
      <c r="B156" s="16" t="s">
        <v>62</v>
      </c>
      <c r="C156" s="738"/>
      <c r="D156" s="711"/>
      <c r="E156" s="710"/>
      <c r="F156" s="711"/>
      <c r="G156" s="710"/>
      <c r="H156" s="711"/>
      <c r="I156" s="710"/>
      <c r="J156" s="711"/>
      <c r="K156" s="712"/>
      <c r="L156" s="713"/>
      <c r="M156" s="745"/>
      <c r="N156" s="711"/>
      <c r="O156" s="710"/>
      <c r="P156" s="711"/>
      <c r="Q156" s="710"/>
      <c r="R156" s="711"/>
      <c r="S156" s="712"/>
      <c r="T156" s="711"/>
      <c r="U156" s="25"/>
      <c r="Z156" s="73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696"/>
      <c r="AX156" s="696"/>
      <c r="AY156" s="696"/>
      <c r="AZ156" s="696"/>
      <c r="BA156" s="696"/>
      <c r="BB156" s="696"/>
      <c r="BC156" s="696"/>
      <c r="BD156" s="696"/>
      <c r="BE156" s="696"/>
      <c r="BF156" s="696"/>
      <c r="BG156" s="696"/>
      <c r="BH156" s="696"/>
      <c r="BI156" s="696"/>
      <c r="BJ156" s="696"/>
      <c r="BK156" s="785"/>
      <c r="BL156" s="785"/>
      <c r="BM156" s="785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33" t="s">
        <v>64</v>
      </c>
      <c r="B157" s="15" t="s">
        <v>55</v>
      </c>
      <c r="C157" s="731" t="str">
        <f>VLOOKUP($C152,'2025年度(1年後期)'!$B$5:$N$207,COLUMN('2025年度(1年後期)'!$E$5),0)&amp;""</f>
        <v/>
      </c>
      <c r="D157" s="722"/>
      <c r="E157" s="721" t="str">
        <f>VLOOKUP($C152,'2025年度(2年後期)'!$B$5:$N$207,COLUMN('2025年度(2年後期)'!$E$5),0)&amp;""</f>
        <v/>
      </c>
      <c r="F157" s="722"/>
      <c r="G157" s="721" t="str">
        <f>VLOOKUP($C152,'2025年度(3年後期)'!$B$5:$N$207,COLUMN('2025年度(3年後期)'!$E$5),0)&amp;""</f>
        <v/>
      </c>
      <c r="H157" s="722"/>
      <c r="I157" s="721" t="str">
        <f>VLOOKUP($C152,'2025年度(4年後期)'!$B$5:$N$206,COLUMN('2025年度(4年後期)'!$E$5),0)&amp;""</f>
        <v/>
      </c>
      <c r="J157" s="722"/>
      <c r="K157" s="732" t="str">
        <f>VLOOKUP($C152,'2025年度(助産後期)'!$B$5:$N$207,COLUMN('2025年度(助産後期)'!$E$5),0)&amp;""</f>
        <v/>
      </c>
      <c r="L157" s="720"/>
      <c r="M157" s="731" t="str">
        <f>VLOOKUP($C152,'2025年度(M1後期)'!$B$5:$N$207,COLUMN('2025年度(M1後期)'!$E$5),0)&amp;""</f>
        <v/>
      </c>
      <c r="N157" s="722"/>
      <c r="O157" s="732" t="str">
        <f>VLOOKUP($C152,'2025年度(M2後期)'!$B$5:$N$207,COLUMN('2025年度(M2後期)'!$E$5),0)&amp;""</f>
        <v/>
      </c>
      <c r="P157" s="722"/>
      <c r="Q157" s="732" t="str">
        <f>VLOOKUP($C152,'2025年度(D1後期)'!$B$5:$N$207,COLUMN('2025年度(D1後期)'!$E$5),0)&amp;""</f>
        <v/>
      </c>
      <c r="R157" s="722"/>
      <c r="S157" s="732" t="str">
        <f>VLOOKUP($C152,'2025年度(D23後期)'!$B$5:$N$207,COLUMN('2025年度(D23後期)'!$E$5),0)&amp;""</f>
        <v/>
      </c>
      <c r="T157" s="722"/>
      <c r="U157" s="21"/>
      <c r="Z157" s="733" t="str">
        <f>A157</f>
        <v>２時限（11：00～12：30）</v>
      </c>
      <c r="AA157" s="694"/>
      <c r="AB157" s="694"/>
      <c r="AC157" s="694"/>
      <c r="AD157" s="694"/>
      <c r="AE157" s="694"/>
      <c r="AF157" s="694"/>
      <c r="AG157" s="694"/>
      <c r="AH157" s="694"/>
      <c r="AI157" s="694"/>
      <c r="AJ157" s="694"/>
      <c r="AK157" s="694"/>
      <c r="AL157" s="694"/>
      <c r="AM157" s="694"/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694"/>
      <c r="AX157" s="694"/>
      <c r="AY157" s="694"/>
      <c r="AZ157" s="694"/>
      <c r="BA157" s="694"/>
      <c r="BB157" s="694"/>
      <c r="BC157" s="694"/>
      <c r="BD157" s="694"/>
      <c r="BE157" s="694"/>
      <c r="BF157" s="694"/>
      <c r="BG157" s="694"/>
      <c r="BH157" s="694"/>
      <c r="BI157" s="694"/>
      <c r="BJ157" s="694"/>
      <c r="BK157" s="783"/>
      <c r="BL157" s="783"/>
      <c r="BM157" s="783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33"/>
      <c r="B158" s="15" t="s">
        <v>58</v>
      </c>
      <c r="C158" s="714" t="str">
        <f>IFERROR(VLOOKUP(C157,科目・教員!$A$2:$B$349,2,0),"")</f>
        <v/>
      </c>
      <c r="D158" s="715"/>
      <c r="E158" s="716" t="str">
        <f>IFERROR(VLOOKUP(E157,科目・教員!$A$2:$B$349,2,0),"")</f>
        <v/>
      </c>
      <c r="F158" s="715"/>
      <c r="G158" s="716" t="str">
        <f>IFERROR(VLOOKUP(G157,科目・教員!$A$2:$B$349,2,0),"")</f>
        <v/>
      </c>
      <c r="H158" s="715"/>
      <c r="I158" s="716" t="str">
        <f>IFERROR(VLOOKUP(I157,科目・教員!$A$2:$B$349,2,0),"")</f>
        <v/>
      </c>
      <c r="J158" s="715"/>
      <c r="K158" s="735" t="str">
        <f>IFERROR(VLOOKUP(K157,科目・教員!$A$2:$B$349,2,0),"")</f>
        <v/>
      </c>
      <c r="L158" s="737"/>
      <c r="M158" s="714" t="str">
        <f>IFERROR(VLOOKUP(M157,科目・教員!$A$2:$B$349,2,0),"")</f>
        <v/>
      </c>
      <c r="N158" s="715"/>
      <c r="O158" s="735" t="str">
        <f>IFERROR(VLOOKUP(O157,科目・教員!$A$2:$B$349,2,0),"")</f>
        <v/>
      </c>
      <c r="P158" s="715"/>
      <c r="Q158" s="735" t="str">
        <f>IFERROR(VLOOKUP(Q157,科目・教員!$A$2:$B$349,2,0),"")</f>
        <v/>
      </c>
      <c r="R158" s="715"/>
      <c r="S158" s="735" t="str">
        <f>IFERROR(VLOOKUP(S157,科目・教員!$A$2:$B$349,2,0),"")</f>
        <v/>
      </c>
      <c r="T158" s="715"/>
      <c r="U158" s="21"/>
      <c r="Z158" s="73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695"/>
      <c r="AX158" s="695"/>
      <c r="AY158" s="695"/>
      <c r="AZ158" s="695"/>
      <c r="BA158" s="695"/>
      <c r="BB158" s="695"/>
      <c r="BC158" s="695"/>
      <c r="BD158" s="695"/>
      <c r="BE158" s="695"/>
      <c r="BF158" s="695"/>
      <c r="BG158" s="695"/>
      <c r="BH158" s="695"/>
      <c r="BI158" s="695"/>
      <c r="BJ158" s="695"/>
      <c r="BK158" s="784"/>
      <c r="BL158" s="784"/>
      <c r="BM158" s="784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33"/>
      <c r="B159" s="15" t="s">
        <v>60</v>
      </c>
      <c r="C159" s="714" t="str">
        <f>VLOOKUP($C152,'2025年度(1年後期)'!$B$5:$N$207,COLUMN('2025年度(1年後期)'!$E$5)+1,0)&amp;""</f>
        <v/>
      </c>
      <c r="D159" s="715"/>
      <c r="E159" s="716" t="str">
        <f>VLOOKUP($C152,'2025年度(2年後期)'!$B$5:$N$207,COLUMN('2025年度(2年後期)'!$E$5)+1,0)&amp;""</f>
        <v/>
      </c>
      <c r="F159" s="715"/>
      <c r="G159" s="716" t="str">
        <f>VLOOKUP($C152,'2025年度(3年後期)'!$B$5:$N$207,COLUMN('2025年度(3年後期)'!$E$5)+1,0)&amp;""</f>
        <v/>
      </c>
      <c r="H159" s="715"/>
      <c r="I159" s="716" t="str">
        <f>VLOOKUP($C152,'2025年度(4年後期)'!$B$5:$N$206,COLUMN('2025年度(4年後期)'!$E$5)+1,0)&amp;""</f>
        <v/>
      </c>
      <c r="J159" s="715"/>
      <c r="K159" s="735" t="str">
        <f>VLOOKUP($C152,'2025年度(助産後期)'!$B$5:$N$207,COLUMN('2025年度(助産後期)'!$E$5)+1,0)&amp;""</f>
        <v/>
      </c>
      <c r="L159" s="737"/>
      <c r="M159" s="714" t="str">
        <f>VLOOKUP($C152,'2025年度(M1後期)'!$B$5:$N$207,COLUMN('2025年度(M1後期)'!$E$5)+1,0)&amp;""</f>
        <v/>
      </c>
      <c r="N159" s="715"/>
      <c r="O159" s="735" t="str">
        <f>VLOOKUP($C152,'2025年度(M2後期)'!$B$5:$N$207,COLUMN('2025年度(M2後期)'!$E$5)+1,0)&amp;""</f>
        <v/>
      </c>
      <c r="P159" s="715"/>
      <c r="Q159" s="735" t="str">
        <f>VLOOKUP($C152,'2025年度(D1後期)'!$B$5:$N$207,COLUMN('2025年度(D1後期)'!$E$5)+1,0)&amp;""</f>
        <v/>
      </c>
      <c r="R159" s="715"/>
      <c r="S159" s="735" t="str">
        <f>VLOOKUP($C152,'2025年度(D23後期)'!$B$5:$N$207,COLUMN('2025年度(D23後期)'!$E$5)+1,0)&amp;""</f>
        <v/>
      </c>
      <c r="T159" s="715"/>
      <c r="U159" s="21"/>
      <c r="Z159" s="73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695"/>
      <c r="AX159" s="695"/>
      <c r="AY159" s="695"/>
      <c r="AZ159" s="695"/>
      <c r="BA159" s="695"/>
      <c r="BB159" s="695"/>
      <c r="BC159" s="695"/>
      <c r="BD159" s="695"/>
      <c r="BE159" s="695"/>
      <c r="BF159" s="695"/>
      <c r="BG159" s="695"/>
      <c r="BH159" s="695"/>
      <c r="BI159" s="695"/>
      <c r="BJ159" s="695"/>
      <c r="BK159" s="784"/>
      <c r="BL159" s="784"/>
      <c r="BM159" s="784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47"/>
      <c r="B160" s="16" t="s">
        <v>62</v>
      </c>
      <c r="C160" s="738"/>
      <c r="D160" s="736"/>
      <c r="E160" s="710"/>
      <c r="F160" s="736"/>
      <c r="G160" s="710"/>
      <c r="H160" s="736"/>
      <c r="I160" s="710"/>
      <c r="J160" s="736"/>
      <c r="K160" s="712"/>
      <c r="L160" s="712"/>
      <c r="M160" s="738"/>
      <c r="N160" s="736"/>
      <c r="O160" s="712"/>
      <c r="P160" s="736"/>
      <c r="Q160" s="712"/>
      <c r="R160" s="736"/>
      <c r="S160" s="712"/>
      <c r="T160" s="736"/>
      <c r="U160" s="21"/>
      <c r="Z160" s="73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696"/>
      <c r="AX160" s="696"/>
      <c r="AY160" s="696"/>
      <c r="AZ160" s="696"/>
      <c r="BA160" s="696"/>
      <c r="BB160" s="696"/>
      <c r="BC160" s="696"/>
      <c r="BD160" s="696"/>
      <c r="BE160" s="696"/>
      <c r="BF160" s="696"/>
      <c r="BG160" s="696"/>
      <c r="BH160" s="696"/>
      <c r="BI160" s="696"/>
      <c r="BJ160" s="696"/>
      <c r="BK160" s="785"/>
      <c r="BL160" s="785"/>
      <c r="BM160" s="785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44" t="s">
        <v>70</v>
      </c>
      <c r="B161" s="17" t="s">
        <v>71</v>
      </c>
      <c r="C161" s="731"/>
      <c r="D161" s="722"/>
      <c r="E161" s="721"/>
      <c r="F161" s="722"/>
      <c r="G161" s="721"/>
      <c r="H161" s="722"/>
      <c r="I161" s="721"/>
      <c r="J161" s="722"/>
      <c r="K161" s="732"/>
      <c r="L161" s="720"/>
      <c r="M161" s="731"/>
      <c r="N161" s="722"/>
      <c r="O161" s="732"/>
      <c r="P161" s="722"/>
      <c r="Q161" s="732"/>
      <c r="R161" s="722"/>
      <c r="S161" s="732"/>
      <c r="T161" s="722"/>
      <c r="U161" s="21"/>
      <c r="Z161" s="73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694"/>
      <c r="AX161" s="694"/>
      <c r="AY161" s="694"/>
      <c r="AZ161" s="694"/>
      <c r="BA161" s="694"/>
      <c r="BB161" s="694"/>
      <c r="BC161" s="694"/>
      <c r="BD161" s="694"/>
      <c r="BE161" s="694"/>
      <c r="BF161" s="694"/>
      <c r="BG161" s="694"/>
      <c r="BH161" s="694"/>
      <c r="BI161" s="694"/>
      <c r="BJ161" s="694"/>
      <c r="BK161" s="783"/>
      <c r="BL161" s="783"/>
      <c r="BM161" s="783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33"/>
      <c r="B162" s="17" t="s">
        <v>73</v>
      </c>
      <c r="C162" s="714"/>
      <c r="D162" s="715"/>
      <c r="E162" s="716"/>
      <c r="F162" s="715"/>
      <c r="G162" s="716"/>
      <c r="H162" s="715"/>
      <c r="I162" s="716"/>
      <c r="J162" s="715"/>
      <c r="K162" s="735"/>
      <c r="L162" s="737"/>
      <c r="M162" s="714"/>
      <c r="N162" s="715"/>
      <c r="O162" s="735"/>
      <c r="P162" s="715"/>
      <c r="Q162" s="735"/>
      <c r="R162" s="715"/>
      <c r="S162" s="735"/>
      <c r="T162" s="715"/>
      <c r="U162" s="21"/>
      <c r="Z162" s="73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695"/>
      <c r="AX162" s="695"/>
      <c r="AY162" s="695"/>
      <c r="AZ162" s="695"/>
      <c r="BA162" s="695"/>
      <c r="BB162" s="695"/>
      <c r="BC162" s="695"/>
      <c r="BD162" s="695"/>
      <c r="BE162" s="695"/>
      <c r="BF162" s="695"/>
      <c r="BG162" s="695"/>
      <c r="BH162" s="695"/>
      <c r="BI162" s="695"/>
      <c r="BJ162" s="695"/>
      <c r="BK162" s="784"/>
      <c r="BL162" s="784"/>
      <c r="BM162" s="784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33"/>
      <c r="B163" s="17" t="s">
        <v>60</v>
      </c>
      <c r="C163" s="714"/>
      <c r="D163" s="715"/>
      <c r="E163" s="716"/>
      <c r="F163" s="715"/>
      <c r="G163" s="716"/>
      <c r="H163" s="715"/>
      <c r="I163" s="716"/>
      <c r="J163" s="715"/>
      <c r="K163" s="735"/>
      <c r="L163" s="737"/>
      <c r="M163" s="714"/>
      <c r="N163" s="715"/>
      <c r="O163" s="735"/>
      <c r="P163" s="715"/>
      <c r="Q163" s="735"/>
      <c r="R163" s="715"/>
      <c r="S163" s="735"/>
      <c r="T163" s="715"/>
      <c r="U163" s="21"/>
      <c r="Z163" s="73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695"/>
      <c r="AX163" s="695"/>
      <c r="AY163" s="695"/>
      <c r="AZ163" s="695"/>
      <c r="BA163" s="695"/>
      <c r="BB163" s="695"/>
      <c r="BC163" s="695"/>
      <c r="BD163" s="695"/>
      <c r="BE163" s="695"/>
      <c r="BF163" s="695"/>
      <c r="BG163" s="695"/>
      <c r="BH163" s="695"/>
      <c r="BI163" s="695"/>
      <c r="BJ163" s="695"/>
      <c r="BK163" s="784"/>
      <c r="BL163" s="784"/>
      <c r="BM163" s="784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34"/>
      <c r="B164" s="18" t="s">
        <v>62</v>
      </c>
      <c r="C164" s="752"/>
      <c r="D164" s="753"/>
      <c r="E164" s="754"/>
      <c r="F164" s="753"/>
      <c r="G164" s="754"/>
      <c r="H164" s="753"/>
      <c r="I164" s="754"/>
      <c r="J164" s="753"/>
      <c r="K164" s="755"/>
      <c r="L164" s="755"/>
      <c r="M164" s="752"/>
      <c r="N164" s="753"/>
      <c r="O164" s="755"/>
      <c r="P164" s="753"/>
      <c r="Q164" s="755"/>
      <c r="R164" s="753"/>
      <c r="S164" s="755"/>
      <c r="T164" s="753"/>
      <c r="U164" s="21"/>
      <c r="Z164" s="73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696"/>
      <c r="AX164" s="696"/>
      <c r="AY164" s="696"/>
      <c r="AZ164" s="696"/>
      <c r="BA164" s="696"/>
      <c r="BB164" s="696"/>
      <c r="BC164" s="696"/>
      <c r="BD164" s="696"/>
      <c r="BE164" s="696"/>
      <c r="BF164" s="696"/>
      <c r="BG164" s="696"/>
      <c r="BH164" s="696"/>
      <c r="BI164" s="696"/>
      <c r="BJ164" s="696"/>
      <c r="BK164" s="785"/>
      <c r="BL164" s="785"/>
      <c r="BM164" s="785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33" t="s">
        <v>74</v>
      </c>
      <c r="B165" s="15" t="s">
        <v>55</v>
      </c>
      <c r="C165" s="748" t="str">
        <f>VLOOKUP($C152,'2025年度(1年後期)'!$B$5:$N$207,COLUMN('2025年度(1年後期)'!$G$5),0)&amp;""</f>
        <v/>
      </c>
      <c r="D165" s="732"/>
      <c r="E165" s="749" t="str">
        <f>VLOOKUP($C152,'2025年度(2年後期)'!$B$5:$N$207,COLUMN('2025年度(2年後期)'!$G$5),0)&amp;""</f>
        <v/>
      </c>
      <c r="F165" s="732"/>
      <c r="G165" s="749" t="str">
        <f>VLOOKUP($C152,'2025年度(3年後期)'!$B$5:$N$207,COLUMN('2025年度(3年後期)'!$G$5),0)&amp;""</f>
        <v/>
      </c>
      <c r="H165" s="732"/>
      <c r="I165" s="749" t="str">
        <f>VLOOKUP($C152,'2025年度(4年後期)'!$B$5:$N$206,COLUMN('2025年度(4年後期)'!$G$5),0)&amp;""</f>
        <v/>
      </c>
      <c r="J165" s="732"/>
      <c r="K165" s="750" t="str">
        <f>VLOOKUP($C152,'2025年度(助産後期)'!$B$5:$N$207,COLUMN('2025年度(助産後期)'!$G$5),0)&amp;""</f>
        <v/>
      </c>
      <c r="L165" s="750"/>
      <c r="M165" s="748" t="str">
        <f>VLOOKUP($C152,'2025年度(M1後期)'!$B$5:$N$207,COLUMN('2025年度(M1後期)'!$G$5),0)&amp;""</f>
        <v/>
      </c>
      <c r="N165" s="732"/>
      <c r="O165" s="750" t="str">
        <f>VLOOKUP($C152,'2025年度(M2後期)'!$B$5:$N$207,COLUMN('2025年度(M2後期)'!$G$5),0)&amp;""</f>
        <v/>
      </c>
      <c r="P165" s="732"/>
      <c r="Q165" s="750" t="str">
        <f>VLOOKUP($C152,'2025年度(D1後期)'!$B$5:$N$207,COLUMN('2025年度(D1後期)'!$G$5),0)&amp;""</f>
        <v/>
      </c>
      <c r="R165" s="732"/>
      <c r="S165" s="750" t="str">
        <f>VLOOKUP($C152,'2025年度(D23後期)'!$B$5:$N$207,COLUMN('2025年度(D23後期)'!$G$5),0)&amp;""</f>
        <v/>
      </c>
      <c r="T165" s="732"/>
      <c r="U165" s="21"/>
      <c r="Z165" s="733" t="str">
        <f>A165</f>
        <v>３時限（13：30～15：00）</v>
      </c>
      <c r="AA165" s="694"/>
      <c r="AB165" s="694"/>
      <c r="AC165" s="694"/>
      <c r="AD165" s="694"/>
      <c r="AE165" s="694"/>
      <c r="AF165" s="694"/>
      <c r="AG165" s="694"/>
      <c r="AH165" s="694"/>
      <c r="AI165" s="694"/>
      <c r="AJ165" s="694"/>
      <c r="AK165" s="694"/>
      <c r="AL165" s="694"/>
      <c r="AM165" s="694"/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694"/>
      <c r="AX165" s="694"/>
      <c r="AY165" s="694"/>
      <c r="AZ165" s="694"/>
      <c r="BA165" s="694"/>
      <c r="BB165" s="694"/>
      <c r="BC165" s="694"/>
      <c r="BD165" s="694"/>
      <c r="BE165" s="694"/>
      <c r="BF165" s="694"/>
      <c r="BG165" s="694"/>
      <c r="BH165" s="694"/>
      <c r="BI165" s="694"/>
      <c r="BJ165" s="694"/>
      <c r="BK165" s="783"/>
      <c r="BL165" s="783"/>
      <c r="BM165" s="783"/>
      <c r="BN165" s="694"/>
      <c r="BO165" s="694"/>
      <c r="BP165" s="694"/>
      <c r="BQ165" s="694"/>
      <c r="BR165" s="694"/>
      <c r="BS165" s="694"/>
      <c r="BT165" s="694"/>
      <c r="BU165" s="694"/>
      <c r="BV165" s="694"/>
      <c r="BW165" s="694"/>
    </row>
    <row r="166" spans="1:75" ht="13.5" customHeight="1">
      <c r="A166" s="733"/>
      <c r="B166" s="15" t="s">
        <v>58</v>
      </c>
      <c r="C166" s="751" t="str">
        <f>IFERROR(VLOOKUP(C165,科目・教員!$A$2:$B$349,2,0),"")</f>
        <v/>
      </c>
      <c r="D166" s="735"/>
      <c r="E166" s="739" t="str">
        <f>IFERROR(VLOOKUP(E165,科目・教員!$A$2:$B$349,2,0),"")</f>
        <v/>
      </c>
      <c r="F166" s="735"/>
      <c r="G166" s="739" t="str">
        <f>IFERROR(VLOOKUP(G165,科目・教員!$A$2:$B$349,2,0),"")</f>
        <v/>
      </c>
      <c r="H166" s="735"/>
      <c r="I166" s="739" t="str">
        <f>IFERROR(VLOOKUP(I165,科目・教員!$A$2:$B$349,2,0),"")</f>
        <v/>
      </c>
      <c r="J166" s="735"/>
      <c r="K166" s="740" t="str">
        <f>IFERROR(VLOOKUP(K165,科目・教員!$A$2:$B$349,2,0),"")</f>
        <v/>
      </c>
      <c r="L166" s="740"/>
      <c r="M166" s="751" t="str">
        <f>IFERROR(VLOOKUP(M165,科目・教員!$A$2:$B$349,2,0),"")</f>
        <v/>
      </c>
      <c r="N166" s="735"/>
      <c r="O166" s="740" t="str">
        <f>IFERROR(VLOOKUP(O165,科目・教員!$A$2:$B$349,2,0),"")</f>
        <v/>
      </c>
      <c r="P166" s="735"/>
      <c r="Q166" s="740" t="str">
        <f>IFERROR(VLOOKUP(Q165,科目・教員!$A$2:$B$349,2,0),"")</f>
        <v/>
      </c>
      <c r="R166" s="735"/>
      <c r="S166" s="740" t="str">
        <f>IFERROR(VLOOKUP(S165,科目・教員!$A$2:$B$349,2,0),"")</f>
        <v/>
      </c>
      <c r="T166" s="735"/>
      <c r="U166" s="21"/>
      <c r="Z166" s="73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695"/>
      <c r="AX166" s="695"/>
      <c r="AY166" s="695"/>
      <c r="AZ166" s="695"/>
      <c r="BA166" s="695"/>
      <c r="BB166" s="695"/>
      <c r="BC166" s="695"/>
      <c r="BD166" s="695"/>
      <c r="BE166" s="695"/>
      <c r="BF166" s="695"/>
      <c r="BG166" s="695"/>
      <c r="BH166" s="695"/>
      <c r="BI166" s="695"/>
      <c r="BJ166" s="695"/>
      <c r="BK166" s="784"/>
      <c r="BL166" s="784"/>
      <c r="BM166" s="784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33"/>
      <c r="B167" s="15" t="s">
        <v>60</v>
      </c>
      <c r="C167" s="751" t="str">
        <f>VLOOKUP($C152,'2025年度(1年後期)'!$B$5:$N$207,COLUMN('2025年度(1年後期)'!$G$5)+1,0)&amp;""</f>
        <v/>
      </c>
      <c r="D167" s="735"/>
      <c r="E167" s="739" t="str">
        <f>VLOOKUP($C152,'2025年度(2年後期)'!$B$5:$N$207,COLUMN('2025年度(2年後期)'!$G$5)+1,0)&amp;""</f>
        <v/>
      </c>
      <c r="F167" s="735"/>
      <c r="G167" s="739" t="str">
        <f>VLOOKUP($C152,'2025年度(3年後期)'!$B$5:$N$207,COLUMN('2025年度(3年後期)'!$G$5)+1,0)&amp;""</f>
        <v/>
      </c>
      <c r="H167" s="735"/>
      <c r="I167" s="739" t="str">
        <f>VLOOKUP($C152,'2025年度(4年後期)'!$B$5:$N$206,COLUMN('2025年度(4年後期)'!$G$5)+1,0)&amp;""</f>
        <v/>
      </c>
      <c r="J167" s="735"/>
      <c r="K167" s="740" t="str">
        <f>VLOOKUP($C152,'2025年度(助産後期)'!$B$5:$N$207,COLUMN('2025年度(助産後期)'!$G$5)+1,0)&amp;""</f>
        <v/>
      </c>
      <c r="L167" s="740"/>
      <c r="M167" s="751" t="str">
        <f>VLOOKUP($C152,'2025年度(M1後期)'!$B$5:$N$207,COLUMN('2025年度(M1後期)'!$G$5)+1,0)&amp;""</f>
        <v/>
      </c>
      <c r="N167" s="735"/>
      <c r="O167" s="740" t="str">
        <f>VLOOKUP($C152,'2025年度(M2後期)'!$B$5:$N$207,COLUMN('2025年度(M2後期)'!$G$5)+1,0)&amp;""</f>
        <v/>
      </c>
      <c r="P167" s="735"/>
      <c r="Q167" s="740" t="str">
        <f>VLOOKUP($C152,'2025年度(D1後期)'!$B$5:$N$207,COLUMN('2025年度(D1後期)'!$G$5)+1,0)&amp;""</f>
        <v/>
      </c>
      <c r="R167" s="735"/>
      <c r="S167" s="740" t="str">
        <f>VLOOKUP($C152,'2025年度(D23後期)'!$B$5:$N$207,COLUMN('2025年度(D23後期)'!$G$5)+1,0)&amp;""</f>
        <v/>
      </c>
      <c r="T167" s="735"/>
      <c r="U167" s="21"/>
      <c r="Z167" s="73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695"/>
      <c r="AX167" s="695"/>
      <c r="AY167" s="695"/>
      <c r="AZ167" s="695"/>
      <c r="BA167" s="695"/>
      <c r="BB167" s="695"/>
      <c r="BC167" s="695"/>
      <c r="BD167" s="695"/>
      <c r="BE167" s="695"/>
      <c r="BF167" s="695"/>
      <c r="BG167" s="695"/>
      <c r="BH167" s="695"/>
      <c r="BI167" s="695"/>
      <c r="BJ167" s="695"/>
      <c r="BK167" s="784"/>
      <c r="BL167" s="784"/>
      <c r="BM167" s="784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47"/>
      <c r="B168" s="16" t="s">
        <v>62</v>
      </c>
      <c r="C168" s="738"/>
      <c r="D168" s="736"/>
      <c r="E168" s="710"/>
      <c r="F168" s="736"/>
      <c r="G168" s="710"/>
      <c r="H168" s="736"/>
      <c r="I168" s="710"/>
      <c r="J168" s="736"/>
      <c r="K168" s="712"/>
      <c r="L168" s="712"/>
      <c r="M168" s="738"/>
      <c r="N168" s="736"/>
      <c r="O168" s="712"/>
      <c r="P168" s="736"/>
      <c r="Q168" s="712"/>
      <c r="R168" s="736"/>
      <c r="S168" s="712"/>
      <c r="T168" s="736"/>
      <c r="U168" s="21"/>
      <c r="Z168" s="73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696"/>
      <c r="AX168" s="696"/>
      <c r="AY168" s="696"/>
      <c r="AZ168" s="696"/>
      <c r="BA168" s="696"/>
      <c r="BB168" s="696"/>
      <c r="BC168" s="696"/>
      <c r="BD168" s="696"/>
      <c r="BE168" s="696"/>
      <c r="BF168" s="696"/>
      <c r="BG168" s="696"/>
      <c r="BH168" s="696"/>
      <c r="BI168" s="696"/>
      <c r="BJ168" s="696"/>
      <c r="BK168" s="785"/>
      <c r="BL168" s="785"/>
      <c r="BM168" s="785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33" t="s">
        <v>80</v>
      </c>
      <c r="B169" s="15" t="s">
        <v>55</v>
      </c>
      <c r="C169" s="748" t="str">
        <f>VLOOKUP($C152,'2025年度(1年後期)'!$B$5:$N$207,COLUMN('2025年度(1年後期)'!$I$5),0)&amp;""</f>
        <v/>
      </c>
      <c r="D169" s="732"/>
      <c r="E169" s="749" t="str">
        <f>VLOOKUP($C152,'2025年度(2年後期)'!$B$5:$N$207,COLUMN('2025年度(2年後期)'!$I$5),0)&amp;""</f>
        <v/>
      </c>
      <c r="F169" s="732"/>
      <c r="G169" s="749" t="str">
        <f>VLOOKUP($C152,'2025年度(3年後期)'!$B$5:$N$207,COLUMN('2025年度(3年後期)'!$I$5),0)&amp;""</f>
        <v/>
      </c>
      <c r="H169" s="732"/>
      <c r="I169" s="749" t="str">
        <f>VLOOKUP($C152,'2025年度(4年後期)'!$B$5:$N$206,COLUMN('2025年度(4年後期)'!$I$5),0)&amp;""</f>
        <v/>
      </c>
      <c r="J169" s="732"/>
      <c r="K169" s="750" t="str">
        <f>VLOOKUP($C152,'2025年度(助産後期)'!$B$5:$N$207,COLUMN('2025年度(助産後期)'!$I$5),0)&amp;""</f>
        <v/>
      </c>
      <c r="L169" s="750"/>
      <c r="M169" s="748" t="str">
        <f>VLOOKUP($C152,'2025年度(M1後期)'!$B$5:$N$207,COLUMN('2025年度(M1後期)'!$I$5),0)&amp;""</f>
        <v/>
      </c>
      <c r="N169" s="732"/>
      <c r="O169" s="750" t="str">
        <f>VLOOKUP($C152,'2025年度(M2後期)'!$B$5:$N$207,COLUMN('2025年度(M2後期)'!$I$5),0)&amp;""</f>
        <v/>
      </c>
      <c r="P169" s="732"/>
      <c r="Q169" s="750" t="str">
        <f>VLOOKUP($C152,'2025年度(D1後期)'!$B$5:$N$207,COLUMN('2025年度(D1後期)'!$I$5),0)&amp;""</f>
        <v/>
      </c>
      <c r="R169" s="732"/>
      <c r="S169" s="750" t="str">
        <f>VLOOKUP($C152,'2025年度(D23後期)'!$B$5:$N$207,COLUMN('2025年度(D23後期)'!$I$5),0)&amp;""</f>
        <v/>
      </c>
      <c r="T169" s="732"/>
      <c r="U169" s="21"/>
      <c r="Z169" s="733" t="str">
        <f>A169</f>
        <v>４時限（15：10～16：40）</v>
      </c>
      <c r="AA169" s="694"/>
      <c r="AB169" s="694"/>
      <c r="AC169" s="694"/>
      <c r="AD169" s="694"/>
      <c r="AE169" s="694"/>
      <c r="AF169" s="694"/>
      <c r="AG169" s="694"/>
      <c r="AH169" s="694"/>
      <c r="AI169" s="694"/>
      <c r="AJ169" s="694"/>
      <c r="AK169" s="694"/>
      <c r="AL169" s="694"/>
      <c r="AM169" s="694"/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694"/>
      <c r="AX169" s="694"/>
      <c r="AY169" s="694"/>
      <c r="AZ169" s="694"/>
      <c r="BA169" s="694"/>
      <c r="BB169" s="694"/>
      <c r="BC169" s="694"/>
      <c r="BD169" s="694"/>
      <c r="BE169" s="694"/>
      <c r="BF169" s="694"/>
      <c r="BG169" s="694"/>
      <c r="BH169" s="694"/>
      <c r="BI169" s="694"/>
      <c r="BJ169" s="694"/>
      <c r="BK169" s="783"/>
      <c r="BL169" s="783"/>
      <c r="BM169" s="783"/>
      <c r="BN169" s="694"/>
      <c r="BO169" s="694"/>
      <c r="BP169" s="694"/>
      <c r="BQ169" s="694"/>
      <c r="BR169" s="694"/>
      <c r="BS169" s="694"/>
      <c r="BT169" s="694"/>
      <c r="BU169" s="694"/>
      <c r="BV169" s="694"/>
      <c r="BW169" s="694"/>
    </row>
    <row r="170" spans="1:75" ht="13.5" customHeight="1">
      <c r="A170" s="733"/>
      <c r="B170" s="15" t="s">
        <v>58</v>
      </c>
      <c r="C170" s="751" t="str">
        <f>IFERROR(VLOOKUP(C169,科目・教員!$A$2:$B$349,2,0),"")</f>
        <v/>
      </c>
      <c r="D170" s="735"/>
      <c r="E170" s="739" t="str">
        <f>IFERROR(VLOOKUP(E169,科目・教員!$A$2:$B$349,2,0),"")</f>
        <v/>
      </c>
      <c r="F170" s="735"/>
      <c r="G170" s="739" t="str">
        <f>IFERROR(VLOOKUP(G169,科目・教員!$A$2:$B$349,2,0),"")</f>
        <v/>
      </c>
      <c r="H170" s="735"/>
      <c r="I170" s="739" t="str">
        <f>IFERROR(VLOOKUP(I169,科目・教員!$A$2:$B$349,2,0),"")</f>
        <v/>
      </c>
      <c r="J170" s="735"/>
      <c r="K170" s="740" t="str">
        <f>IFERROR(VLOOKUP(K169,科目・教員!$A$2:$B$349,2,0),"")</f>
        <v/>
      </c>
      <c r="L170" s="740"/>
      <c r="M170" s="751" t="str">
        <f>IFERROR(VLOOKUP(M169,科目・教員!$A$2:$B$349,2,0),"")</f>
        <v/>
      </c>
      <c r="N170" s="735"/>
      <c r="O170" s="740" t="str">
        <f>IFERROR(VLOOKUP(O169,科目・教員!$A$2:$B$349,2,0),"")</f>
        <v/>
      </c>
      <c r="P170" s="735"/>
      <c r="Q170" s="740" t="str">
        <f>IFERROR(VLOOKUP(Q169,科目・教員!$A$2:$B$349,2,0),"")</f>
        <v/>
      </c>
      <c r="R170" s="735"/>
      <c r="S170" s="740" t="str">
        <f>IFERROR(VLOOKUP(S169,科目・教員!$A$2:$B$349,2,0),"")</f>
        <v/>
      </c>
      <c r="T170" s="735"/>
      <c r="U170" s="21"/>
      <c r="Z170" s="73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695"/>
      <c r="AX170" s="695"/>
      <c r="AY170" s="695"/>
      <c r="AZ170" s="695"/>
      <c r="BA170" s="695"/>
      <c r="BB170" s="695"/>
      <c r="BC170" s="695"/>
      <c r="BD170" s="695"/>
      <c r="BE170" s="695"/>
      <c r="BF170" s="695"/>
      <c r="BG170" s="695"/>
      <c r="BH170" s="695"/>
      <c r="BI170" s="695"/>
      <c r="BJ170" s="695"/>
      <c r="BK170" s="784"/>
      <c r="BL170" s="784"/>
      <c r="BM170" s="784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33"/>
      <c r="B171" s="15" t="s">
        <v>60</v>
      </c>
      <c r="C171" s="751" t="str">
        <f>VLOOKUP($C152,'2025年度(1年後期)'!$B$5:$N$207,COLUMN('2025年度(1年後期)'!$I$5)+1,0)&amp;""</f>
        <v/>
      </c>
      <c r="D171" s="735"/>
      <c r="E171" s="739" t="str">
        <f>VLOOKUP($C152,'2025年度(2年後期)'!$B$5:$N$207,COLUMN('2025年度(2年後期)'!$I$5)+1,0)&amp;""</f>
        <v/>
      </c>
      <c r="F171" s="735"/>
      <c r="G171" s="739" t="str">
        <f>VLOOKUP($C152,'2025年度(3年後期)'!$B$5:$N$207,COLUMN('2025年度(3年後期)'!$I$5)+1,0)&amp;""</f>
        <v/>
      </c>
      <c r="H171" s="735"/>
      <c r="I171" s="739" t="str">
        <f>VLOOKUP($C152,'2025年度(4年後期)'!$B$5:$N$206,COLUMN('2025年度(4年後期)'!$I$5)+1,0)&amp;""</f>
        <v/>
      </c>
      <c r="J171" s="735"/>
      <c r="K171" s="740" t="str">
        <f>VLOOKUP($C152,'2025年度(助産後期)'!$B$5:$N$207,COLUMN('2025年度(助産後期)'!$I$5)+1,0)&amp;""</f>
        <v/>
      </c>
      <c r="L171" s="740"/>
      <c r="M171" s="751" t="str">
        <f>VLOOKUP($C152,'2025年度(M1後期)'!$B$5:$N$207,COLUMN('2025年度(M1後期)'!$I$5)+1,0)&amp;""</f>
        <v/>
      </c>
      <c r="N171" s="735"/>
      <c r="O171" s="740" t="str">
        <f>VLOOKUP($C152,'2025年度(M2後期)'!$B$5:$N$207,COLUMN('2025年度(M2後期)'!$I$5)+1,0)&amp;""</f>
        <v/>
      </c>
      <c r="P171" s="735"/>
      <c r="Q171" s="740" t="str">
        <f>VLOOKUP($C152,'2025年度(D1後期)'!$B$5:$N$207,COLUMN('2025年度(D1後期)'!$I$5)+1,0)&amp;""</f>
        <v/>
      </c>
      <c r="R171" s="735"/>
      <c r="S171" s="740" t="str">
        <f>VLOOKUP($C152,'2025年度(D23後期)'!$B$5:$N$207,COLUMN('2025年度(D23後期)'!$I$5)+1,0)&amp;""</f>
        <v/>
      </c>
      <c r="T171" s="735"/>
      <c r="U171" s="21"/>
      <c r="Z171" s="73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695"/>
      <c r="AX171" s="695"/>
      <c r="AY171" s="695"/>
      <c r="AZ171" s="695"/>
      <c r="BA171" s="695"/>
      <c r="BB171" s="695"/>
      <c r="BC171" s="695"/>
      <c r="BD171" s="695"/>
      <c r="BE171" s="695"/>
      <c r="BF171" s="695"/>
      <c r="BG171" s="695"/>
      <c r="BH171" s="695"/>
      <c r="BI171" s="695"/>
      <c r="BJ171" s="695"/>
      <c r="BK171" s="784"/>
      <c r="BL171" s="784"/>
      <c r="BM171" s="784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34"/>
      <c r="B172" s="16" t="s">
        <v>62</v>
      </c>
      <c r="C172" s="738"/>
      <c r="D172" s="736"/>
      <c r="E172" s="710"/>
      <c r="F172" s="736"/>
      <c r="G172" s="710"/>
      <c r="H172" s="736"/>
      <c r="I172" s="710"/>
      <c r="J172" s="736"/>
      <c r="K172" s="712"/>
      <c r="L172" s="712"/>
      <c r="M172" s="738"/>
      <c r="N172" s="736"/>
      <c r="O172" s="712"/>
      <c r="P172" s="736"/>
      <c r="Q172" s="712"/>
      <c r="R172" s="736"/>
      <c r="S172" s="712"/>
      <c r="T172" s="736"/>
      <c r="U172" s="21"/>
      <c r="Z172" s="73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696"/>
      <c r="AX172" s="696"/>
      <c r="AY172" s="696"/>
      <c r="AZ172" s="696"/>
      <c r="BA172" s="696"/>
      <c r="BB172" s="696"/>
      <c r="BC172" s="696"/>
      <c r="BD172" s="696"/>
      <c r="BE172" s="696"/>
      <c r="BF172" s="696"/>
      <c r="BG172" s="696"/>
      <c r="BH172" s="696"/>
      <c r="BI172" s="696"/>
      <c r="BJ172" s="696"/>
      <c r="BK172" s="785"/>
      <c r="BL172" s="785"/>
      <c r="BM172" s="785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33" t="s">
        <v>87</v>
      </c>
      <c r="B173" s="15" t="s">
        <v>55</v>
      </c>
      <c r="C173" s="748" t="str">
        <f>VLOOKUP($C152,'2025年度(1年後期)'!$B$5:$N$207,COLUMN('2025年度(1年後期)'!$K$5),0)&amp;""</f>
        <v/>
      </c>
      <c r="D173" s="732"/>
      <c r="E173" s="749" t="str">
        <f>VLOOKUP($C152,'2025年度(2年後期)'!$B$5:$N$207,COLUMN('2025年度(2年後期)'!$K$5),0)&amp;""</f>
        <v/>
      </c>
      <c r="F173" s="732"/>
      <c r="G173" s="749" t="str">
        <f>VLOOKUP($C152,'2025年度(3年後期)'!$B$5:$N$207,COLUMN('2025年度(3年後期)'!$K$5),0)&amp;""</f>
        <v/>
      </c>
      <c r="H173" s="732"/>
      <c r="I173" s="749" t="str">
        <f>VLOOKUP($C152,'2025年度(4年後期)'!$B$5:$N$206,COLUMN('2025年度(4年後期)'!$K$5),0)&amp;""</f>
        <v/>
      </c>
      <c r="J173" s="732"/>
      <c r="K173" s="750" t="str">
        <f>VLOOKUP($C152,'2025年度(助産後期)'!$B$5:$N$207,COLUMN('2025年度(助産後期)'!$K$5),0)&amp;""</f>
        <v/>
      </c>
      <c r="L173" s="750"/>
      <c r="M173" s="748" t="str">
        <f>VLOOKUP($C152,'2025年度(M1後期)'!$B$5:$N$207,COLUMN('2025年度(M1後期)'!$K$5),0)&amp;""</f>
        <v/>
      </c>
      <c r="N173" s="732"/>
      <c r="O173" s="750" t="str">
        <f>VLOOKUP($C152,'2025年度(M2後期)'!$B$5:$N$207,COLUMN('2025年度(M2後期)'!$K$5),0)&amp;""</f>
        <v/>
      </c>
      <c r="P173" s="732"/>
      <c r="Q173" s="750" t="str">
        <f>VLOOKUP($C152,'2025年度(D1後期)'!$B$5:$N$207,COLUMN('2025年度(D1後期)'!$K$5),0)&amp;""</f>
        <v/>
      </c>
      <c r="R173" s="732"/>
      <c r="S173" s="750" t="str">
        <f>VLOOKUP($C152,'2025年度(D23後期)'!$B$5:$N$207,COLUMN('2025年度(D23後期)'!$K$5),0)&amp;""</f>
        <v/>
      </c>
      <c r="T173" s="732"/>
      <c r="U173" s="21"/>
      <c r="Z173" s="733" t="str">
        <f>A173</f>
        <v>５時限（16：50～18：20）</v>
      </c>
      <c r="AA173" s="694"/>
      <c r="AB173" s="694"/>
      <c r="AC173" s="694"/>
      <c r="AD173" s="694"/>
      <c r="AE173" s="694"/>
      <c r="AF173" s="694"/>
      <c r="AG173" s="694"/>
      <c r="AH173" s="694"/>
      <c r="AI173" s="694"/>
      <c r="AJ173" s="694"/>
      <c r="AK173" s="694"/>
      <c r="AL173" s="694"/>
      <c r="AM173" s="694"/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694"/>
      <c r="AX173" s="694"/>
      <c r="AY173" s="694"/>
      <c r="AZ173" s="694"/>
      <c r="BA173" s="694"/>
      <c r="BB173" s="694"/>
      <c r="BC173" s="694"/>
      <c r="BD173" s="694"/>
      <c r="BE173" s="694"/>
      <c r="BF173" s="694"/>
      <c r="BG173" s="694"/>
      <c r="BH173" s="694"/>
      <c r="BI173" s="694"/>
      <c r="BJ173" s="694"/>
      <c r="BK173" s="783"/>
      <c r="BL173" s="783"/>
      <c r="BM173" s="783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33"/>
      <c r="B174" s="15" t="s">
        <v>58</v>
      </c>
      <c r="C174" s="751" t="str">
        <f>IFERROR(VLOOKUP(C173,科目・教員!$A$2:$B$349,2,0),"")</f>
        <v/>
      </c>
      <c r="D174" s="735"/>
      <c r="E174" s="739" t="str">
        <f>IFERROR(VLOOKUP(E173,科目・教員!$A$2:$B$349,2,0),"")</f>
        <v/>
      </c>
      <c r="F174" s="735"/>
      <c r="G174" s="739" t="str">
        <f>IFERROR(VLOOKUP(G173,科目・教員!$A$2:$B$349,2,0),"")</f>
        <v/>
      </c>
      <c r="H174" s="735"/>
      <c r="I174" s="739" t="str">
        <f>IFERROR(VLOOKUP(I173,科目・教員!$A$2:$B$349,2,0),"")</f>
        <v/>
      </c>
      <c r="J174" s="735"/>
      <c r="K174" s="740" t="str">
        <f>IFERROR(VLOOKUP(K173,科目・教員!$A$2:$B$349,2,0),"")</f>
        <v/>
      </c>
      <c r="L174" s="740"/>
      <c r="M174" s="751" t="str">
        <f>IFERROR(VLOOKUP(M173,科目・教員!$A$2:$B$349,2,0),"")</f>
        <v/>
      </c>
      <c r="N174" s="735"/>
      <c r="O174" s="740" t="str">
        <f>IFERROR(VLOOKUP(O173,科目・教員!$A$2:$B$349,2,0),"")</f>
        <v/>
      </c>
      <c r="P174" s="735"/>
      <c r="Q174" s="740" t="str">
        <f>IFERROR(VLOOKUP(Q173,科目・教員!$A$2:$B$349,2,0),"")</f>
        <v/>
      </c>
      <c r="R174" s="735"/>
      <c r="S174" s="740" t="str">
        <f>IFERROR(VLOOKUP(S173,科目・教員!$A$2:$B$349,2,0),"")</f>
        <v/>
      </c>
      <c r="T174" s="735"/>
      <c r="U174" s="21"/>
      <c r="Z174" s="73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695"/>
      <c r="AX174" s="695"/>
      <c r="AY174" s="695"/>
      <c r="AZ174" s="695"/>
      <c r="BA174" s="695"/>
      <c r="BB174" s="695"/>
      <c r="BC174" s="695"/>
      <c r="BD174" s="695"/>
      <c r="BE174" s="695"/>
      <c r="BF174" s="695"/>
      <c r="BG174" s="695"/>
      <c r="BH174" s="695"/>
      <c r="BI174" s="695"/>
      <c r="BJ174" s="695"/>
      <c r="BK174" s="784"/>
      <c r="BL174" s="784"/>
      <c r="BM174" s="784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33"/>
      <c r="B175" s="15" t="s">
        <v>60</v>
      </c>
      <c r="C175" s="751" t="str">
        <f>VLOOKUP($C152,'2025年度(1年後期)'!$B$5:$N$207,COLUMN('2025年度(1年後期)'!$K$5)+1,0)&amp;""</f>
        <v/>
      </c>
      <c r="D175" s="735"/>
      <c r="E175" s="739" t="str">
        <f>VLOOKUP($C152,'2025年度(2年後期)'!$B$5:$N$207,COLUMN('2025年度(2年後期)'!$K$5)+1,0)&amp;""</f>
        <v/>
      </c>
      <c r="F175" s="735"/>
      <c r="G175" s="739" t="str">
        <f>VLOOKUP($C152,'2025年度(3年後期)'!$B$5:$N$207,COLUMN('2025年度(3年後期)'!$K$5)+1,0)&amp;""</f>
        <v/>
      </c>
      <c r="H175" s="735"/>
      <c r="I175" s="739" t="str">
        <f>VLOOKUP($C152,'2025年度(4年後期)'!$B$5:$N$206,COLUMN('2025年度(4年後期)'!$K$5)+1,0)&amp;""</f>
        <v/>
      </c>
      <c r="J175" s="735"/>
      <c r="K175" s="740" t="str">
        <f>VLOOKUP($C152,'2025年度(助産後期)'!$B$5:$N$207,COLUMN('2025年度(助産後期)'!$K$5)+1,0)&amp;""</f>
        <v/>
      </c>
      <c r="L175" s="740"/>
      <c r="M175" s="751" t="str">
        <f>VLOOKUP($C152,'2025年度(M1後期)'!$B$5:$N$207,COLUMN('2025年度(M1後期)'!$K$5)+1,0)&amp;""</f>
        <v/>
      </c>
      <c r="N175" s="735"/>
      <c r="O175" s="740" t="str">
        <f>VLOOKUP($C152,'2025年度(M1後期)'!$B$5:$N$207,COLUMN('2025年度(M1後期)'!$K$5)+1,0)&amp;""</f>
        <v/>
      </c>
      <c r="P175" s="735"/>
      <c r="Q175" s="740" t="str">
        <f>VLOOKUP($C152,'2025年度(D1後期)'!$B$5:$N$207,COLUMN('2025年度(D1後期)'!$K$5)+1,0)&amp;""</f>
        <v/>
      </c>
      <c r="R175" s="735"/>
      <c r="S175" s="740" t="str">
        <f>VLOOKUP($C152,'2025年度(D23後期)'!$B$5:$N$207,COLUMN('2025年度(D23後期)'!$K$5)+1,0)&amp;""</f>
        <v/>
      </c>
      <c r="T175" s="735"/>
      <c r="U175" s="21"/>
      <c r="Z175" s="73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695"/>
      <c r="AX175" s="695"/>
      <c r="AY175" s="695"/>
      <c r="AZ175" s="695"/>
      <c r="BA175" s="695"/>
      <c r="BB175" s="695"/>
      <c r="BC175" s="695"/>
      <c r="BD175" s="695"/>
      <c r="BE175" s="695"/>
      <c r="BF175" s="695"/>
      <c r="BG175" s="695"/>
      <c r="BH175" s="695"/>
      <c r="BI175" s="695"/>
      <c r="BJ175" s="695"/>
      <c r="BK175" s="784"/>
      <c r="BL175" s="784"/>
      <c r="BM175" s="784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34"/>
      <c r="B176" s="16" t="s">
        <v>62</v>
      </c>
      <c r="C176" s="738"/>
      <c r="D176" s="736"/>
      <c r="E176" s="710"/>
      <c r="F176" s="736"/>
      <c r="G176" s="710"/>
      <c r="H176" s="736"/>
      <c r="I176" s="710"/>
      <c r="J176" s="736"/>
      <c r="K176" s="712"/>
      <c r="L176" s="712"/>
      <c r="M176" s="738"/>
      <c r="N176" s="736"/>
      <c r="O176" s="712"/>
      <c r="P176" s="736"/>
      <c r="Q176" s="712"/>
      <c r="R176" s="736"/>
      <c r="S176" s="712"/>
      <c r="T176" s="736"/>
      <c r="U176" s="22"/>
      <c r="V176" s="19"/>
      <c r="W176" s="19"/>
      <c r="X176" s="19"/>
      <c r="Y176" s="19"/>
      <c r="Z176" s="73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696"/>
      <c r="AX176" s="696"/>
      <c r="AY176" s="696"/>
      <c r="AZ176" s="696"/>
      <c r="BA176" s="696"/>
      <c r="BB176" s="696"/>
      <c r="BC176" s="696"/>
      <c r="BD176" s="696"/>
      <c r="BE176" s="696"/>
      <c r="BF176" s="696"/>
      <c r="BG176" s="696"/>
      <c r="BH176" s="696"/>
      <c r="BI176" s="696"/>
      <c r="BJ176" s="696"/>
      <c r="BK176" s="785"/>
      <c r="BL176" s="785"/>
      <c r="BM176" s="785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5"/>
      <c r="B177" s="6"/>
      <c r="C177" s="717">
        <f>C152+1</f>
        <v>45999</v>
      </c>
      <c r="D177" s="717"/>
      <c r="E177" s="717"/>
      <c r="F177" s="717"/>
      <c r="G177" s="717"/>
      <c r="H177" s="717"/>
      <c r="I177" s="717"/>
      <c r="J177" s="717"/>
      <c r="K177" s="717"/>
      <c r="L177" s="717"/>
      <c r="M177" s="717"/>
      <c r="N177" s="717"/>
      <c r="O177" s="717"/>
      <c r="P177" s="717"/>
      <c r="Q177" s="717"/>
      <c r="R177" s="717"/>
      <c r="S177" s="717"/>
      <c r="T177" s="717"/>
      <c r="U177" s="697">
        <f>C177</f>
        <v>45999</v>
      </c>
      <c r="V177" s="698"/>
      <c r="W177" s="698"/>
      <c r="X177" s="698"/>
      <c r="Y177" s="698"/>
      <c r="Z177" s="69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3" t="s">
        <v>54</v>
      </c>
      <c r="B178" s="12" t="s">
        <v>55</v>
      </c>
      <c r="C178" s="789" t="str">
        <f>VLOOKUP($C177,'2025年度(1年後期)'!$B$5:$N$207,COLUMN('2025年度(1年後期)'!$C$5),0)&amp;""</f>
        <v>心と発達</v>
      </c>
      <c r="D178" s="757"/>
      <c r="E178" s="721" t="str">
        <f>VLOOKUP($C177,'2025年度(2年後期)'!$B$5:$N$207,COLUMN('2025年度(2年後期)'!$C$5),0)&amp;""</f>
        <v>母性看護援助論Ⅰ</v>
      </c>
      <c r="F178" s="722"/>
      <c r="G178" s="721" t="str">
        <f>VLOOKUP($C177,'2025年度(3年後期)'!$B$5:$N$207,COLUMN('2025年度(3年後期)'!$C$5),0)&amp;""</f>
        <v>領域別実習</v>
      </c>
      <c r="H178" s="722"/>
      <c r="I178" s="721" t="str">
        <f>VLOOKUP($C177,'2025年度(4年後期)'!$B$5:$N$206,COLUMN('2025年度(4年後期)'!$C$5),0)&amp;""</f>
        <v/>
      </c>
      <c r="J178" s="722"/>
      <c r="K178" s="732" t="str">
        <f>VLOOKUP($C177,'2025年度(助産後期)'!$B$5:$N$207,COLUMN('2025年度(助産後期)'!$C$5),0)&amp;""</f>
        <v/>
      </c>
      <c r="L178" s="720"/>
      <c r="M178" s="719" t="str">
        <f>VLOOKUP($C177,'2025年度(M1後期)'!$B$5:$N$207,COLUMN('2025年度(M1後期)'!$C$5),0)&amp;""</f>
        <v>政策医療看護倫理</v>
      </c>
      <c r="N178" s="720"/>
      <c r="O178" s="721" t="str">
        <f>VLOOKUP($C177,'2025年度(M2後期)'!$B$5:$N$207,COLUMN('2025年度(M2後期)'!$C$5),0)&amp;""</f>
        <v>特別研究</v>
      </c>
      <c r="P178" s="722"/>
      <c r="Q178" s="721" t="str">
        <f>VLOOKUP($C177,'2025年度(D1後期)'!$B$5:$N$207,COLUMN('2025年度(D1後期)'!$C$5),0)&amp;""</f>
        <v/>
      </c>
      <c r="R178" s="722"/>
      <c r="S178" s="732" t="str">
        <f>VLOOKUP($C177,'2025年度(D23後期)'!$B$5:$N$207,COLUMN('2025年度(D23後期)'!$C$5),0)&amp;""</f>
        <v>特別研究</v>
      </c>
      <c r="T178" s="722"/>
      <c r="U178" s="648" t="s">
        <v>161</v>
      </c>
      <c r="Z178" s="744" t="str">
        <f>A178</f>
        <v xml:space="preserve">１時限（09：20～10：50） </v>
      </c>
      <c r="AA178" s="694" t="s">
        <v>184</v>
      </c>
      <c r="AB178" s="694"/>
      <c r="AC178" s="694"/>
      <c r="AD178" s="694"/>
      <c r="AE178" s="694"/>
      <c r="AF178" s="694"/>
      <c r="AG178" s="694" t="s">
        <v>162</v>
      </c>
      <c r="AH178" s="694"/>
      <c r="AI178" s="694"/>
      <c r="AJ178" s="694"/>
      <c r="AK178" s="694"/>
      <c r="AL178" s="694"/>
      <c r="AM178" s="694" t="s">
        <v>164</v>
      </c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 t="s">
        <v>169</v>
      </c>
      <c r="AX178" s="694"/>
      <c r="AY178" s="694"/>
      <c r="AZ178" s="694"/>
      <c r="BA178" s="694" t="s">
        <v>166</v>
      </c>
      <c r="BB178" s="694"/>
      <c r="BC178" s="694"/>
      <c r="BD178" s="694"/>
      <c r="BE178" s="694"/>
      <c r="BF178" s="694"/>
      <c r="BG178" s="694"/>
      <c r="BH178" s="694"/>
      <c r="BI178" s="694"/>
      <c r="BJ178" s="694"/>
      <c r="BK178" s="783"/>
      <c r="BL178" s="783"/>
      <c r="BM178" s="783"/>
      <c r="BN178" s="694"/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33"/>
      <c r="B179" s="15" t="s">
        <v>58</v>
      </c>
      <c r="C179" s="790" t="str">
        <f>IFERROR(VLOOKUP(C178,科目・教員!$A$2:$B$349,2,0),"")</f>
        <v>松本　聡子</v>
      </c>
      <c r="D179" s="759"/>
      <c r="E179" s="716" t="str">
        <f>IFERROR(VLOOKUP(E178,科目・教員!$A$2:$B$349,2,0),"")</f>
        <v>日置　智華子</v>
      </c>
      <c r="F179" s="715"/>
      <c r="G179" s="716" t="str">
        <f>IFERROR(VLOOKUP(G178,科目・教員!$A$2:$B$349,2,0),"")</f>
        <v/>
      </c>
      <c r="H179" s="715"/>
      <c r="I179" s="716" t="str">
        <f>IFERROR(VLOOKUP(I178,科目・教員!$A$2:$B$349,2,0),"")</f>
        <v/>
      </c>
      <c r="J179" s="715"/>
      <c r="K179" s="735" t="str">
        <f>IFERROR(VLOOKUP(K178,科目・教員!$A$2:$B$349,2,0),"")</f>
        <v/>
      </c>
      <c r="L179" s="737"/>
      <c r="M179" s="746" t="str">
        <f>IFERROR(VLOOKUP(M178,科目・教員!$A$2:$B$349,2,0),"")</f>
        <v>来生　奈巳子</v>
      </c>
      <c r="N179" s="715"/>
      <c r="O179" s="716" t="str">
        <f>IFERROR(VLOOKUP(O178,科目・教員!$A$2:$B$349,2,0),"")</f>
        <v/>
      </c>
      <c r="P179" s="715"/>
      <c r="Q179" s="716" t="str">
        <f>IFERROR(VLOOKUP(Q178,科目・教員!$A$2:$B$349,2,0),"")</f>
        <v/>
      </c>
      <c r="R179" s="715"/>
      <c r="S179" s="735" t="str">
        <f>IFERROR(VLOOKUP(S178,科目・教員!$A$2:$B$349,2,0),"")</f>
        <v/>
      </c>
      <c r="T179" s="715"/>
      <c r="U179" s="649" t="s">
        <v>169</v>
      </c>
      <c r="Z179" s="73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784"/>
      <c r="BL179" s="784"/>
      <c r="BM179" s="784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33"/>
      <c r="B180" s="15" t="s">
        <v>60</v>
      </c>
      <c r="C180" s="790" t="str">
        <f>VLOOKUP($C177,'2025年度(1年後期)'!$B$5:$N$207,COLUMN('2025年度(1年後期)'!$C$5)+1,0)&amp;""</f>
        <v>201</v>
      </c>
      <c r="D180" s="759"/>
      <c r="E180" s="716" t="str">
        <f>VLOOKUP($C177,'2025年度(2年後期)'!$B$5:$N$207,COLUMN('2025年度(2年後期)'!$C$5)+1,0)&amp;""</f>
        <v>101</v>
      </c>
      <c r="F180" s="715"/>
      <c r="G180" s="716" t="str">
        <f>VLOOKUP($C177,'2025年度(3年後期)'!$B$5:$N$207,COLUMN('2025年度(3年後期)'!$C$5)+1,0)&amp;""</f>
        <v>在宅:在宅実　母性:301</v>
      </c>
      <c r="H180" s="715"/>
      <c r="I180" s="716" t="str">
        <f>VLOOKUP($C177,'2025年度(4年後期)'!$B$5:$N$206,COLUMN('2025年度(4年後期)'!$C$5)+1,0)&amp;""</f>
        <v/>
      </c>
      <c r="J180" s="715"/>
      <c r="K180" s="735" t="str">
        <f>VLOOKUP($C177,'2025年度(助産後期)'!$B$5:$N$207,COLUMN('2025年度(助産後期)'!$C$5)+1,0)&amp;""</f>
        <v/>
      </c>
      <c r="L180" s="737"/>
      <c r="M180" s="746" t="str">
        <f>VLOOKUP($C177,'2025年度(M1後期)'!$B$5:$N$207,COLUMN('2025年度(M1後期)'!$C$5)+1,0)&amp;""</f>
        <v>臨床講義室1</v>
      </c>
      <c r="N180" s="715"/>
      <c r="O180" s="716" t="str">
        <f>VLOOKUP($C177,'2025年度(M2後期)'!$B$5:$N$207,COLUMN('2025年度(M2後期)'!$C$5)+1,0)&amp;""</f>
        <v/>
      </c>
      <c r="P180" s="715"/>
      <c r="Q180" s="716" t="str">
        <f>VLOOKUP($C177,'2025年度(D1後期)'!$B$5:$N$207,COLUMN('2025年度(D1後期)'!$C$5)+1,0)&amp;""</f>
        <v/>
      </c>
      <c r="R180" s="715"/>
      <c r="S180" s="735" t="str">
        <f>VLOOKUP($C177,'2025年度(D23後期)'!$B$5:$N$207,COLUMN('2025年度(D23後期)'!$C$5)+1,0)&amp;""</f>
        <v/>
      </c>
      <c r="T180" s="715"/>
      <c r="U180" s="649" t="s">
        <v>171</v>
      </c>
      <c r="Z180" s="73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784"/>
      <c r="BL180" s="784"/>
      <c r="BM180" s="784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34"/>
      <c r="B181" s="16" t="s">
        <v>62</v>
      </c>
      <c r="C181" s="760" t="s">
        <v>116</v>
      </c>
      <c r="D181" s="787"/>
      <c r="E181" s="710"/>
      <c r="F181" s="711"/>
      <c r="G181" s="710"/>
      <c r="H181" s="711"/>
      <c r="I181" s="710"/>
      <c r="J181" s="711"/>
      <c r="K181" s="712"/>
      <c r="L181" s="713"/>
      <c r="M181" s="745"/>
      <c r="N181" s="711"/>
      <c r="O181" s="710"/>
      <c r="P181" s="711"/>
      <c r="Q181" s="710"/>
      <c r="R181" s="711"/>
      <c r="S181" s="712"/>
      <c r="T181" s="711"/>
      <c r="U181" s="649" t="s">
        <v>172</v>
      </c>
      <c r="Z181" s="73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785"/>
      <c r="BL181" s="785"/>
      <c r="BM181" s="785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33" t="s">
        <v>64</v>
      </c>
      <c r="B182" s="15" t="s">
        <v>55</v>
      </c>
      <c r="C182" s="731" t="str">
        <f>VLOOKUP($C177,'2025年度(1年後期)'!$B$5:$N$207,COLUMN('2025年度(1年後期)'!$E$5),0)&amp;""</f>
        <v>免疫と健康</v>
      </c>
      <c r="D182" s="722"/>
      <c r="E182" s="721" t="str">
        <f>VLOOKUP($C177,'2025年度(2年後期)'!$B$5:$N$207,COLUMN('2025年度(2年後期)'!$E$5),0)&amp;""</f>
        <v>成人看護援助論Ⅱ</v>
      </c>
      <c r="F182" s="722"/>
      <c r="G182" s="721" t="str">
        <f>VLOOKUP($C177,'2025年度(3年後期)'!$B$5:$N$207,COLUMN('2025年度(3年後期)'!$E$5),0)&amp;""</f>
        <v>領域別実習</v>
      </c>
      <c r="H182" s="722"/>
      <c r="I182" s="721" t="str">
        <f>VLOOKUP($C177,'2025年度(4年後期)'!$B$5:$N$206,COLUMN('2025年度(4年後期)'!$E$5),0)&amp;""</f>
        <v/>
      </c>
      <c r="J182" s="722"/>
      <c r="K182" s="732" t="str">
        <f>VLOOKUP($C177,'2025年度(助産後期)'!$B$5:$N$207,COLUMN('2025年度(助産後期)'!$E$5),0)&amp;""</f>
        <v/>
      </c>
      <c r="L182" s="720"/>
      <c r="M182" s="731" t="str">
        <f>VLOOKUP($C177,'2025年度(M1後期)'!$B$5:$N$207,COLUMN('2025年度(M1後期)'!$E$5),0)&amp;""</f>
        <v>政策医療看護倫理</v>
      </c>
      <c r="N182" s="722"/>
      <c r="O182" s="732" t="str">
        <f>VLOOKUP($C177,'2025年度(M2後期)'!$B$5:$N$207,COLUMN('2025年度(M2後期)'!$E$5),0)&amp;""</f>
        <v>特別研究</v>
      </c>
      <c r="P182" s="722"/>
      <c r="Q182" s="732" t="str">
        <f>VLOOKUP($C177,'2025年度(D1後期)'!$B$5:$N$207,COLUMN('2025年度(D1後期)'!$E$5),0)&amp;""</f>
        <v/>
      </c>
      <c r="R182" s="722"/>
      <c r="S182" s="732" t="str">
        <f>VLOOKUP($C177,'2025年度(D23後期)'!$B$5:$N$207,COLUMN('2025年度(D23後期)'!$E$5),0)&amp;""</f>
        <v>特別研究</v>
      </c>
      <c r="T182" s="722"/>
      <c r="U182" s="21"/>
      <c r="Z182" s="733" t="str">
        <f>A182</f>
        <v>２時限（11：00～12：30）</v>
      </c>
      <c r="AA182" s="694" t="s">
        <v>76</v>
      </c>
      <c r="AB182" s="694"/>
      <c r="AC182" s="694"/>
      <c r="AD182" s="694"/>
      <c r="AE182" s="694"/>
      <c r="AF182" s="694"/>
      <c r="AG182" s="694" t="s">
        <v>386</v>
      </c>
      <c r="AH182" s="694"/>
      <c r="AI182" s="694"/>
      <c r="AJ182" s="694"/>
      <c r="AK182" s="694"/>
      <c r="AL182" s="694"/>
      <c r="AM182" s="694" t="s">
        <v>164</v>
      </c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 t="s">
        <v>169</v>
      </c>
      <c r="AX182" s="694"/>
      <c r="AY182" s="694"/>
      <c r="AZ182" s="694"/>
      <c r="BA182" s="694" t="s">
        <v>166</v>
      </c>
      <c r="BB182" s="694"/>
      <c r="BC182" s="694"/>
      <c r="BD182" s="694"/>
      <c r="BE182" s="694"/>
      <c r="BF182" s="694"/>
      <c r="BG182" s="694"/>
      <c r="BH182" s="694"/>
      <c r="BI182" s="694"/>
      <c r="BJ182" s="694"/>
      <c r="BK182" s="783"/>
      <c r="BL182" s="783"/>
      <c r="BM182" s="783"/>
      <c r="BN182" s="694"/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33"/>
      <c r="B183" s="15" t="s">
        <v>58</v>
      </c>
      <c r="C183" s="714" t="str">
        <f>IFERROR(VLOOKUP(C182,科目・教員!$A$2:$B$349,2,0),"")</f>
        <v>森　那美子</v>
      </c>
      <c r="D183" s="715"/>
      <c r="E183" s="716" t="str">
        <f>IFERROR(VLOOKUP(E182,科目・教員!$A$2:$B$349,2,0),"")</f>
        <v>藤澤　雄太</v>
      </c>
      <c r="F183" s="715"/>
      <c r="G183" s="716" t="str">
        <f>IFERROR(VLOOKUP(G182,科目・教員!$A$2:$B$349,2,0),"")</f>
        <v/>
      </c>
      <c r="H183" s="715"/>
      <c r="I183" s="716" t="str">
        <f>IFERROR(VLOOKUP(I182,科目・教員!$A$2:$B$349,2,0),"")</f>
        <v/>
      </c>
      <c r="J183" s="715"/>
      <c r="K183" s="735" t="str">
        <f>IFERROR(VLOOKUP(K182,科目・教員!$A$2:$B$349,2,0),"")</f>
        <v/>
      </c>
      <c r="L183" s="737"/>
      <c r="M183" s="714" t="str">
        <f>IFERROR(VLOOKUP(M182,科目・教員!$A$2:$B$349,2,0),"")</f>
        <v>来生　奈巳子</v>
      </c>
      <c r="N183" s="715"/>
      <c r="O183" s="735" t="str">
        <f>IFERROR(VLOOKUP(O182,科目・教員!$A$2:$B$349,2,0),"")</f>
        <v/>
      </c>
      <c r="P183" s="715"/>
      <c r="Q183" s="735" t="str">
        <f>IFERROR(VLOOKUP(Q182,科目・教員!$A$2:$B$349,2,0),"")</f>
        <v/>
      </c>
      <c r="R183" s="715"/>
      <c r="S183" s="735" t="str">
        <f>IFERROR(VLOOKUP(S182,科目・教員!$A$2:$B$349,2,0),"")</f>
        <v/>
      </c>
      <c r="T183" s="715"/>
      <c r="U183" s="21"/>
      <c r="Z183" s="73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784"/>
      <c r="BL183" s="784"/>
      <c r="BM183" s="784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33"/>
      <c r="B184" s="15" t="s">
        <v>60</v>
      </c>
      <c r="C184" s="714" t="str">
        <f>VLOOKUP($C177,'2025年度(1年後期)'!$B$5:$N$207,COLUMN('2025年度(1年後期)'!$E$5)+1,0)&amp;""</f>
        <v>201</v>
      </c>
      <c r="D184" s="715"/>
      <c r="E184" s="716" t="str">
        <f>VLOOKUP($C177,'2025年度(2年後期)'!$B$5:$N$207,COLUMN('2025年度(2年後期)'!$E$5)+1,0)&amp;""</f>
        <v>101</v>
      </c>
      <c r="F184" s="715"/>
      <c r="G184" s="716" t="str">
        <f>VLOOKUP($C177,'2025年度(3年後期)'!$B$5:$N$207,COLUMN('2025年度(3年後期)'!$E$5)+1,0)&amp;""</f>
        <v>在宅:在宅実　母性:301</v>
      </c>
      <c r="H184" s="715"/>
      <c r="I184" s="716" t="str">
        <f>VLOOKUP($C177,'2025年度(4年後期)'!$B$5:$N$206,COLUMN('2025年度(4年後期)'!$E$5)+1,0)&amp;""</f>
        <v/>
      </c>
      <c r="J184" s="715"/>
      <c r="K184" s="735" t="str">
        <f>VLOOKUP($C177,'2025年度(助産後期)'!$B$5:$N$207,COLUMN('2025年度(助産後期)'!$E$5)+1,0)&amp;""</f>
        <v/>
      </c>
      <c r="L184" s="737"/>
      <c r="M184" s="714" t="str">
        <f>VLOOKUP($C177,'2025年度(M1後期)'!$B$5:$N$207,COLUMN('2025年度(M1後期)'!$E$5)+1,0)&amp;""</f>
        <v>臨床講義室1</v>
      </c>
      <c r="N184" s="715"/>
      <c r="O184" s="735" t="str">
        <f>VLOOKUP($C177,'2025年度(M2後期)'!$B$5:$N$207,COLUMN('2025年度(M2後期)'!$E$5)+1,0)&amp;""</f>
        <v/>
      </c>
      <c r="P184" s="715"/>
      <c r="Q184" s="735" t="str">
        <f>VLOOKUP($C177,'2025年度(D1後期)'!$B$5:$N$207,COLUMN('2025年度(D1後期)'!$E$5)+1,0)&amp;""</f>
        <v/>
      </c>
      <c r="R184" s="715"/>
      <c r="S184" s="735" t="str">
        <f>VLOOKUP($C177,'2025年度(D23後期)'!$B$5:$N$207,COLUMN('2025年度(D23後期)'!$E$5)+1,0)&amp;""</f>
        <v/>
      </c>
      <c r="T184" s="715"/>
      <c r="U184" s="21"/>
      <c r="Z184" s="73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784"/>
      <c r="BL184" s="784"/>
      <c r="BM184" s="784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47"/>
      <c r="B185" s="16" t="s">
        <v>62</v>
      </c>
      <c r="C185" s="738"/>
      <c r="D185" s="736"/>
      <c r="E185" s="710"/>
      <c r="F185" s="736"/>
      <c r="G185" s="710"/>
      <c r="H185" s="736"/>
      <c r="I185" s="710"/>
      <c r="J185" s="736"/>
      <c r="K185" s="712"/>
      <c r="L185" s="712"/>
      <c r="M185" s="738"/>
      <c r="N185" s="736"/>
      <c r="O185" s="712"/>
      <c r="P185" s="736"/>
      <c r="Q185" s="712"/>
      <c r="R185" s="736"/>
      <c r="S185" s="712"/>
      <c r="T185" s="736"/>
      <c r="U185" s="21"/>
      <c r="Z185" s="73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785"/>
      <c r="BL185" s="785"/>
      <c r="BM185" s="785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44" t="s">
        <v>70</v>
      </c>
      <c r="B186" s="17" t="s">
        <v>71</v>
      </c>
      <c r="C186" s="731"/>
      <c r="D186" s="722"/>
      <c r="E186" s="721"/>
      <c r="F186" s="722"/>
      <c r="G186" s="721"/>
      <c r="H186" s="722"/>
      <c r="I186" s="721"/>
      <c r="J186" s="722"/>
      <c r="K186" s="732"/>
      <c r="L186" s="720"/>
      <c r="M186" s="731"/>
      <c r="N186" s="722"/>
      <c r="O186" s="732"/>
      <c r="P186" s="722"/>
      <c r="Q186" s="732"/>
      <c r="R186" s="722"/>
      <c r="S186" s="732"/>
      <c r="T186" s="722"/>
      <c r="U186" s="21"/>
      <c r="Z186" s="73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/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783"/>
      <c r="BL186" s="783"/>
      <c r="BM186" s="783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33"/>
      <c r="B187" s="17" t="s">
        <v>73</v>
      </c>
      <c r="C187" s="714"/>
      <c r="D187" s="715"/>
      <c r="E187" s="716"/>
      <c r="F187" s="715"/>
      <c r="G187" s="716"/>
      <c r="H187" s="715"/>
      <c r="I187" s="716"/>
      <c r="J187" s="715"/>
      <c r="K187" s="735"/>
      <c r="L187" s="737"/>
      <c r="M187" s="714"/>
      <c r="N187" s="715"/>
      <c r="O187" s="735"/>
      <c r="P187" s="715"/>
      <c r="Q187" s="735"/>
      <c r="R187" s="715"/>
      <c r="S187" s="735"/>
      <c r="T187" s="715"/>
      <c r="U187" s="21"/>
      <c r="Z187" s="73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784"/>
      <c r="BL187" s="784"/>
      <c r="BM187" s="784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33"/>
      <c r="B188" s="17" t="s">
        <v>60</v>
      </c>
      <c r="C188" s="714"/>
      <c r="D188" s="715"/>
      <c r="E188" s="716"/>
      <c r="F188" s="715"/>
      <c r="G188" s="716"/>
      <c r="H188" s="715"/>
      <c r="I188" s="716"/>
      <c r="J188" s="715"/>
      <c r="K188" s="735"/>
      <c r="L188" s="737"/>
      <c r="M188" s="714"/>
      <c r="N188" s="715"/>
      <c r="O188" s="735"/>
      <c r="P188" s="715"/>
      <c r="Q188" s="735"/>
      <c r="R188" s="715"/>
      <c r="S188" s="735"/>
      <c r="T188" s="715"/>
      <c r="U188" s="21"/>
      <c r="Z188" s="73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784"/>
      <c r="BL188" s="784"/>
      <c r="BM188" s="784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34"/>
      <c r="B189" s="18" t="s">
        <v>62</v>
      </c>
      <c r="C189" s="752"/>
      <c r="D189" s="753"/>
      <c r="E189" s="754"/>
      <c r="F189" s="753"/>
      <c r="G189" s="754"/>
      <c r="H189" s="753"/>
      <c r="I189" s="754"/>
      <c r="J189" s="753"/>
      <c r="K189" s="755"/>
      <c r="L189" s="755"/>
      <c r="M189" s="752"/>
      <c r="N189" s="753"/>
      <c r="O189" s="755"/>
      <c r="P189" s="753"/>
      <c r="Q189" s="755"/>
      <c r="R189" s="753"/>
      <c r="S189" s="755"/>
      <c r="T189" s="753"/>
      <c r="U189" s="21"/>
      <c r="Z189" s="73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785"/>
      <c r="BL189" s="785"/>
      <c r="BM189" s="785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33" t="s">
        <v>74</v>
      </c>
      <c r="B190" s="15" t="s">
        <v>55</v>
      </c>
      <c r="C190" s="748" t="str">
        <f>VLOOKUP($C177,'2025年度(1年後期)'!$B$5:$N$207,COLUMN('2025年度(1年後期)'!$G$5),0)&amp;""</f>
        <v>生活援助論Ⅱ(ABCD)</v>
      </c>
      <c r="D190" s="732"/>
      <c r="E190" s="749" t="str">
        <f>VLOOKUP($C177,'2025年度(2年後期)'!$B$5:$N$207,COLUMN('2025年度(2年後期)'!$G$5),0)&amp;""</f>
        <v>薬物療法と看護</v>
      </c>
      <c r="F190" s="732"/>
      <c r="G190" s="749" t="str">
        <f>VLOOKUP($C177,'2025年度(3年後期)'!$B$5:$N$207,COLUMN('2025年度(3年後期)'!$G$5),0)&amp;""</f>
        <v>領域別実習</v>
      </c>
      <c r="H190" s="732"/>
      <c r="I190" s="749" t="str">
        <f>VLOOKUP($C177,'2025年度(4年後期)'!$B$5:$N$206,COLUMN('2025年度(4年後期)'!$G$5),0)&amp;""</f>
        <v/>
      </c>
      <c r="J190" s="732"/>
      <c r="K190" s="750" t="str">
        <f>VLOOKUP($C177,'2025年度(助産後期)'!$B$5:$N$207,COLUMN('2025年度(助産後期)'!$G$5),0)&amp;""</f>
        <v/>
      </c>
      <c r="L190" s="750"/>
      <c r="M190" s="748" t="str">
        <f>VLOOKUP($C177,'2025年度(M1後期)'!$B$5:$N$207,COLUMN('2025年度(M1後期)'!$G$5),0)&amp;""</f>
        <v>看護理論</v>
      </c>
      <c r="N190" s="732"/>
      <c r="O190" s="750" t="str">
        <f>VLOOKUP($C177,'2025年度(M2後期)'!$B$5:$N$207,COLUMN('2025年度(M2後期)'!$G$5),0)&amp;""</f>
        <v>特別研究</v>
      </c>
      <c r="P190" s="732"/>
      <c r="Q190" s="750" t="str">
        <f>VLOOKUP($C177,'2025年度(D1後期)'!$B$5:$N$207,COLUMN('2025年度(D1後期)'!$G$5),0)&amp;""</f>
        <v/>
      </c>
      <c r="R190" s="732"/>
      <c r="S190" s="750" t="str">
        <f>VLOOKUP($C177,'2025年度(D23後期)'!$B$5:$N$207,COLUMN('2025年度(D23後期)'!$G$5),0)&amp;""</f>
        <v>特別研究</v>
      </c>
      <c r="T190" s="732"/>
      <c r="U190" s="21"/>
      <c r="Z190" s="733" t="str">
        <f>A190</f>
        <v>３時限（13：30～15：00）</v>
      </c>
      <c r="AA190" s="694" t="s">
        <v>244</v>
      </c>
      <c r="AB190" s="694"/>
      <c r="AC190" s="694"/>
      <c r="AD190" s="694"/>
      <c r="AE190" s="694"/>
      <c r="AF190" s="694"/>
      <c r="AG190" s="694" t="s">
        <v>153</v>
      </c>
      <c r="AH190" s="694" t="s">
        <v>153</v>
      </c>
      <c r="AI190" s="694"/>
      <c r="AJ190" s="694"/>
      <c r="AK190" s="694"/>
      <c r="AL190" s="694" t="s">
        <v>153</v>
      </c>
      <c r="AM190" s="694" t="s">
        <v>164</v>
      </c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 t="s">
        <v>176</v>
      </c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783"/>
      <c r="BL190" s="783"/>
      <c r="BM190" s="783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33"/>
      <c r="B191" s="15" t="s">
        <v>58</v>
      </c>
      <c r="C191" s="751" t="str">
        <f>IFERROR(VLOOKUP(C190,科目・教員!$A$2:$B$349,2,0),"")</f>
        <v>森下　純子</v>
      </c>
      <c r="D191" s="735"/>
      <c r="E191" s="739" t="str">
        <f>IFERROR(VLOOKUP(E190,科目・教員!$A$2:$B$349,2,0),"")</f>
        <v>本間　典子</v>
      </c>
      <c r="F191" s="735"/>
      <c r="G191" s="739" t="str">
        <f>IFERROR(VLOOKUP(G190,科目・教員!$A$2:$B$349,2,0),"")</f>
        <v/>
      </c>
      <c r="H191" s="735"/>
      <c r="I191" s="739" t="str">
        <f>IFERROR(VLOOKUP(I190,科目・教員!$A$2:$B$349,2,0),"")</f>
        <v/>
      </c>
      <c r="J191" s="735"/>
      <c r="K191" s="740" t="str">
        <f>IFERROR(VLOOKUP(K190,科目・教員!$A$2:$B$349,2,0),"")</f>
        <v/>
      </c>
      <c r="L191" s="740"/>
      <c r="M191" s="751" t="str">
        <f>IFERROR(VLOOKUP(M190,科目・教員!$A$2:$B$349,2,0),"")</f>
        <v>亀岡　智美</v>
      </c>
      <c r="N191" s="735"/>
      <c r="O191" s="740" t="str">
        <f>IFERROR(VLOOKUP(O190,科目・教員!$A$2:$B$349,2,0),"")</f>
        <v/>
      </c>
      <c r="P191" s="735"/>
      <c r="Q191" s="740" t="str">
        <f>IFERROR(VLOOKUP(Q190,科目・教員!$A$2:$B$349,2,0),"")</f>
        <v/>
      </c>
      <c r="R191" s="735"/>
      <c r="S191" s="740" t="str">
        <f>IFERROR(VLOOKUP(S190,科目・教員!$A$2:$B$349,2,0),"")</f>
        <v/>
      </c>
      <c r="T191" s="735"/>
      <c r="U191" s="21"/>
      <c r="Z191" s="73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784"/>
      <c r="BL191" s="784"/>
      <c r="BM191" s="784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33"/>
      <c r="B192" s="15" t="s">
        <v>60</v>
      </c>
      <c r="C192" s="751" t="str">
        <f>VLOOKUP($C177,'2025年度(1年後期)'!$B$5:$N$207,COLUMN('2025年度(1年後期)'!$G$5)+1,0)&amp;""</f>
        <v>201･202･基礎実</v>
      </c>
      <c r="D192" s="735"/>
      <c r="E192" s="739" t="str">
        <f>VLOOKUP($C177,'2025年度(2年後期)'!$B$5:$N$207,COLUMN('2025年度(2年後期)'!$G$5)+1,0)&amp;""</f>
        <v>101</v>
      </c>
      <c r="F192" s="735"/>
      <c r="G192" s="739" t="str">
        <f>VLOOKUP($C177,'2025年度(3年後期)'!$B$5:$N$207,COLUMN('2025年度(3年後期)'!$G$5)+1,0)&amp;""</f>
        <v>在宅:在宅実</v>
      </c>
      <c r="H192" s="735"/>
      <c r="I192" s="739" t="str">
        <f>VLOOKUP($C177,'2025年度(4年後期)'!$B$5:$N$206,COLUMN('2025年度(4年後期)'!$G$5)+1,0)&amp;""</f>
        <v/>
      </c>
      <c r="J192" s="735"/>
      <c r="K192" s="740" t="str">
        <f>VLOOKUP($C177,'2025年度(助産後期)'!$B$5:$N$207,COLUMN('2025年度(助産後期)'!$G$5)+1,0)&amp;""</f>
        <v/>
      </c>
      <c r="L192" s="740"/>
      <c r="M192" s="751" t="str">
        <f>VLOOKUP($C177,'2025年度(M1後期)'!$B$5:$N$207,COLUMN('2025年度(M1後期)'!$G$5)+1,0)&amp;""</f>
        <v>臨床講義室1</v>
      </c>
      <c r="N192" s="735"/>
      <c r="O192" s="740" t="str">
        <f>VLOOKUP($C177,'2025年度(M2後期)'!$B$5:$N$207,COLUMN('2025年度(M2後期)'!$G$5)+1,0)&amp;""</f>
        <v/>
      </c>
      <c r="P192" s="735"/>
      <c r="Q192" s="740" t="str">
        <f>VLOOKUP($C177,'2025年度(D1後期)'!$B$5:$N$207,COLUMN('2025年度(D1後期)'!$G$5)+1,0)&amp;""</f>
        <v/>
      </c>
      <c r="R192" s="735"/>
      <c r="S192" s="740" t="str">
        <f>VLOOKUP($C177,'2025年度(D23後期)'!$B$5:$N$207,COLUMN('2025年度(D23後期)'!$G$5)+1,0)&amp;""</f>
        <v/>
      </c>
      <c r="T192" s="735"/>
      <c r="U192" s="21"/>
      <c r="Z192" s="73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784"/>
      <c r="BL192" s="784"/>
      <c r="BM192" s="784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47"/>
      <c r="B193" s="16" t="s">
        <v>62</v>
      </c>
      <c r="C193" s="738"/>
      <c r="D193" s="736"/>
      <c r="E193" s="710"/>
      <c r="F193" s="736"/>
      <c r="G193" s="710"/>
      <c r="H193" s="736"/>
      <c r="I193" s="710"/>
      <c r="J193" s="736"/>
      <c r="K193" s="712"/>
      <c r="L193" s="712"/>
      <c r="M193" s="738"/>
      <c r="N193" s="736"/>
      <c r="O193" s="712"/>
      <c r="P193" s="736"/>
      <c r="Q193" s="712"/>
      <c r="R193" s="736"/>
      <c r="S193" s="712"/>
      <c r="T193" s="736"/>
      <c r="U193" s="21"/>
      <c r="Z193" s="73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785"/>
      <c r="BL193" s="785"/>
      <c r="BM193" s="785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33" t="s">
        <v>80</v>
      </c>
      <c r="B194" s="15" t="s">
        <v>55</v>
      </c>
      <c r="C194" s="748" t="str">
        <f>VLOOKUP($C177,'2025年度(1年後期)'!$B$5:$N$207,COLUMN('2025年度(1年後期)'!$I$5),0)&amp;""</f>
        <v>法と社会</v>
      </c>
      <c r="D194" s="732"/>
      <c r="E194" s="749" t="str">
        <f>VLOOKUP($C177,'2025年度(2年後期)'!$B$5:$N$207,COLUMN('2025年度(2年後期)'!$I$5),0)&amp;""</f>
        <v>感染防止技術論</v>
      </c>
      <c r="F194" s="732"/>
      <c r="G194" s="749" t="str">
        <f>VLOOKUP($C177,'2025年度(3年後期)'!$B$5:$N$207,COLUMN('2025年度(3年後期)'!$I$5),0)&amp;""</f>
        <v>領域別実習</v>
      </c>
      <c r="H194" s="732"/>
      <c r="I194" s="749" t="str">
        <f>VLOOKUP($C177,'2025年度(4年後期)'!$B$5:$N$206,COLUMN('2025年度(4年後期)'!$I$5),0)&amp;""</f>
        <v/>
      </c>
      <c r="J194" s="732"/>
      <c r="K194" s="750" t="str">
        <f>VLOOKUP($C177,'2025年度(助産後期)'!$B$5:$N$207,COLUMN('2025年度(助産後期)'!$I$5),0)&amp;""</f>
        <v/>
      </c>
      <c r="L194" s="750"/>
      <c r="M194" s="748" t="str">
        <f>VLOOKUP($C177,'2025年度(M1後期)'!$B$5:$N$207,COLUMN('2025年度(M1後期)'!$I$5),0)&amp;""</f>
        <v>看護理論</v>
      </c>
      <c r="N194" s="732"/>
      <c r="O194" s="750" t="str">
        <f>VLOOKUP($C177,'2025年度(M2後期)'!$B$5:$N$207,COLUMN('2025年度(M2後期)'!$I$5),0)&amp;""</f>
        <v>特別研究</v>
      </c>
      <c r="P194" s="732"/>
      <c r="Q194" s="750" t="str">
        <f>VLOOKUP($C177,'2025年度(D1後期)'!$B$5:$N$207,COLUMN('2025年度(D1後期)'!$I$5),0)&amp;""</f>
        <v/>
      </c>
      <c r="R194" s="732"/>
      <c r="S194" s="750" t="str">
        <f>VLOOKUP($C177,'2025年度(D23後期)'!$B$5:$N$207,COLUMN('2025年度(D23後期)'!$I$5),0)&amp;""</f>
        <v>特別研究</v>
      </c>
      <c r="T194" s="732"/>
      <c r="U194" s="21"/>
      <c r="Z194" s="733" t="str">
        <f>A194</f>
        <v>４時限（15：10～16：40）</v>
      </c>
      <c r="AA194" s="694" t="s">
        <v>174</v>
      </c>
      <c r="AB194" s="694"/>
      <c r="AC194" s="694"/>
      <c r="AD194" s="694"/>
      <c r="AE194" s="694"/>
      <c r="AF194" s="694"/>
      <c r="AG194" s="694" t="s">
        <v>137</v>
      </c>
      <c r="AH194" s="694"/>
      <c r="AI194" s="694"/>
      <c r="AJ194" s="694"/>
      <c r="AK194" s="694"/>
      <c r="AL194" s="694"/>
      <c r="AM194" s="694" t="s">
        <v>164</v>
      </c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 t="s">
        <v>176</v>
      </c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783"/>
      <c r="BL194" s="783"/>
      <c r="BM194" s="783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33"/>
      <c r="B195" s="15" t="s">
        <v>58</v>
      </c>
      <c r="C195" s="751" t="str">
        <f>IFERROR(VLOOKUP(C194,科目・教員!$A$2:$B$349,2,0),"")</f>
        <v>渡辺　幹司</v>
      </c>
      <c r="D195" s="735"/>
      <c r="E195" s="739" t="str">
        <f>IFERROR(VLOOKUP(E194,科目・教員!$A$2:$B$349,2,0),"")</f>
        <v>網中　眞由美</v>
      </c>
      <c r="F195" s="735"/>
      <c r="G195" s="739" t="str">
        <f>IFERROR(VLOOKUP(G194,科目・教員!$A$2:$B$349,2,0),"")</f>
        <v/>
      </c>
      <c r="H195" s="735"/>
      <c r="I195" s="739" t="str">
        <f>IFERROR(VLOOKUP(I194,科目・教員!$A$2:$B$349,2,0),"")</f>
        <v/>
      </c>
      <c r="J195" s="735"/>
      <c r="K195" s="740" t="str">
        <f>IFERROR(VLOOKUP(K194,科目・教員!$A$2:$B$349,2,0),"")</f>
        <v/>
      </c>
      <c r="L195" s="740"/>
      <c r="M195" s="751" t="str">
        <f>IFERROR(VLOOKUP(M194,科目・教員!$A$2:$B$349,2,0),"")</f>
        <v>亀岡　智美</v>
      </c>
      <c r="N195" s="735"/>
      <c r="O195" s="740" t="str">
        <f>IFERROR(VLOOKUP(O194,科目・教員!$A$2:$B$349,2,0),"")</f>
        <v/>
      </c>
      <c r="P195" s="735"/>
      <c r="Q195" s="740" t="str">
        <f>IFERROR(VLOOKUP(Q194,科目・教員!$A$2:$B$349,2,0),"")</f>
        <v/>
      </c>
      <c r="R195" s="735"/>
      <c r="S195" s="740" t="str">
        <f>IFERROR(VLOOKUP(S194,科目・教員!$A$2:$B$349,2,0),"")</f>
        <v/>
      </c>
      <c r="T195" s="735"/>
      <c r="U195" s="21"/>
      <c r="Z195" s="73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784"/>
      <c r="BL195" s="784"/>
      <c r="BM195" s="784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33"/>
      <c r="B196" s="15" t="s">
        <v>60</v>
      </c>
      <c r="C196" s="751" t="str">
        <f>VLOOKUP($C177,'2025年度(1年後期)'!$B$5:$N$207,COLUMN('2025年度(1年後期)'!$I$5)+1,0)&amp;""</f>
        <v>201</v>
      </c>
      <c r="D196" s="735"/>
      <c r="E196" s="739" t="str">
        <f>VLOOKUP($C177,'2025年度(2年後期)'!$B$5:$N$207,COLUMN('2025年度(2年後期)'!$I$5)+1,0)&amp;""</f>
        <v>101</v>
      </c>
      <c r="F196" s="735"/>
      <c r="G196" s="739" t="str">
        <f>VLOOKUP($C177,'2025年度(3年後期)'!$B$5:$N$207,COLUMN('2025年度(3年後期)'!$I$5)+1,0)&amp;""</f>
        <v/>
      </c>
      <c r="H196" s="735"/>
      <c r="I196" s="739" t="str">
        <f>VLOOKUP($C177,'2025年度(4年後期)'!$B$5:$N$206,COLUMN('2025年度(4年後期)'!$I$5)+1,0)&amp;""</f>
        <v/>
      </c>
      <c r="J196" s="735"/>
      <c r="K196" s="740" t="str">
        <f>VLOOKUP($C177,'2025年度(助産後期)'!$B$5:$N$207,COLUMN('2025年度(助産後期)'!$I$5)+1,0)&amp;""</f>
        <v/>
      </c>
      <c r="L196" s="740"/>
      <c r="M196" s="751" t="str">
        <f>VLOOKUP($C177,'2025年度(M1後期)'!$B$5:$N$207,COLUMN('2025年度(M1後期)'!$I$5)+1,0)&amp;""</f>
        <v>臨床講義室1</v>
      </c>
      <c r="N196" s="735"/>
      <c r="O196" s="740" t="str">
        <f>VLOOKUP($C177,'2025年度(M2後期)'!$B$5:$N$207,COLUMN('2025年度(M2後期)'!$I$5)+1,0)&amp;""</f>
        <v/>
      </c>
      <c r="P196" s="735"/>
      <c r="Q196" s="740" t="str">
        <f>VLOOKUP($C177,'2025年度(D1後期)'!$B$5:$N$207,COLUMN('2025年度(D1後期)'!$I$5)+1,0)&amp;""</f>
        <v/>
      </c>
      <c r="R196" s="735"/>
      <c r="S196" s="740" t="str">
        <f>VLOOKUP($C177,'2025年度(D23後期)'!$B$5:$N$207,COLUMN('2025年度(D23後期)'!$I$5)+1,0)&amp;""</f>
        <v/>
      </c>
      <c r="T196" s="735"/>
      <c r="U196" s="21"/>
      <c r="Z196" s="73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784"/>
      <c r="BL196" s="784"/>
      <c r="BM196" s="784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34"/>
      <c r="B197" s="16" t="s">
        <v>62</v>
      </c>
      <c r="C197" s="781"/>
      <c r="D197" s="782"/>
      <c r="E197" s="710"/>
      <c r="F197" s="736"/>
      <c r="G197" s="710"/>
      <c r="H197" s="736"/>
      <c r="I197" s="710"/>
      <c r="J197" s="736"/>
      <c r="K197" s="712"/>
      <c r="L197" s="712"/>
      <c r="M197" s="738"/>
      <c r="N197" s="736"/>
      <c r="O197" s="712"/>
      <c r="P197" s="736"/>
      <c r="Q197" s="712"/>
      <c r="R197" s="736"/>
      <c r="S197" s="712"/>
      <c r="T197" s="736"/>
      <c r="U197" s="21"/>
      <c r="Z197" s="73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785"/>
      <c r="BL197" s="785"/>
      <c r="BM197" s="785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33" t="s">
        <v>87</v>
      </c>
      <c r="B198" s="15" t="s">
        <v>55</v>
      </c>
      <c r="C198" s="748" t="str">
        <f>VLOOKUP($C177,'2025年度(1年後期)'!$B$5:$N$207,COLUMN('2025年度(1年後期)'!$K$5),0)&amp;""</f>
        <v/>
      </c>
      <c r="D198" s="732"/>
      <c r="E198" s="749" t="str">
        <f>VLOOKUP($C177,'2025年度(2年後期)'!$B$5:$N$207,COLUMN('2025年度(2年後期)'!$K$5),0)&amp;""</f>
        <v/>
      </c>
      <c r="F198" s="732"/>
      <c r="G198" s="749" t="str">
        <f>VLOOKUP($C177,'2025年度(3年後期)'!$B$5:$N$207,COLUMN('2025年度(3年後期)'!$K$5),0)&amp;""</f>
        <v/>
      </c>
      <c r="H198" s="732"/>
      <c r="I198" s="749" t="str">
        <f>VLOOKUP($C177,'2025年度(4年後期)'!$B$5:$N$206,COLUMN('2025年度(4年後期)'!$K$5),0)&amp;""</f>
        <v/>
      </c>
      <c r="J198" s="732"/>
      <c r="K198" s="750" t="str">
        <f>VLOOKUP($C177,'2025年度(助産後期)'!$B$5:$N$207,COLUMN('2025年度(助産後期)'!$K$5),0)&amp;""</f>
        <v/>
      </c>
      <c r="L198" s="750"/>
      <c r="M198" s="748" t="str">
        <f>VLOOKUP($C177,'2025年度(M1後期)'!$B$5:$N$207,COLUMN('2025年度(M1後期)'!$K$5),0)&amp;""</f>
        <v>看護理論</v>
      </c>
      <c r="N198" s="732"/>
      <c r="O198" s="750" t="str">
        <f>VLOOKUP($C177,'2025年度(M2後期)'!$B$5:$N$207,COLUMN('2025年度(M2後期)'!$K$5),0)&amp;""</f>
        <v/>
      </c>
      <c r="P198" s="732"/>
      <c r="Q198" s="750" t="str">
        <f>VLOOKUP($C177,'2025年度(D1後期)'!$B$5:$N$207,COLUMN('2025年度(D1後期)'!$K$5),0)&amp;""</f>
        <v/>
      </c>
      <c r="R198" s="732"/>
      <c r="S198" s="750" t="str">
        <f>VLOOKUP($C177,'2025年度(D23後期)'!$B$5:$N$207,COLUMN('2025年度(D23後期)'!$K$5),0)&amp;""</f>
        <v/>
      </c>
      <c r="T198" s="732"/>
      <c r="U198" s="21"/>
      <c r="Z198" s="733" t="str">
        <f>A198</f>
        <v>５時限（16：50～18：20）</v>
      </c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 t="s">
        <v>164</v>
      </c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 t="s">
        <v>176</v>
      </c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783"/>
      <c r="BL198" s="783"/>
      <c r="BM198" s="783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33"/>
      <c r="B199" s="15" t="s">
        <v>58</v>
      </c>
      <c r="C199" s="751" t="str">
        <f>IFERROR(VLOOKUP(C198,科目・教員!$A$2:$B$349,2,0),"")</f>
        <v/>
      </c>
      <c r="D199" s="735"/>
      <c r="E199" s="739" t="str">
        <f>IFERROR(VLOOKUP(E198,科目・教員!$A$2:$B$349,2,0),"")</f>
        <v/>
      </c>
      <c r="F199" s="735"/>
      <c r="G199" s="739" t="str">
        <f>IFERROR(VLOOKUP(G198,科目・教員!$A$2:$B$349,2,0),"")</f>
        <v/>
      </c>
      <c r="H199" s="735"/>
      <c r="I199" s="739" t="str">
        <f>IFERROR(VLOOKUP(I198,科目・教員!$A$2:$B$349,2,0),"")</f>
        <v/>
      </c>
      <c r="J199" s="735"/>
      <c r="K199" s="740" t="str">
        <f>IFERROR(VLOOKUP(K198,科目・教員!$A$2:$B$349,2,0),"")</f>
        <v/>
      </c>
      <c r="L199" s="740"/>
      <c r="M199" s="751" t="str">
        <f>IFERROR(VLOOKUP(M198,科目・教員!$A$2:$B$349,2,0),"")</f>
        <v>亀岡　智美</v>
      </c>
      <c r="N199" s="735"/>
      <c r="O199" s="740" t="str">
        <f>IFERROR(VLOOKUP(O198,科目・教員!$A$2:$B$349,2,0),"")</f>
        <v/>
      </c>
      <c r="P199" s="735"/>
      <c r="Q199" s="740" t="str">
        <f>IFERROR(VLOOKUP(Q198,科目・教員!$A$2:$B$349,2,0),"")</f>
        <v/>
      </c>
      <c r="R199" s="735"/>
      <c r="S199" s="740" t="str">
        <f>IFERROR(VLOOKUP(S198,科目・教員!$A$2:$B$349,2,0),"")</f>
        <v/>
      </c>
      <c r="T199" s="735"/>
      <c r="U199" s="21"/>
      <c r="Z199" s="73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784"/>
      <c r="BL199" s="784"/>
      <c r="BM199" s="784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33"/>
      <c r="B200" s="15" t="s">
        <v>60</v>
      </c>
      <c r="C200" s="751" t="str">
        <f>VLOOKUP($C177,'2025年度(1年後期)'!$B$5:$N$207,COLUMN('2025年度(1年後期)'!$K$5)+1,0)&amp;""</f>
        <v/>
      </c>
      <c r="D200" s="735"/>
      <c r="E200" s="739" t="str">
        <f>VLOOKUP($C177,'2025年度(2年後期)'!$B$5:$N$207,COLUMN('2025年度(2年後期)'!$K$5)+1,0)&amp;""</f>
        <v/>
      </c>
      <c r="F200" s="735"/>
      <c r="G200" s="739" t="str">
        <f>VLOOKUP($C177,'2025年度(3年後期)'!$B$5:$N$207,COLUMN('2025年度(3年後期)'!$K$5)+1,0)&amp;""</f>
        <v/>
      </c>
      <c r="H200" s="735"/>
      <c r="I200" s="739" t="str">
        <f>VLOOKUP($C177,'2025年度(4年後期)'!$B$5:$N$206,COLUMN('2025年度(4年後期)'!$K$5)+1,0)&amp;""</f>
        <v/>
      </c>
      <c r="J200" s="735"/>
      <c r="K200" s="740" t="str">
        <f>VLOOKUP($C177,'2025年度(助産後期)'!$B$5:$N$207,COLUMN('2025年度(助産後期)'!$K$5)+1,0)&amp;""</f>
        <v/>
      </c>
      <c r="L200" s="740"/>
      <c r="M200" s="751" t="str">
        <f>VLOOKUP($C177,'2025年度(M1後期)'!$B$5:$N$207,COLUMN('2025年度(M1後期)'!$K$5)+1,0)&amp;""</f>
        <v>臨床講義室1</v>
      </c>
      <c r="N200" s="735"/>
      <c r="O200" s="740" t="str">
        <f>VLOOKUP($C177,'2025年度(M1後期)'!$B$5:$N$207,COLUMN('2025年度(M1後期)'!$K$5)+1,0)&amp;""</f>
        <v>臨床講義室1</v>
      </c>
      <c r="P200" s="735"/>
      <c r="Q200" s="740" t="str">
        <f>VLOOKUP($C177,'2025年度(D1後期)'!$B$5:$N$207,COLUMN('2025年度(D1後期)'!$K$5)+1,0)&amp;""</f>
        <v/>
      </c>
      <c r="R200" s="735"/>
      <c r="S200" s="740" t="str">
        <f>VLOOKUP($C177,'2025年度(D23後期)'!$B$5:$N$207,COLUMN('2025年度(D23後期)'!$K$5)+1,0)&amp;""</f>
        <v/>
      </c>
      <c r="T200" s="735"/>
      <c r="U200" s="21"/>
      <c r="Z200" s="73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784"/>
      <c r="BL200" s="784"/>
      <c r="BM200" s="784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34"/>
      <c r="B201" s="16" t="s">
        <v>62</v>
      </c>
      <c r="C201" s="738"/>
      <c r="D201" s="736"/>
      <c r="E201" s="710"/>
      <c r="F201" s="736"/>
      <c r="G201" s="710"/>
      <c r="H201" s="736"/>
      <c r="I201" s="710"/>
      <c r="J201" s="736"/>
      <c r="K201" s="712"/>
      <c r="L201" s="712"/>
      <c r="M201" s="738"/>
      <c r="N201" s="736"/>
      <c r="O201" s="712"/>
      <c r="P201" s="736"/>
      <c r="Q201" s="712"/>
      <c r="R201" s="736"/>
      <c r="S201" s="712"/>
      <c r="T201" s="736"/>
      <c r="U201" s="22"/>
      <c r="V201" s="19"/>
      <c r="W201" s="19"/>
      <c r="X201" s="19"/>
      <c r="Y201" s="19"/>
      <c r="Z201" s="73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785"/>
      <c r="BL201" s="785"/>
      <c r="BM201" s="785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5"/>
      <c r="B202" s="6"/>
      <c r="C202" s="717">
        <f>C177+1</f>
        <v>46000</v>
      </c>
      <c r="D202" s="717"/>
      <c r="E202" s="717"/>
      <c r="F202" s="717"/>
      <c r="G202" s="717"/>
      <c r="H202" s="717"/>
      <c r="I202" s="717"/>
      <c r="J202" s="717"/>
      <c r="K202" s="717"/>
      <c r="L202" s="717"/>
      <c r="M202" s="717"/>
      <c r="N202" s="717"/>
      <c r="O202" s="717"/>
      <c r="P202" s="717"/>
      <c r="Q202" s="717"/>
      <c r="R202" s="717"/>
      <c r="S202" s="717"/>
      <c r="T202" s="717"/>
      <c r="U202" s="697">
        <f>C202</f>
        <v>46000</v>
      </c>
      <c r="V202" s="698"/>
      <c r="W202" s="698"/>
      <c r="X202" s="698"/>
      <c r="Y202" s="698"/>
      <c r="Z202" s="69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3" t="s">
        <v>54</v>
      </c>
      <c r="B203" s="12" t="s">
        <v>55</v>
      </c>
      <c r="C203" s="789" t="str">
        <f>VLOOKUP($C202,'2025年度(1年後期)'!$B$5:$N$207,COLUMN('2025年度(1年後期)'!$C$5),0)&amp;""</f>
        <v>日本人論</v>
      </c>
      <c r="D203" s="757"/>
      <c r="E203" s="721" t="str">
        <f>VLOOKUP($C202,'2025年度(2年後期)'!$B$5:$N$207,COLUMN('2025年度(2年後期)'!$C$5),0)&amp;""</f>
        <v>地域･在宅看護学概論</v>
      </c>
      <c r="F203" s="722"/>
      <c r="G203" s="721" t="str">
        <f>VLOOKUP($C202,'2025年度(3年後期)'!$B$5:$N$207,COLUMN('2025年度(3年後期)'!$C$5),0)&amp;""</f>
        <v>領域別実習</v>
      </c>
      <c r="H203" s="722"/>
      <c r="I203" s="721" t="str">
        <f>VLOOKUP($C202,'2025年度(4年後期)'!$B$5:$N$206,COLUMN('2025年度(4年後期)'!$C$5),0)&amp;""</f>
        <v/>
      </c>
      <c r="J203" s="722"/>
      <c r="K203" s="732" t="str">
        <f>VLOOKUP($C202,'2025年度(助産後期)'!$B$5:$N$207,COLUMN('2025年度(助産後期)'!$C$5),0)&amp;""</f>
        <v>助産学実習Ⅱ</v>
      </c>
      <c r="L203" s="720"/>
      <c r="M203" s="719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20"/>
      <c r="O203" s="721" t="str">
        <f>VLOOKUP($C202,'2025年度(M2後期)'!$B$5:$N$207,COLUMN('2025年度(M2後期)'!$C$5),0)&amp;""</f>
        <v>特別研究</v>
      </c>
      <c r="P203" s="722"/>
      <c r="Q203" s="721" t="str">
        <f>VLOOKUP($C202,'2025年度(D1後期)'!$B$5:$N$207,COLUMN('2025年度(D1後期)'!$C$5),0)&amp;""</f>
        <v>成育看護学演習Ｂ
感染管理看護学演習Ｂ
成人看護学演習Ｂ</v>
      </c>
      <c r="R203" s="722"/>
      <c r="S203" s="732" t="str">
        <f>VLOOKUP($C202,'2025年度(D23後期)'!$B$5:$N$207,COLUMN('2025年度(D23後期)'!$C$5),0)&amp;""</f>
        <v>特別研究</v>
      </c>
      <c r="T203" s="722"/>
      <c r="U203" s="25"/>
      <c r="V203" s="635" t="s">
        <v>99</v>
      </c>
      <c r="W203" s="597" t="s">
        <v>207</v>
      </c>
      <c r="X203" s="20"/>
      <c r="Z203" s="744" t="str">
        <f>A203</f>
        <v xml:space="preserve">１時限（09：20～10：50） </v>
      </c>
      <c r="AA203" s="694" t="s">
        <v>294</v>
      </c>
      <c r="AB203" s="694"/>
      <c r="AC203" s="694"/>
      <c r="AD203" s="694"/>
      <c r="AE203" s="694"/>
      <c r="AF203" s="694"/>
      <c r="AG203" s="694" t="s">
        <v>306</v>
      </c>
      <c r="AH203" s="694"/>
      <c r="AI203" s="694"/>
      <c r="AJ203" s="694"/>
      <c r="AK203" s="694"/>
      <c r="AL203" s="694"/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 t="s">
        <v>266</v>
      </c>
      <c r="BB203" s="694"/>
      <c r="BC203" s="694"/>
      <c r="BD203" s="694"/>
      <c r="BE203" s="694"/>
      <c r="BF203" s="694"/>
      <c r="BG203" s="694"/>
      <c r="BH203" s="694"/>
      <c r="BI203" s="694"/>
      <c r="BJ203" s="694" t="s">
        <v>186</v>
      </c>
      <c r="BK203" s="783"/>
      <c r="BL203" s="783" t="s">
        <v>225</v>
      </c>
      <c r="BM203" s="783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33"/>
      <c r="B204" s="15" t="s">
        <v>58</v>
      </c>
      <c r="C204" s="790" t="str">
        <f>IFERROR(VLOOKUP(C203,科目・教員!$A$2:$B$349,2,0),"")</f>
        <v>川出　龍一</v>
      </c>
      <c r="D204" s="759"/>
      <c r="E204" s="716" t="str">
        <f>IFERROR(VLOOKUP(E203,科目・教員!$A$2:$B$349,2,0),"")</f>
        <v>藤田　淳子</v>
      </c>
      <c r="F204" s="715"/>
      <c r="G204" s="716" t="str">
        <f>IFERROR(VLOOKUP(G203,科目・教員!$A$2:$B$349,2,0),"")</f>
        <v/>
      </c>
      <c r="H204" s="715"/>
      <c r="I204" s="716" t="str">
        <f>IFERROR(VLOOKUP(I203,科目・教員!$A$2:$B$349,2,0),"")</f>
        <v/>
      </c>
      <c r="J204" s="715"/>
      <c r="K204" s="735" t="str">
        <f>IFERROR(VLOOKUP(K203,科目・教員!$A$2:$B$349,2,0),"")</f>
        <v>池田　真弓</v>
      </c>
      <c r="L204" s="737"/>
      <c r="M204" s="746" t="str">
        <f>IFERROR(VLOOKUP(M203,科目・教員!$A$2:$B$349,2,0),"")</f>
        <v/>
      </c>
      <c r="N204" s="715"/>
      <c r="O204" s="716" t="str">
        <f>IFERROR(VLOOKUP(O203,科目・教員!$A$2:$B$349,2,0),"")</f>
        <v/>
      </c>
      <c r="P204" s="715"/>
      <c r="Q204" s="716" t="str">
        <f>IFERROR(VLOOKUP(Q203,科目・教員!$A$2:$B$349,2,0),"")</f>
        <v/>
      </c>
      <c r="R204" s="715"/>
      <c r="S204" s="735" t="str">
        <f>IFERROR(VLOOKUP(S203,科目・教員!$A$2:$B$349,2,0),"")</f>
        <v/>
      </c>
      <c r="T204" s="715"/>
      <c r="U204" s="25"/>
      <c r="V204" s="635" t="s">
        <v>187</v>
      </c>
      <c r="W204" s="597" t="s">
        <v>225</v>
      </c>
      <c r="X204" s="20"/>
      <c r="Z204" s="73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784"/>
      <c r="BL204" s="784"/>
      <c r="BM204" s="784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33"/>
      <c r="B205" s="15" t="s">
        <v>60</v>
      </c>
      <c r="C205" s="790" t="str">
        <f>VLOOKUP($C202,'2025年度(1年後期)'!$B$5:$N$207,COLUMN('2025年度(1年後期)'!$C$5)+1,0)&amp;""</f>
        <v>101</v>
      </c>
      <c r="D205" s="759"/>
      <c r="E205" s="716" t="str">
        <f>VLOOKUP($C202,'2025年度(2年後期)'!$B$5:$N$207,COLUMN('2025年度(2年後期)'!$C$5)+1,0)&amp;""</f>
        <v>201</v>
      </c>
      <c r="F205" s="715"/>
      <c r="G205" s="716" t="str">
        <f>VLOOKUP($C202,'2025年度(3年後期)'!$B$5:$N$207,COLUMN('2025年度(3年後期)'!$C$5)+1,0)&amp;""</f>
        <v/>
      </c>
      <c r="H205" s="715"/>
      <c r="I205" s="716" t="str">
        <f>VLOOKUP($C202,'2025年度(4年後期)'!$B$5:$N$206,COLUMN('2025年度(4年後期)'!$C$5)+1,0)&amp;""</f>
        <v/>
      </c>
      <c r="J205" s="715"/>
      <c r="K205" s="735" t="str">
        <f>VLOOKUP($C202,'2025年度(助産後期)'!$B$5:$N$207,COLUMN('2025年度(助産後期)'!$C$5)+1,0)&amp;""</f>
        <v/>
      </c>
      <c r="L205" s="737"/>
      <c r="M205" s="746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15"/>
      <c r="O205" s="716" t="str">
        <f>VLOOKUP($C202,'2025年度(M2後期)'!$B$5:$N$207,COLUMN('2025年度(M2後期)'!$C$5)+1,0)&amp;""</f>
        <v/>
      </c>
      <c r="P205" s="715"/>
      <c r="Q205" s="716" t="str">
        <f>VLOOKUP($C202,'2025年度(D1後期)'!$B$5:$N$207,COLUMN('2025年度(D1後期)'!$C$5)+1,0)&amp;""</f>
        <v>成育:別途指定
感染:別途指定
成人:別途指定</v>
      </c>
      <c r="R205" s="715"/>
      <c r="S205" s="735" t="str">
        <f>VLOOKUP($C202,'2025年度(D23後期)'!$B$5:$N$207,COLUMN('2025年度(D23後期)'!$C$5)+1,0)&amp;""</f>
        <v/>
      </c>
      <c r="T205" s="715"/>
      <c r="U205" s="25"/>
      <c r="V205" s="635" t="s">
        <v>186</v>
      </c>
      <c r="W205" s="597" t="s">
        <v>239</v>
      </c>
      <c r="Z205" s="73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784"/>
      <c r="BL205" s="784"/>
      <c r="BM205" s="784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34"/>
      <c r="B206" s="16" t="s">
        <v>62</v>
      </c>
      <c r="C206" s="823" t="s">
        <v>116</v>
      </c>
      <c r="D206" s="850"/>
      <c r="E206" s="791" t="s">
        <v>323</v>
      </c>
      <c r="F206" s="792"/>
      <c r="G206" s="710"/>
      <c r="H206" s="711"/>
      <c r="I206" s="710"/>
      <c r="J206" s="711"/>
      <c r="K206" s="712"/>
      <c r="L206" s="713"/>
      <c r="M206" s="745"/>
      <c r="N206" s="711"/>
      <c r="O206" s="710"/>
      <c r="P206" s="711"/>
      <c r="Q206" s="710"/>
      <c r="R206" s="711"/>
      <c r="S206" s="712"/>
      <c r="T206" s="711"/>
      <c r="U206" s="25"/>
      <c r="V206" s="635" t="s">
        <v>69</v>
      </c>
      <c r="W206" s="597" t="s">
        <v>42</v>
      </c>
      <c r="Z206" s="73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785"/>
      <c r="BL206" s="785"/>
      <c r="BM206" s="785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33" t="s">
        <v>64</v>
      </c>
      <c r="B207" s="15" t="s">
        <v>55</v>
      </c>
      <c r="C207" s="731" t="str">
        <f>VLOOKUP($C202,'2025年度(1年後期)'!$B$5:$N$207,COLUMN('2025年度(1年後期)'!$E$5),0)&amp;""</f>
        <v>ジェンダー論</v>
      </c>
      <c r="D207" s="722"/>
      <c r="E207" s="721" t="str">
        <f>VLOOKUP($C202,'2025年度(2年後期)'!$B$5:$N$207,COLUMN('2025年度(2年後期)'!$E$5),0)&amp;""</f>
        <v>母性看護援助論Ⅱ</v>
      </c>
      <c r="F207" s="722"/>
      <c r="G207" s="721" t="str">
        <f>VLOOKUP($C202,'2025年度(3年後期)'!$B$5:$N$207,COLUMN('2025年度(3年後期)'!$E$5),0)&amp;""</f>
        <v>領域別実習</v>
      </c>
      <c r="H207" s="722"/>
      <c r="I207" s="721" t="str">
        <f>VLOOKUP($C202,'2025年度(4年後期)'!$B$5:$N$206,COLUMN('2025年度(4年後期)'!$E$5),0)&amp;""</f>
        <v/>
      </c>
      <c r="J207" s="722"/>
      <c r="K207" s="732" t="str">
        <f>VLOOKUP($C202,'2025年度(助産後期)'!$B$5:$N$207,COLUMN('2025年度(助産後期)'!$E$5),0)&amp;""</f>
        <v>助産学実習Ⅱ</v>
      </c>
      <c r="L207" s="720"/>
      <c r="M207" s="731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22"/>
      <c r="O207" s="732" t="str">
        <f>VLOOKUP($C202,'2025年度(M2後期)'!$B$5:$N$207,COLUMN('2025年度(M2後期)'!$E$5),0)&amp;""</f>
        <v>特別研究</v>
      </c>
      <c r="P207" s="722"/>
      <c r="Q207" s="732" t="str">
        <f>VLOOKUP($C202,'2025年度(D1後期)'!$B$5:$N$207,COLUMN('2025年度(D1後期)'!$E$5),0)&amp;""</f>
        <v>成育看護学演習Ｂ
感染管理看護学演習Ｂ
成人看護学演習Ｂ</v>
      </c>
      <c r="R207" s="722"/>
      <c r="S207" s="732" t="str">
        <f>VLOOKUP($C202,'2025年度(D23後期)'!$B$5:$N$207,COLUMN('2025年度(D23後期)'!$E$5),0)&amp;""</f>
        <v>特別研究</v>
      </c>
      <c r="T207" s="722"/>
      <c r="U207" s="21"/>
      <c r="W207" s="13"/>
      <c r="Z207" s="733" t="str">
        <f>A207</f>
        <v>２時限（11：00～12：30）</v>
      </c>
      <c r="AA207" s="694" t="s">
        <v>295</v>
      </c>
      <c r="AB207" s="694"/>
      <c r="AC207" s="694"/>
      <c r="AD207" s="694"/>
      <c r="AE207" s="694"/>
      <c r="AF207" s="694"/>
      <c r="AG207" s="694" t="s">
        <v>383</v>
      </c>
      <c r="AH207" s="694"/>
      <c r="AI207" s="694"/>
      <c r="AJ207" s="694"/>
      <c r="AK207" s="694"/>
      <c r="AL207" s="694"/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 t="s">
        <v>266</v>
      </c>
      <c r="BB207" s="694"/>
      <c r="BC207" s="694"/>
      <c r="BD207" s="694"/>
      <c r="BE207" s="694"/>
      <c r="BF207" s="694"/>
      <c r="BG207" s="694"/>
      <c r="BH207" s="694"/>
      <c r="BI207" s="694"/>
      <c r="BJ207" s="694" t="s">
        <v>186</v>
      </c>
      <c r="BK207" s="783"/>
      <c r="BL207" s="783" t="s">
        <v>225</v>
      </c>
      <c r="BM207" s="783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33"/>
      <c r="B208" s="15" t="s">
        <v>58</v>
      </c>
      <c r="C208" s="714" t="str">
        <f>IFERROR(VLOOKUP(C207,科目・教員!$A$2:$B$349,2,0),"")</f>
        <v>小島　優子</v>
      </c>
      <c r="D208" s="715"/>
      <c r="E208" s="716" t="str">
        <f>IFERROR(VLOOKUP(E207,科目・教員!$A$2:$B$349,2,0),"")</f>
        <v>池田　真弓</v>
      </c>
      <c r="F208" s="715"/>
      <c r="G208" s="716" t="str">
        <f>IFERROR(VLOOKUP(G207,科目・教員!$A$2:$B$349,2,0),"")</f>
        <v/>
      </c>
      <c r="H208" s="715"/>
      <c r="I208" s="716" t="str">
        <f>IFERROR(VLOOKUP(I207,科目・教員!$A$2:$B$349,2,0),"")</f>
        <v/>
      </c>
      <c r="J208" s="715"/>
      <c r="K208" s="735" t="str">
        <f>IFERROR(VLOOKUP(K207,科目・教員!$A$2:$B$349,2,0),"")</f>
        <v>池田　真弓</v>
      </c>
      <c r="L208" s="737"/>
      <c r="M208" s="714" t="str">
        <f>IFERROR(VLOOKUP(M207,科目・教員!$A$2:$B$349,2,0),"")</f>
        <v/>
      </c>
      <c r="N208" s="715"/>
      <c r="O208" s="735" t="str">
        <f>IFERROR(VLOOKUP(O207,科目・教員!$A$2:$B$349,2,0),"")</f>
        <v/>
      </c>
      <c r="P208" s="715"/>
      <c r="Q208" s="735" t="str">
        <f>IFERROR(VLOOKUP(Q207,科目・教員!$A$2:$B$349,2,0),"")</f>
        <v/>
      </c>
      <c r="R208" s="715"/>
      <c r="S208" s="735" t="str">
        <f>IFERROR(VLOOKUP(S207,科目・教員!$A$2:$B$349,2,0),"")</f>
        <v/>
      </c>
      <c r="T208" s="715"/>
      <c r="U208" s="21"/>
      <c r="W208" s="13"/>
      <c r="Z208" s="73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784"/>
      <c r="BL208" s="784"/>
      <c r="BM208" s="784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33"/>
      <c r="B209" s="15" t="s">
        <v>60</v>
      </c>
      <c r="C209" s="714" t="str">
        <f>VLOOKUP($C202,'2025年度(1年後期)'!$B$5:$N$207,COLUMN('2025年度(1年後期)'!$E$5)+1,0)&amp;""</f>
        <v>101</v>
      </c>
      <c r="D209" s="715"/>
      <c r="E209" s="716" t="str">
        <f>VLOOKUP($C202,'2025年度(2年後期)'!$B$5:$N$207,COLUMN('2025年度(2年後期)'!$E$5)+1,0)&amp;""</f>
        <v>201</v>
      </c>
      <c r="F209" s="715"/>
      <c r="G209" s="716" t="str">
        <f>VLOOKUP($C202,'2025年度(3年後期)'!$B$5:$N$207,COLUMN('2025年度(3年後期)'!$E$5)+1,0)&amp;""</f>
        <v/>
      </c>
      <c r="H209" s="715"/>
      <c r="I209" s="716" t="str">
        <f>VLOOKUP($C202,'2025年度(4年後期)'!$B$5:$N$206,COLUMN('2025年度(4年後期)'!$E$5)+1,0)&amp;""</f>
        <v/>
      </c>
      <c r="J209" s="715"/>
      <c r="K209" s="735" t="str">
        <f>VLOOKUP($C202,'2025年度(助産後期)'!$B$5:$N$207,COLUMN('2025年度(助産後期)'!$E$5)+1,0)&amp;""</f>
        <v/>
      </c>
      <c r="L209" s="737"/>
      <c r="M209" s="714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15"/>
      <c r="O209" s="735" t="str">
        <f>VLOOKUP($C202,'2025年度(M2後期)'!$B$5:$N$207,COLUMN('2025年度(M2後期)'!$E$5)+1,0)&amp;""</f>
        <v/>
      </c>
      <c r="P209" s="715"/>
      <c r="Q209" s="735" t="str">
        <f>VLOOKUP($C202,'2025年度(D1後期)'!$B$5:$N$207,COLUMN('2025年度(D1後期)'!$E$5)+1,0)&amp;""</f>
        <v>成育:別途指定
感染:別途指定
成人:別途指定</v>
      </c>
      <c r="R209" s="715"/>
      <c r="S209" s="735" t="str">
        <f>VLOOKUP($C202,'2025年度(D23後期)'!$B$5:$N$207,COLUMN('2025年度(D23後期)'!$E$5)+1,0)&amp;""</f>
        <v/>
      </c>
      <c r="T209" s="715"/>
      <c r="U209" s="21"/>
      <c r="W209" s="13"/>
      <c r="Z209" s="73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784"/>
      <c r="BL209" s="784"/>
      <c r="BM209" s="784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47"/>
      <c r="B210" s="16" t="s">
        <v>62</v>
      </c>
      <c r="C210" s="738"/>
      <c r="D210" s="736"/>
      <c r="E210" s="710"/>
      <c r="F210" s="736"/>
      <c r="G210" s="710"/>
      <c r="H210" s="736"/>
      <c r="I210" s="710"/>
      <c r="J210" s="736"/>
      <c r="K210" s="712"/>
      <c r="L210" s="712"/>
      <c r="M210" s="738"/>
      <c r="N210" s="736"/>
      <c r="O210" s="712"/>
      <c r="P210" s="736"/>
      <c r="Q210" s="712"/>
      <c r="R210" s="736"/>
      <c r="S210" s="712"/>
      <c r="T210" s="736"/>
      <c r="U210" s="21"/>
      <c r="W210" s="13"/>
      <c r="Z210" s="73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785"/>
      <c r="BL210" s="785"/>
      <c r="BM210" s="785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44" t="s">
        <v>70</v>
      </c>
      <c r="B211" s="17" t="s">
        <v>71</v>
      </c>
      <c r="C211" s="731"/>
      <c r="D211" s="722"/>
      <c r="E211" s="721"/>
      <c r="F211" s="722"/>
      <c r="G211" s="721"/>
      <c r="H211" s="722"/>
      <c r="I211" s="721"/>
      <c r="J211" s="722"/>
      <c r="K211" s="732"/>
      <c r="L211" s="720"/>
      <c r="M211" s="731"/>
      <c r="N211" s="722"/>
      <c r="O211" s="732"/>
      <c r="P211" s="722"/>
      <c r="Q211" s="732"/>
      <c r="R211" s="722"/>
      <c r="S211" s="732"/>
      <c r="T211" s="722"/>
      <c r="U211" s="21"/>
      <c r="W211" s="13"/>
      <c r="Z211" s="733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783"/>
      <c r="BL211" s="783"/>
      <c r="BM211" s="783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33"/>
      <c r="B212" s="17" t="s">
        <v>73</v>
      </c>
      <c r="C212" s="714"/>
      <c r="D212" s="715"/>
      <c r="E212" s="716"/>
      <c r="F212" s="715"/>
      <c r="G212" s="716"/>
      <c r="H212" s="715"/>
      <c r="I212" s="716"/>
      <c r="J212" s="715"/>
      <c r="K212" s="735"/>
      <c r="L212" s="737"/>
      <c r="M212" s="714"/>
      <c r="N212" s="715"/>
      <c r="O212" s="735"/>
      <c r="P212" s="715"/>
      <c r="Q212" s="735"/>
      <c r="R212" s="715"/>
      <c r="S212" s="735"/>
      <c r="T212" s="715"/>
      <c r="U212" s="21"/>
      <c r="W212" s="13"/>
      <c r="Z212" s="73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784"/>
      <c r="BL212" s="784"/>
      <c r="BM212" s="784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33"/>
      <c r="B213" s="17" t="s">
        <v>60</v>
      </c>
      <c r="C213" s="714"/>
      <c r="D213" s="715"/>
      <c r="E213" s="716"/>
      <c r="F213" s="715"/>
      <c r="G213" s="716"/>
      <c r="H213" s="715"/>
      <c r="I213" s="716"/>
      <c r="J213" s="715"/>
      <c r="K213" s="735"/>
      <c r="L213" s="737"/>
      <c r="M213" s="714"/>
      <c r="N213" s="715"/>
      <c r="O213" s="735"/>
      <c r="P213" s="715"/>
      <c r="Q213" s="735"/>
      <c r="R213" s="715"/>
      <c r="S213" s="735"/>
      <c r="T213" s="715"/>
      <c r="U213" s="21"/>
      <c r="W213" s="13"/>
      <c r="Z213" s="73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784"/>
      <c r="BL213" s="784"/>
      <c r="BM213" s="784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34"/>
      <c r="B214" s="18" t="s">
        <v>62</v>
      </c>
      <c r="C214" s="752"/>
      <c r="D214" s="753"/>
      <c r="E214" s="754"/>
      <c r="F214" s="753"/>
      <c r="G214" s="754"/>
      <c r="H214" s="753"/>
      <c r="I214" s="754"/>
      <c r="J214" s="753"/>
      <c r="K214" s="755"/>
      <c r="L214" s="755"/>
      <c r="M214" s="752"/>
      <c r="N214" s="753"/>
      <c r="O214" s="755"/>
      <c r="P214" s="753"/>
      <c r="Q214" s="755"/>
      <c r="R214" s="753"/>
      <c r="S214" s="755"/>
      <c r="T214" s="753"/>
      <c r="U214" s="32"/>
      <c r="W214" s="13"/>
      <c r="Z214" s="73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785"/>
      <c r="BL214" s="785"/>
      <c r="BM214" s="785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33" t="s">
        <v>74</v>
      </c>
      <c r="B215" s="15" t="s">
        <v>55</v>
      </c>
      <c r="C215" s="748" t="str">
        <f>VLOOKUP($C202,'2025年度(1年後期)'!$B$5:$N$207,COLUMN('2025年度(1年後期)'!$G$5),0)&amp;""</f>
        <v>B型肝炎抗体検査
14:00～15:00</v>
      </c>
      <c r="D215" s="732"/>
      <c r="E215" s="749" t="str">
        <f>VLOOKUP($C202,'2025年度(2年後期)'!$B$5:$N$207,COLUMN('2025年度(2年後期)'!$G$5),0)&amp;""</f>
        <v>生活援助論Ⅳ(ABCD:まとめ)</v>
      </c>
      <c r="F215" s="732"/>
      <c r="G215" s="749" t="str">
        <f>VLOOKUP($C202,'2025年度(3年後期)'!$B$5:$N$207,COLUMN('2025年度(3年後期)'!$G$5),0)&amp;""</f>
        <v>領域別実習</v>
      </c>
      <c r="H215" s="732"/>
      <c r="I215" s="749" t="str">
        <f>VLOOKUP($C202,'2025年度(4年後期)'!$B$5:$N$206,COLUMN('2025年度(4年後期)'!$G$5),0)&amp;""</f>
        <v/>
      </c>
      <c r="J215" s="732"/>
      <c r="K215" s="750" t="str">
        <f>VLOOKUP($C202,'2025年度(助産後期)'!$B$5:$N$207,COLUMN('2025年度(助産後期)'!$G$5),0)&amp;""</f>
        <v>助産学実習Ⅱ</v>
      </c>
      <c r="L215" s="750"/>
      <c r="M215" s="748" t="str">
        <f>VLOOKUP($C202,'2025年度(M1後期)'!$B$5:$N$207,COLUMN('2025年度(M1後期)'!$G$5),0)&amp;""</f>
        <v>がん看護学演習Ａ－Ⅱ
成育看護学演習Ａ－Ⅰ
感染症学特論
感染症学演習</v>
      </c>
      <c r="N215" s="732"/>
      <c r="O215" s="750" t="str">
        <f>VLOOKUP($C202,'2025年度(M2後期)'!$B$5:$N$207,COLUMN('2025年度(M2後期)'!$G$5),0)&amp;""</f>
        <v>特別研究</v>
      </c>
      <c r="P215" s="732"/>
      <c r="Q215" s="750" t="str">
        <f>VLOOKUP($C202,'2025年度(D1後期)'!$B$5:$N$207,COLUMN('2025年度(D1後期)'!$G$5),0)&amp;""</f>
        <v>量的看護学研究法</v>
      </c>
      <c r="R215" s="732"/>
      <c r="S215" s="750" t="str">
        <f>VLOOKUP($C202,'2025年度(D23後期)'!$B$5:$N$207,COLUMN('2025年度(D23後期)'!$G$5),0)&amp;""</f>
        <v>特別研究</v>
      </c>
      <c r="T215" s="732"/>
      <c r="U215" s="32"/>
      <c r="W215" s="13"/>
      <c r="Z215" s="733" t="str">
        <f>A215</f>
        <v>３時限（13：30～15：00）</v>
      </c>
      <c r="AA215" s="694"/>
      <c r="AB215" s="694"/>
      <c r="AC215" s="694"/>
      <c r="AD215" s="694"/>
      <c r="AE215" s="694"/>
      <c r="AF215" s="694"/>
      <c r="AG215" s="694" t="s">
        <v>234</v>
      </c>
      <c r="AH215" s="694" t="s">
        <v>234</v>
      </c>
      <c r="AI215" s="694" t="s">
        <v>234</v>
      </c>
      <c r="AJ215" s="694" t="s">
        <v>234</v>
      </c>
      <c r="AK215" s="694"/>
      <c r="AL215" s="694" t="s">
        <v>234</v>
      </c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 t="s">
        <v>197</v>
      </c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783"/>
      <c r="BL215" s="783" t="s">
        <v>225</v>
      </c>
      <c r="BM215" s="783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33"/>
      <c r="B216" s="15" t="s">
        <v>58</v>
      </c>
      <c r="C216" s="751" t="str">
        <f>IFERROR(VLOOKUP(C215,科目・教員!$A$2:$B$349,2,0),"")</f>
        <v/>
      </c>
      <c r="D216" s="735"/>
      <c r="E216" s="739" t="str">
        <f>IFERROR(VLOOKUP(E215,科目・教員!$A$2:$B$349,2,0),"")</f>
        <v/>
      </c>
      <c r="F216" s="735"/>
      <c r="G216" s="739" t="str">
        <f>IFERROR(VLOOKUP(G215,科目・教員!$A$2:$B$349,2,0),"")</f>
        <v/>
      </c>
      <c r="H216" s="735"/>
      <c r="I216" s="739" t="str">
        <f>IFERROR(VLOOKUP(I215,科目・教員!$A$2:$B$349,2,0),"")</f>
        <v/>
      </c>
      <c r="J216" s="735"/>
      <c r="K216" s="740" t="str">
        <f>IFERROR(VLOOKUP(K215,科目・教員!$A$2:$B$349,2,0),"")</f>
        <v>池田　真弓</v>
      </c>
      <c r="L216" s="740"/>
      <c r="M216" s="751" t="str">
        <f>IFERROR(VLOOKUP(M215,科目・教員!$A$2:$B$349,2,0),"")</f>
        <v/>
      </c>
      <c r="N216" s="735"/>
      <c r="O216" s="740" t="str">
        <f>IFERROR(VLOOKUP(O215,科目・教員!$A$2:$B$349,2,0),"")</f>
        <v/>
      </c>
      <c r="P216" s="735"/>
      <c r="Q216" s="740" t="str">
        <f>IFERROR(VLOOKUP(Q215,科目・教員!$A$2:$B$349,2,0),"")</f>
        <v>柏木　公一</v>
      </c>
      <c r="R216" s="735"/>
      <c r="S216" s="740" t="str">
        <f>IFERROR(VLOOKUP(S215,科目・教員!$A$2:$B$349,2,0),"")</f>
        <v/>
      </c>
      <c r="T216" s="735"/>
      <c r="U216" s="32"/>
      <c r="W216" s="13"/>
      <c r="Z216" s="733"/>
      <c r="AA216" s="695"/>
      <c r="AB216" s="695"/>
      <c r="AC216" s="695"/>
      <c r="AD216" s="695"/>
      <c r="AE216" s="695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784"/>
      <c r="BL216" s="784"/>
      <c r="BM216" s="784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33"/>
      <c r="B217" s="15" t="s">
        <v>60</v>
      </c>
      <c r="C217" s="751" t="str">
        <f>VLOOKUP($C202,'2025年度(1年後期)'!$B$5:$N$207,COLUMN('2025年度(1年後期)'!$G$5)+1,0)&amp;""</f>
        <v/>
      </c>
      <c r="D217" s="735"/>
      <c r="E217" s="739" t="str">
        <f>VLOOKUP($C202,'2025年度(2年後期)'!$B$5:$N$207,COLUMN('2025年度(2年後期)'!$G$5)+1,0)&amp;""</f>
        <v>201･202･203･204･基礎実</v>
      </c>
      <c r="F217" s="735"/>
      <c r="G217" s="739" t="str">
        <f>VLOOKUP($C202,'2025年度(3年後期)'!$B$5:$N$207,COLUMN('2025年度(3年後期)'!$G$5)+1,0)&amp;""</f>
        <v/>
      </c>
      <c r="H217" s="735"/>
      <c r="I217" s="739" t="str">
        <f>VLOOKUP($C202,'2025年度(4年後期)'!$B$5:$N$206,COLUMN('2025年度(4年後期)'!$G$5)+1,0)&amp;""</f>
        <v/>
      </c>
      <c r="J217" s="735"/>
      <c r="K217" s="740" t="str">
        <f>VLOOKUP($C202,'2025年度(助産後期)'!$B$5:$N$207,COLUMN('2025年度(助産後期)'!$G$5)+1,0)&amp;""</f>
        <v/>
      </c>
      <c r="L217" s="740"/>
      <c r="M217" s="751" t="str">
        <f>VLOOKUP($C202,'2025年度(M1後期)'!$B$5:$N$207,COLUMN('2025年度(M1後期)'!$G$5)+1,0)&amp;""</f>
        <v>がん:別途指定
成育:別途指定
感染特論:別途指定
感染演習:別途指定</v>
      </c>
      <c r="N217" s="735"/>
      <c r="O217" s="740" t="str">
        <f>VLOOKUP($C202,'2025年度(M2後期)'!$B$5:$N$207,COLUMN('2025年度(M2後期)'!$G$5)+1,0)&amp;""</f>
        <v/>
      </c>
      <c r="P217" s="735"/>
      <c r="Q217" s="740" t="str">
        <f>VLOOKUP($C202,'2025年度(D1後期)'!$B$5:$N$207,COLUMN('2025年度(D1後期)'!$G$5)+1,0)&amp;""</f>
        <v>臨床講義室1</v>
      </c>
      <c r="R217" s="735"/>
      <c r="S217" s="740" t="str">
        <f>VLOOKUP($C202,'2025年度(D23後期)'!$B$5:$N$207,COLUMN('2025年度(D23後期)'!$G$5)+1,0)&amp;""</f>
        <v/>
      </c>
      <c r="T217" s="735"/>
      <c r="U217" s="32"/>
      <c r="W217" s="13"/>
      <c r="Z217" s="733"/>
      <c r="AA217" s="695"/>
      <c r="AB217" s="695"/>
      <c r="AC217" s="695"/>
      <c r="AD217" s="695"/>
      <c r="AE217" s="695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784"/>
      <c r="BL217" s="784"/>
      <c r="BM217" s="784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47"/>
      <c r="B218" s="16" t="s">
        <v>62</v>
      </c>
      <c r="C218" s="738"/>
      <c r="D218" s="736"/>
      <c r="E218" s="710"/>
      <c r="F218" s="736"/>
      <c r="G218" s="710"/>
      <c r="H218" s="736"/>
      <c r="I218" s="710"/>
      <c r="J218" s="736"/>
      <c r="K218" s="712"/>
      <c r="L218" s="712"/>
      <c r="M218" s="738"/>
      <c r="N218" s="736"/>
      <c r="O218" s="712"/>
      <c r="P218" s="736"/>
      <c r="Q218" s="712"/>
      <c r="R218" s="736"/>
      <c r="S218" s="712"/>
      <c r="T218" s="736"/>
      <c r="U218" s="21"/>
      <c r="W218" s="13"/>
      <c r="Z218" s="734"/>
      <c r="AA218" s="696"/>
      <c r="AB218" s="696"/>
      <c r="AC218" s="696"/>
      <c r="AD218" s="696"/>
      <c r="AE218" s="696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785"/>
      <c r="BL218" s="785"/>
      <c r="BM218" s="785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33" t="s">
        <v>80</v>
      </c>
      <c r="B219" s="15" t="s">
        <v>55</v>
      </c>
      <c r="C219" s="748" t="str">
        <f>VLOOKUP($C202,'2025年度(1年後期)'!$B$5:$N$207,COLUMN('2025年度(1年後期)'!$I$5),0)&amp;""</f>
        <v/>
      </c>
      <c r="D219" s="732"/>
      <c r="E219" s="749" t="str">
        <f>VLOOKUP($C202,'2025年度(2年後期)'!$B$5:$N$207,COLUMN('2025年度(2年後期)'!$I$5),0)&amp;""</f>
        <v>生活援助論Ⅳ(ABCD:まとめ)</v>
      </c>
      <c r="F219" s="732"/>
      <c r="G219" s="749" t="str">
        <f>VLOOKUP($C202,'2025年度(3年後期)'!$B$5:$N$207,COLUMN('2025年度(3年後期)'!$I$5),0)&amp;""</f>
        <v>領域別実習</v>
      </c>
      <c r="H219" s="732"/>
      <c r="I219" s="749" t="str">
        <f>VLOOKUP($C202,'2025年度(4年後期)'!$B$5:$N$206,COLUMN('2025年度(4年後期)'!$I$5),0)&amp;""</f>
        <v/>
      </c>
      <c r="J219" s="732"/>
      <c r="K219" s="750" t="str">
        <f>VLOOKUP($C202,'2025年度(助産後期)'!$B$5:$N$207,COLUMN('2025年度(助産後期)'!$I$5),0)&amp;""</f>
        <v>助産学実習Ⅱ</v>
      </c>
      <c r="L219" s="750"/>
      <c r="M219" s="748" t="str">
        <f>VLOOKUP($C202,'2025年度(M1後期)'!$B$5:$N$207,COLUMN('2025年度(M1後期)'!$I$5),0)&amp;""</f>
        <v>がん看護学演習Ａ－Ⅱ
成育看護学演習Ａ－Ⅰ
感染症学特論
感染症学演習</v>
      </c>
      <c r="N219" s="732"/>
      <c r="O219" s="750" t="str">
        <f>VLOOKUP($C202,'2025年度(M2後期)'!$B$5:$N$207,COLUMN('2025年度(M2後期)'!$I$5),0)&amp;""</f>
        <v>特別研究</v>
      </c>
      <c r="P219" s="732"/>
      <c r="Q219" s="750" t="str">
        <f>VLOOKUP($C202,'2025年度(D1後期)'!$B$5:$N$207,COLUMN('2025年度(D1後期)'!$I$5),0)&amp;""</f>
        <v>量的看護学研究法</v>
      </c>
      <c r="R219" s="732"/>
      <c r="S219" s="750" t="str">
        <f>VLOOKUP($C202,'2025年度(D23後期)'!$B$5:$N$207,COLUMN('2025年度(D23後期)'!$I$5),0)&amp;""</f>
        <v>特別研究</v>
      </c>
      <c r="T219" s="732"/>
      <c r="U219" s="21"/>
      <c r="W219" s="13"/>
      <c r="Z219" s="733" t="str">
        <f>A219</f>
        <v>４時限（15：10～16：40）</v>
      </c>
      <c r="AA219" s="694"/>
      <c r="AB219" s="694"/>
      <c r="AC219" s="694"/>
      <c r="AD219" s="694"/>
      <c r="AE219" s="694"/>
      <c r="AF219" s="694"/>
      <c r="AG219" s="694" t="s">
        <v>234</v>
      </c>
      <c r="AH219" s="694" t="s">
        <v>234</v>
      </c>
      <c r="AI219" s="694" t="s">
        <v>234</v>
      </c>
      <c r="AJ219" s="694" t="s">
        <v>234</v>
      </c>
      <c r="AK219" s="694"/>
      <c r="AL219" s="694" t="s">
        <v>234</v>
      </c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 t="s">
        <v>197</v>
      </c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783"/>
      <c r="BL219" s="783" t="s">
        <v>225</v>
      </c>
      <c r="BM219" s="783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33"/>
      <c r="B220" s="15" t="s">
        <v>58</v>
      </c>
      <c r="C220" s="751" t="str">
        <f>IFERROR(VLOOKUP(C219,科目・教員!$A$2:$B$349,2,0),"")</f>
        <v/>
      </c>
      <c r="D220" s="735"/>
      <c r="E220" s="739" t="str">
        <f>IFERROR(VLOOKUP(E219,科目・教員!$A$2:$B$349,2,0),"")</f>
        <v/>
      </c>
      <c r="F220" s="735"/>
      <c r="G220" s="739" t="str">
        <f>IFERROR(VLOOKUP(G219,科目・教員!$A$2:$B$349,2,0),"")</f>
        <v/>
      </c>
      <c r="H220" s="735"/>
      <c r="I220" s="739" t="str">
        <f>IFERROR(VLOOKUP(I219,科目・教員!$A$2:$B$349,2,0),"")</f>
        <v/>
      </c>
      <c r="J220" s="735"/>
      <c r="K220" s="740" t="str">
        <f>IFERROR(VLOOKUP(K219,科目・教員!$A$2:$B$349,2,0),"")</f>
        <v>池田　真弓</v>
      </c>
      <c r="L220" s="740"/>
      <c r="M220" s="751" t="str">
        <f>IFERROR(VLOOKUP(M219,科目・教員!$A$2:$B$349,2,0),"")</f>
        <v/>
      </c>
      <c r="N220" s="735"/>
      <c r="O220" s="740" t="str">
        <f>IFERROR(VLOOKUP(O219,科目・教員!$A$2:$B$349,2,0),"")</f>
        <v/>
      </c>
      <c r="P220" s="735"/>
      <c r="Q220" s="740" t="str">
        <f>IFERROR(VLOOKUP(Q219,科目・教員!$A$2:$B$349,2,0),"")</f>
        <v>柏木　公一</v>
      </c>
      <c r="R220" s="735"/>
      <c r="S220" s="740" t="str">
        <f>IFERROR(VLOOKUP(S219,科目・教員!$A$2:$B$349,2,0),"")</f>
        <v/>
      </c>
      <c r="T220" s="735"/>
      <c r="U220" s="21"/>
      <c r="W220" s="13"/>
      <c r="Z220" s="73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784"/>
      <c r="BL220" s="784"/>
      <c r="BM220" s="784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33"/>
      <c r="B221" s="15" t="s">
        <v>60</v>
      </c>
      <c r="C221" s="751" t="str">
        <f>VLOOKUP($C202,'2025年度(1年後期)'!$B$5:$N$207,COLUMN('2025年度(1年後期)'!$I$5)+1,0)&amp;""</f>
        <v/>
      </c>
      <c r="D221" s="735"/>
      <c r="E221" s="739" t="str">
        <f>VLOOKUP($C202,'2025年度(2年後期)'!$B$5:$N$207,COLUMN('2025年度(2年後期)'!$I$5)+1,0)&amp;""</f>
        <v>201･202･203･204･基礎実</v>
      </c>
      <c r="F221" s="735"/>
      <c r="G221" s="739" t="str">
        <f>VLOOKUP($C202,'2025年度(3年後期)'!$B$5:$N$207,COLUMN('2025年度(3年後期)'!$I$5)+1,0)&amp;""</f>
        <v/>
      </c>
      <c r="H221" s="735"/>
      <c r="I221" s="739" t="str">
        <f>VLOOKUP($C202,'2025年度(4年後期)'!$B$5:$N$206,COLUMN('2025年度(4年後期)'!$I$5)+1,0)&amp;""</f>
        <v/>
      </c>
      <c r="J221" s="735"/>
      <c r="K221" s="740" t="str">
        <f>VLOOKUP($C202,'2025年度(助産後期)'!$B$5:$N$207,COLUMN('2025年度(助産後期)'!$I$5)+1,0)&amp;""</f>
        <v/>
      </c>
      <c r="L221" s="740"/>
      <c r="M221" s="751" t="str">
        <f>VLOOKUP($C202,'2025年度(M1後期)'!$B$5:$N$207,COLUMN('2025年度(M1後期)'!$I$5)+1,0)&amp;""</f>
        <v>がん:別途指定
成育:別途指定
感染特論:別途指定
感染演習:別途指定</v>
      </c>
      <c r="N221" s="735"/>
      <c r="O221" s="740" t="str">
        <f>VLOOKUP($C202,'2025年度(M2後期)'!$B$5:$N$207,COLUMN('2025年度(M2後期)'!$I$5)+1,0)&amp;""</f>
        <v/>
      </c>
      <c r="P221" s="735"/>
      <c r="Q221" s="740" t="str">
        <f>VLOOKUP($C202,'2025年度(D1後期)'!$B$5:$N$207,COLUMN('2025年度(D1後期)'!$I$5)+1,0)&amp;""</f>
        <v>臨床講義室1</v>
      </c>
      <c r="R221" s="735"/>
      <c r="S221" s="740" t="str">
        <f>VLOOKUP($C202,'2025年度(D23後期)'!$B$5:$N$207,COLUMN('2025年度(D23後期)'!$I$5)+1,0)&amp;""</f>
        <v/>
      </c>
      <c r="T221" s="735"/>
      <c r="U221" s="21"/>
      <c r="W221" s="13"/>
      <c r="Z221" s="73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784"/>
      <c r="BL221" s="784"/>
      <c r="BM221" s="784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34"/>
      <c r="B222" s="16" t="s">
        <v>62</v>
      </c>
      <c r="C222" s="791"/>
      <c r="D222" s="793"/>
      <c r="E222" s="710"/>
      <c r="F222" s="736"/>
      <c r="G222" s="710"/>
      <c r="H222" s="736"/>
      <c r="I222" s="710"/>
      <c r="J222" s="736"/>
      <c r="K222" s="712"/>
      <c r="L222" s="712"/>
      <c r="M222" s="738"/>
      <c r="N222" s="736"/>
      <c r="O222" s="712"/>
      <c r="P222" s="736"/>
      <c r="Q222" s="712"/>
      <c r="R222" s="736"/>
      <c r="S222" s="712"/>
      <c r="T222" s="736"/>
      <c r="U222" s="21"/>
      <c r="W222" s="13"/>
      <c r="Z222" s="73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785"/>
      <c r="BL222" s="785"/>
      <c r="BM222" s="785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33" t="s">
        <v>87</v>
      </c>
      <c r="B223" s="15" t="s">
        <v>55</v>
      </c>
      <c r="C223" s="779" t="str">
        <f>VLOOKUP($C202,'2025年度(1年後期)'!$B$5:$N$207,COLUMN('2025年度(1年後期)'!$K$5),0)&amp;""</f>
        <v>国語表現法</v>
      </c>
      <c r="D223" s="780"/>
      <c r="E223" s="749" t="str">
        <f>VLOOKUP($C202,'2025年度(2年後期)'!$B$5:$N$207,COLUMN('2025年度(2年後期)'!$K$5),0)&amp;""</f>
        <v/>
      </c>
      <c r="F223" s="732"/>
      <c r="G223" s="749" t="str">
        <f>VLOOKUP($C202,'2025年度(3年後期)'!$B$5:$N$207,COLUMN('2025年度(3年後期)'!$K$5),0)&amp;""</f>
        <v/>
      </c>
      <c r="H223" s="732"/>
      <c r="I223" s="749" t="str">
        <f>VLOOKUP($C202,'2025年度(4年後期)'!$B$5:$N$206,COLUMN('2025年度(4年後期)'!$K$5),0)&amp;""</f>
        <v/>
      </c>
      <c r="J223" s="732"/>
      <c r="K223" s="750" t="str">
        <f>VLOOKUP($C202,'2025年度(助産後期)'!$B$5:$N$207,COLUMN('2025年度(助産後期)'!$K$5),0)&amp;""</f>
        <v>助産学実習Ⅱ</v>
      </c>
      <c r="L223" s="750"/>
      <c r="M223" s="748" t="str">
        <f>VLOOKUP($C202,'2025年度(M1後期)'!$B$5:$N$207,COLUMN('2025年度(M1後期)'!$K$5),0)&amp;""</f>
        <v>感染症学特論
感染症学演習</v>
      </c>
      <c r="N223" s="732"/>
      <c r="O223" s="750" t="str">
        <f>VLOOKUP($C202,'2025年度(M2後期)'!$B$5:$N$207,COLUMN('2025年度(M2後期)'!$K$5),0)&amp;""</f>
        <v/>
      </c>
      <c r="P223" s="732"/>
      <c r="Q223" s="750" t="str">
        <f>VLOOKUP($C202,'2025年度(D1後期)'!$B$5:$N$207,COLUMN('2025年度(D1後期)'!$K$5),0)&amp;""</f>
        <v/>
      </c>
      <c r="R223" s="732"/>
      <c r="S223" s="750" t="str">
        <f>VLOOKUP($C202,'2025年度(D23後期)'!$B$5:$N$207,COLUMN('2025年度(D23後期)'!$K$5),0)&amp;""</f>
        <v/>
      </c>
      <c r="T223" s="732"/>
      <c r="U223" s="21"/>
      <c r="Z223" s="733" t="str">
        <f>A223</f>
        <v>５時限（16：50～18：20）</v>
      </c>
      <c r="AA223" s="694"/>
      <c r="AB223" s="694"/>
      <c r="AC223" s="694"/>
      <c r="AD223" s="694"/>
      <c r="AE223" s="694"/>
      <c r="AF223" s="694"/>
      <c r="AG223" s="694" t="s">
        <v>105</v>
      </c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783"/>
      <c r="BL223" s="783" t="s">
        <v>225</v>
      </c>
      <c r="BM223" s="783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33"/>
      <c r="B224" s="15" t="s">
        <v>58</v>
      </c>
      <c r="C224" s="762" t="str">
        <f>IFERROR(VLOOKUP(C223,科目・教員!$A$2:$B$349,2,0),"")</f>
        <v>末田　美香子</v>
      </c>
      <c r="D224" s="763"/>
      <c r="E224" s="739" t="str">
        <f>IFERROR(VLOOKUP(E223,科目・教員!$A$2:$B$349,2,0),"")</f>
        <v/>
      </c>
      <c r="F224" s="735"/>
      <c r="G224" s="739" t="str">
        <f>IFERROR(VLOOKUP(G223,科目・教員!$A$2:$B$349,2,0),"")</f>
        <v/>
      </c>
      <c r="H224" s="735"/>
      <c r="I224" s="739" t="str">
        <f>IFERROR(VLOOKUP(I223,科目・教員!$A$2:$B$349,2,0),"")</f>
        <v/>
      </c>
      <c r="J224" s="735"/>
      <c r="K224" s="740" t="str">
        <f>IFERROR(VLOOKUP(K223,科目・教員!$A$2:$B$349,2,0),"")</f>
        <v>池田　真弓</v>
      </c>
      <c r="L224" s="740"/>
      <c r="M224" s="751" t="str">
        <f>IFERROR(VLOOKUP(M223,科目・教員!$A$2:$B$349,2,0),"")</f>
        <v/>
      </c>
      <c r="N224" s="735"/>
      <c r="O224" s="740" t="str">
        <f>IFERROR(VLOOKUP(O223,科目・教員!$A$2:$B$349,2,0),"")</f>
        <v/>
      </c>
      <c r="P224" s="735"/>
      <c r="Q224" s="740" t="str">
        <f>IFERROR(VLOOKUP(Q223,科目・教員!$A$2:$B$349,2,0),"")</f>
        <v/>
      </c>
      <c r="R224" s="735"/>
      <c r="S224" s="740" t="str">
        <f>IFERROR(VLOOKUP(S223,科目・教員!$A$2:$B$349,2,0),"")</f>
        <v/>
      </c>
      <c r="T224" s="735"/>
      <c r="U224" s="21"/>
      <c r="Z224" s="73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784"/>
      <c r="BL224" s="784"/>
      <c r="BM224" s="784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33"/>
      <c r="B225" s="15" t="s">
        <v>60</v>
      </c>
      <c r="C225" s="762" t="str">
        <f>VLOOKUP($C202,'2025年度(1年後期)'!$B$5:$N$207,COLUMN('2025年度(1年後期)'!$K$5)+1,0)&amp;""</f>
        <v>リアルタイム</v>
      </c>
      <c r="D225" s="763"/>
      <c r="E225" s="739" t="str">
        <f>VLOOKUP($C202,'2025年度(2年後期)'!$B$5:$N$207,COLUMN('2025年度(2年後期)'!$K$5)+1,0)&amp;""</f>
        <v/>
      </c>
      <c r="F225" s="735"/>
      <c r="G225" s="739" t="str">
        <f>VLOOKUP($C202,'2025年度(3年後期)'!$B$5:$N$207,COLUMN('2025年度(3年後期)'!$K$5)+1,0)&amp;""</f>
        <v/>
      </c>
      <c r="H225" s="735"/>
      <c r="I225" s="739" t="str">
        <f>VLOOKUP($C202,'2025年度(4年後期)'!$B$5:$N$206,COLUMN('2025年度(4年後期)'!$K$5)+1,0)&amp;""</f>
        <v/>
      </c>
      <c r="J225" s="735"/>
      <c r="K225" s="740" t="str">
        <f>VLOOKUP($C202,'2025年度(助産後期)'!$B$5:$N$207,COLUMN('2025年度(助産後期)'!$K$5)+1,0)&amp;""</f>
        <v/>
      </c>
      <c r="L225" s="740"/>
      <c r="M225" s="751" t="str">
        <f>VLOOKUP($C202,'2025年度(M1後期)'!$B$5:$N$207,COLUMN('2025年度(M1後期)'!$K$5)+1,0)&amp;""</f>
        <v>感染特論:別途指定
感染演習:別途指定</v>
      </c>
      <c r="N225" s="735"/>
      <c r="O225" s="740" t="str">
        <f>VLOOKUP($C202,'2025年度(M1後期)'!$B$5:$N$207,COLUMN('2025年度(M1後期)'!$K$5)+1,0)&amp;""</f>
        <v>感染特論:別途指定
感染演習:別途指定</v>
      </c>
      <c r="P225" s="735"/>
      <c r="Q225" s="740" t="str">
        <f>VLOOKUP($C202,'2025年度(D1後期)'!$B$5:$N$207,COLUMN('2025年度(D1後期)'!$K$5)+1,0)&amp;""</f>
        <v/>
      </c>
      <c r="R225" s="735"/>
      <c r="S225" s="740" t="str">
        <f>VLOOKUP($C202,'2025年度(D23後期)'!$B$5:$N$207,COLUMN('2025年度(D23後期)'!$K$5)+1,0)&amp;""</f>
        <v/>
      </c>
      <c r="T225" s="735"/>
      <c r="U225" s="21"/>
      <c r="Z225" s="73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784"/>
      <c r="BL225" s="784"/>
      <c r="BM225" s="784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34"/>
      <c r="B226" s="16" t="s">
        <v>62</v>
      </c>
      <c r="C226" s="826"/>
      <c r="D226" s="809"/>
      <c r="E226" s="710"/>
      <c r="F226" s="736"/>
      <c r="G226" s="710"/>
      <c r="H226" s="736"/>
      <c r="I226" s="710"/>
      <c r="J226" s="736"/>
      <c r="K226" s="712"/>
      <c r="L226" s="712"/>
      <c r="M226" s="738"/>
      <c r="N226" s="736"/>
      <c r="O226" s="712"/>
      <c r="P226" s="736"/>
      <c r="Q226" s="712"/>
      <c r="R226" s="736"/>
      <c r="S226" s="712"/>
      <c r="T226" s="736"/>
      <c r="U226" s="22"/>
      <c r="V226" s="19"/>
      <c r="W226" s="19"/>
      <c r="X226" s="19"/>
      <c r="Y226" s="19"/>
      <c r="Z226" s="73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785"/>
      <c r="BL226" s="785"/>
      <c r="BM226" s="785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5"/>
      <c r="B227" s="6"/>
      <c r="C227" s="717">
        <f>C202+1</f>
        <v>46001</v>
      </c>
      <c r="D227" s="717"/>
      <c r="E227" s="717"/>
      <c r="F227" s="717"/>
      <c r="G227" s="717"/>
      <c r="H227" s="717"/>
      <c r="I227" s="717"/>
      <c r="J227" s="717"/>
      <c r="K227" s="717"/>
      <c r="L227" s="717"/>
      <c r="M227" s="717"/>
      <c r="N227" s="717"/>
      <c r="O227" s="717"/>
      <c r="P227" s="717"/>
      <c r="Q227" s="717"/>
      <c r="R227" s="717"/>
      <c r="S227" s="717"/>
      <c r="T227" s="717"/>
      <c r="U227" s="697">
        <f>C227</f>
        <v>46001</v>
      </c>
      <c r="V227" s="698"/>
      <c r="W227" s="698"/>
      <c r="X227" s="698"/>
      <c r="Y227" s="698"/>
      <c r="Z227" s="69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3" t="s">
        <v>54</v>
      </c>
      <c r="B228" s="12" t="s">
        <v>55</v>
      </c>
      <c r="C228" s="731" t="str">
        <f>VLOOKUP($C227,'2025年度(1年後期)'!$B$5:$N$207,COLUMN('2025年度(1年後期)'!$C$5),0)&amp;""</f>
        <v>疫学・保健統計学Ⅱ</v>
      </c>
      <c r="D228" s="722"/>
      <c r="E228" s="846" t="str">
        <f>VLOOKUP($C227,'2025年度(2年後期)'!$B$5:$N$207,COLUMN('2025年度(2年後期)'!$C$5),0)&amp;""</f>
        <v>英語Ⅳ(ABCD)期末試験</v>
      </c>
      <c r="F228" s="795"/>
      <c r="G228" s="721" t="str">
        <f>VLOOKUP($C227,'2025年度(3年後期)'!$B$5:$N$207,COLUMN('2025年度(3年後期)'!$C$5),0)&amp;""</f>
        <v>領域別実習</v>
      </c>
      <c r="H228" s="722"/>
      <c r="I228" s="756" t="str">
        <f>VLOOKUP($C227,'2025年度(4年後期)'!$B$5:$N$206,COLUMN('2025年度(4年後期)'!$C$5),0)&amp;""</f>
        <v>科学技術と医療(石原美弥先生)</v>
      </c>
      <c r="J228" s="757"/>
      <c r="K228" s="732" t="str">
        <f>VLOOKUP($C227,'2025年度(助産後期)'!$B$5:$N$207,COLUMN('2025年度(助産後期)'!$C$5),0)&amp;""</f>
        <v>後期助産科目試験　（周産期ハイリスク論新生児）</v>
      </c>
      <c r="L228" s="720"/>
      <c r="M228" s="719" t="str">
        <f>VLOOKUP($C227,'2025年度(M1後期)'!$B$5:$N$207,COLUMN('2025年度(M1後期)'!$C$5),0)&amp;""</f>
        <v>看護情報・管理学演習Ａ－Ⅰ
成育看護学演習Ａ－Ⅳ(母性)</v>
      </c>
      <c r="N228" s="720"/>
      <c r="O228" s="721" t="str">
        <f>VLOOKUP($C227,'2025年度(M2後期)'!$B$5:$N$207,COLUMN('2025年度(M2後期)'!$C$5),0)&amp;""</f>
        <v>特別研究</v>
      </c>
      <c r="P228" s="722"/>
      <c r="Q228" s="721" t="str">
        <f>VLOOKUP($C227,'2025年度(D1後期)'!$B$5:$N$207,COLUMN('2025年度(D1後期)'!$C$5),0)&amp;""</f>
        <v>看護教育学演習Ｂ</v>
      </c>
      <c r="R228" s="722"/>
      <c r="S228" s="732" t="str">
        <f>VLOOKUP($C227,'2025年度(D23後期)'!$B$5:$N$207,COLUMN('2025年度(D23後期)'!$C$5),0)&amp;""</f>
        <v>特別研究</v>
      </c>
      <c r="T228" s="722"/>
      <c r="U228" s="20"/>
      <c r="Z228" s="744" t="str">
        <f>A228</f>
        <v xml:space="preserve">１時限（09：20～10：50） </v>
      </c>
      <c r="AA228" s="783" t="s">
        <v>218</v>
      </c>
      <c r="AB228" s="694"/>
      <c r="AC228" s="694"/>
      <c r="AD228" s="694"/>
      <c r="AE228" s="694"/>
      <c r="AF228" s="694"/>
      <c r="AG228" s="694"/>
      <c r="AH228" s="694" t="s">
        <v>169</v>
      </c>
      <c r="AI228" s="694"/>
      <c r="AJ228" s="694"/>
      <c r="AK228" s="694"/>
      <c r="AL228" s="694"/>
      <c r="AM228" s="694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 t="s">
        <v>365</v>
      </c>
      <c r="AX228" s="694"/>
      <c r="AY228" s="694"/>
      <c r="AZ228" s="694" t="s">
        <v>387</v>
      </c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783"/>
      <c r="BL228" s="783"/>
      <c r="BM228" s="783"/>
      <c r="BN228" s="783" t="s">
        <v>388</v>
      </c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33"/>
      <c r="B229" s="15" t="s">
        <v>58</v>
      </c>
      <c r="C229" s="714" t="str">
        <f>IFERROR(VLOOKUP(C228,科目・教員!$A$2:$B$349,2,0),"")</f>
        <v>柏木　公一</v>
      </c>
      <c r="D229" s="715"/>
      <c r="E229" s="845" t="str">
        <f>IFERROR(VLOOKUP(E228,科目・教員!$A$2:$B$349,2,0),"")</f>
        <v/>
      </c>
      <c r="F229" s="797"/>
      <c r="G229" s="716" t="str">
        <f>IFERROR(VLOOKUP(G228,科目・教員!$A$2:$B$349,2,0),"")</f>
        <v/>
      </c>
      <c r="H229" s="715"/>
      <c r="I229" s="758" t="str">
        <f>IFERROR(VLOOKUP(I228,科目・教員!$A$2:$B$349,2,0),"")</f>
        <v/>
      </c>
      <c r="J229" s="759"/>
      <c r="K229" s="735" t="str">
        <f>IFERROR(VLOOKUP(K228,科目・教員!$A$2:$B$349,2,0),"")</f>
        <v/>
      </c>
      <c r="L229" s="737"/>
      <c r="M229" s="746" t="str">
        <f>IFERROR(VLOOKUP(M228,科目・教員!$A$2:$B$349,2,0),"")</f>
        <v/>
      </c>
      <c r="N229" s="715"/>
      <c r="O229" s="716" t="str">
        <f>IFERROR(VLOOKUP(O228,科目・教員!$A$2:$B$349,2,0),"")</f>
        <v/>
      </c>
      <c r="P229" s="715"/>
      <c r="Q229" s="716" t="str">
        <f>IFERROR(VLOOKUP(Q228,科目・教員!$A$2:$B$349,2,0),"")</f>
        <v/>
      </c>
      <c r="R229" s="715"/>
      <c r="S229" s="735" t="str">
        <f>IFERROR(VLOOKUP(S228,科目・教員!$A$2:$B$349,2,0),"")</f>
        <v/>
      </c>
      <c r="T229" s="715"/>
      <c r="U229" s="20"/>
      <c r="Z229" s="733"/>
      <c r="AA229" s="784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784"/>
      <c r="BL229" s="784"/>
      <c r="BM229" s="784"/>
      <c r="BN229" s="784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33"/>
      <c r="B230" s="15" t="s">
        <v>60</v>
      </c>
      <c r="C230" s="714" t="str">
        <f>VLOOKUP($C227,'2025年度(1年後期)'!$B$5:$N$207,COLUMN('2025年度(1年後期)'!$C$5)+1,0)&amp;""</f>
        <v>101</v>
      </c>
      <c r="D230" s="715"/>
      <c r="E230" s="845" t="str">
        <f>VLOOKUP($C227,'2025年度(2年後期)'!$B$5:$N$207,COLUMN('2025年度(2年後期)'!$C$5)+1,0)&amp;""</f>
        <v>大講義室</v>
      </c>
      <c r="F230" s="797"/>
      <c r="G230" s="716" t="str">
        <f>VLOOKUP($C227,'2025年度(3年後期)'!$B$5:$N$207,COLUMN('2025年度(3年後期)'!$C$5)+1,0)&amp;""</f>
        <v>母性:202</v>
      </c>
      <c r="H230" s="715"/>
      <c r="I230" s="758" t="str">
        <f>VLOOKUP($C227,'2025年度(4年後期)'!$B$5:$N$206,COLUMN('2025年度(4年後期)'!$C$5)+1,0)&amp;""</f>
        <v>301</v>
      </c>
      <c r="J230" s="759"/>
      <c r="K230" s="735" t="str">
        <f>VLOOKUP($C227,'2025年度(助産後期)'!$B$5:$N$207,COLUMN('2025年度(助産後期)'!$C$5)+1,0)&amp;""</f>
        <v>304</v>
      </c>
      <c r="L230" s="737"/>
      <c r="M230" s="746" t="str">
        <f>VLOOKUP($C227,'2025年度(M1後期)'!$B$5:$N$207,COLUMN('2025年度(M1後期)'!$C$5)+1,0)&amp;""</f>
        <v>情報:別途指定
成育:別途指定</v>
      </c>
      <c r="N230" s="715"/>
      <c r="O230" s="716" t="str">
        <f>VLOOKUP($C227,'2025年度(M2後期)'!$B$5:$N$207,COLUMN('2025年度(M2後期)'!$C$5)+1,0)&amp;""</f>
        <v/>
      </c>
      <c r="P230" s="715"/>
      <c r="Q230" s="716" t="str">
        <f>VLOOKUP($C227,'2025年度(D1後期)'!$B$5:$N$207,COLUMN('2025年度(D1後期)'!$C$5)+1,0)&amp;""</f>
        <v>別途指定</v>
      </c>
      <c r="R230" s="715"/>
      <c r="S230" s="735" t="str">
        <f>VLOOKUP($C227,'2025年度(D23後期)'!$B$5:$N$207,COLUMN('2025年度(D23後期)'!$C$5)+1,0)&amp;""</f>
        <v/>
      </c>
      <c r="T230" s="715"/>
      <c r="Z230" s="733"/>
      <c r="AA230" s="784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784"/>
      <c r="BL230" s="784"/>
      <c r="BM230" s="784"/>
      <c r="BN230" s="784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34"/>
      <c r="B231" s="16" t="s">
        <v>62</v>
      </c>
      <c r="C231" s="781"/>
      <c r="D231" s="821"/>
      <c r="E231" s="842"/>
      <c r="F231" s="799"/>
      <c r="G231" s="710"/>
      <c r="H231" s="711"/>
      <c r="I231" s="786" t="s">
        <v>323</v>
      </c>
      <c r="J231" s="787"/>
      <c r="K231" s="712"/>
      <c r="L231" s="713"/>
      <c r="M231" s="745"/>
      <c r="N231" s="711"/>
      <c r="O231" s="710"/>
      <c r="P231" s="711"/>
      <c r="Q231" s="710"/>
      <c r="R231" s="711"/>
      <c r="S231" s="712"/>
      <c r="T231" s="711"/>
      <c r="Z231" s="734"/>
      <c r="AA231" s="785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785"/>
      <c r="BL231" s="785"/>
      <c r="BM231" s="785"/>
      <c r="BN231" s="785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33" t="s">
        <v>64</v>
      </c>
      <c r="B232" s="15" t="s">
        <v>55</v>
      </c>
      <c r="C232" s="789" t="str">
        <f>VLOOKUP($C227,'2025年度(1年後期)'!$B$5:$N$207,COLUMN('2025年度(1年後期)'!$E$5),0)&amp;""</f>
        <v>英語Ⅰ(AC)</v>
      </c>
      <c r="D232" s="757"/>
      <c r="E232" s="721" t="str">
        <f>VLOOKUP($C227,'2025年度(2年後期)'!$B$5:$N$207,COLUMN('2025年度(2年後期)'!$E$5),0)&amp;""</f>
        <v>成人看護援助論Ⅱ</v>
      </c>
      <c r="F232" s="722"/>
      <c r="G232" s="721" t="str">
        <f>VLOOKUP($C227,'2025年度(3年後期)'!$B$5:$N$207,COLUMN('2025年度(3年後期)'!$E$5),0)&amp;""</f>
        <v>領域別実習</v>
      </c>
      <c r="H232" s="722"/>
      <c r="I232" s="756" t="str">
        <f>VLOOKUP($C227,'2025年度(4年後期)'!$B$5:$N$206,COLUMN('2025年度(4年後期)'!$E$5),0)&amp;""</f>
        <v>科学技術と医療
(中村先生)</v>
      </c>
      <c r="J232" s="757"/>
      <c r="K232" s="732" t="str">
        <f>VLOOKUP($C227,'2025年度(助産後期)'!$B$5:$N$207,COLUMN('2025年度(助産後期)'!$E$5),0)&amp;""</f>
        <v>後期助産科目試験　（助産管理論）</v>
      </c>
      <c r="L232" s="720"/>
      <c r="M232" s="731" t="str">
        <f>VLOOKUP($C227,'2025年度(M1後期)'!$B$5:$N$207,COLUMN('2025年度(M1後期)'!$E$5),0)&amp;""</f>
        <v>看護情報・管理学演習Ａ－Ⅰ
成育看護学演習Ａ－Ⅳ(母性)</v>
      </c>
      <c r="N232" s="722"/>
      <c r="O232" s="732" t="str">
        <f>VLOOKUP($C227,'2025年度(M2後期)'!$B$5:$N$207,COLUMN('2025年度(M2後期)'!$E$5),0)&amp;""</f>
        <v>特別研究</v>
      </c>
      <c r="P232" s="722"/>
      <c r="Q232" s="732" t="str">
        <f>VLOOKUP($C227,'2025年度(D1後期)'!$B$5:$N$207,COLUMN('2025年度(D1後期)'!$E$5),0)&amp;""</f>
        <v>看護教育学演習Ｂ</v>
      </c>
      <c r="R232" s="722"/>
      <c r="S232" s="732" t="str">
        <f>VLOOKUP($C227,'2025年度(D23後期)'!$B$5:$N$207,COLUMN('2025年度(D23後期)'!$E$5),0)&amp;""</f>
        <v>特別研究</v>
      </c>
      <c r="T232" s="722"/>
      <c r="Z232" s="733" t="str">
        <f>A232</f>
        <v>２時限（11：00～12：30）</v>
      </c>
      <c r="AA232" s="694" t="s">
        <v>131</v>
      </c>
      <c r="AB232" s="694"/>
      <c r="AC232" s="694"/>
      <c r="AD232" s="694"/>
      <c r="AE232" s="694"/>
      <c r="AF232" s="694"/>
      <c r="AG232" s="694"/>
      <c r="AH232" s="694" t="s">
        <v>169</v>
      </c>
      <c r="AI232" s="694"/>
      <c r="AJ232" s="694"/>
      <c r="AK232" s="694"/>
      <c r="AL232" s="694"/>
      <c r="AM232" s="694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 t="s">
        <v>365</v>
      </c>
      <c r="AX232" s="694"/>
      <c r="AY232" s="694"/>
      <c r="AZ232" s="694" t="s">
        <v>387</v>
      </c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783"/>
      <c r="BL232" s="783"/>
      <c r="BM232" s="783"/>
      <c r="BN232" s="694" t="s">
        <v>76</v>
      </c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33"/>
      <c r="B233" s="15" t="s">
        <v>58</v>
      </c>
      <c r="C233" s="790" t="str">
        <f>IFERROR(VLOOKUP(C232,科目・教員!$A$2:$B$349,2,0),"")</f>
        <v>ﾊﾟｳﾗ･ﾍﾞﾙｳﾞｧﾝｹﾞﾙ</v>
      </c>
      <c r="D233" s="759"/>
      <c r="E233" s="716" t="str">
        <f>IFERROR(VLOOKUP(E232,科目・教員!$A$2:$B$349,2,0),"")</f>
        <v>藤澤　雄太</v>
      </c>
      <c r="F233" s="715"/>
      <c r="G233" s="716" t="str">
        <f>IFERROR(VLOOKUP(G232,科目・教員!$A$2:$B$349,2,0),"")</f>
        <v/>
      </c>
      <c r="H233" s="715"/>
      <c r="I233" s="758" t="str">
        <f>IFERROR(VLOOKUP(I232,科目・教員!$A$2:$B$349,2,0),"")</f>
        <v/>
      </c>
      <c r="J233" s="759"/>
      <c r="K233" s="735" t="str">
        <f>IFERROR(VLOOKUP(K232,科目・教員!$A$2:$B$349,2,0),"")</f>
        <v/>
      </c>
      <c r="L233" s="737"/>
      <c r="M233" s="714" t="str">
        <f>IFERROR(VLOOKUP(M232,科目・教員!$A$2:$B$349,2,0),"")</f>
        <v/>
      </c>
      <c r="N233" s="715"/>
      <c r="O233" s="735" t="str">
        <f>IFERROR(VLOOKUP(O232,科目・教員!$A$2:$B$349,2,0),"")</f>
        <v/>
      </c>
      <c r="P233" s="715"/>
      <c r="Q233" s="735" t="str">
        <f>IFERROR(VLOOKUP(Q232,科目・教員!$A$2:$B$349,2,0),"")</f>
        <v/>
      </c>
      <c r="R233" s="715"/>
      <c r="S233" s="735" t="str">
        <f>IFERROR(VLOOKUP(S232,科目・教員!$A$2:$B$349,2,0),"")</f>
        <v/>
      </c>
      <c r="T233" s="715"/>
      <c r="Z233" s="73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784"/>
      <c r="BL233" s="784"/>
      <c r="BM233" s="784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33"/>
      <c r="B234" s="15" t="s">
        <v>60</v>
      </c>
      <c r="C234" s="790" t="str">
        <f>VLOOKUP($C227,'2025年度(1年後期)'!$B$5:$N$207,COLUMN('2025年度(1年後期)'!$E$5)+1,0)&amp;""</f>
        <v>101</v>
      </c>
      <c r="D234" s="759"/>
      <c r="E234" s="716" t="str">
        <f>VLOOKUP($C227,'2025年度(2年後期)'!$B$5:$N$207,COLUMN('2025年度(2年後期)'!$E$5)+1,0)&amp;""</f>
        <v>大講義室</v>
      </c>
      <c r="F234" s="715"/>
      <c r="G234" s="716" t="str">
        <f>VLOOKUP($C227,'2025年度(3年後期)'!$B$5:$N$207,COLUMN('2025年度(3年後期)'!$E$5)+1,0)&amp;""</f>
        <v>母性:202</v>
      </c>
      <c r="H234" s="715"/>
      <c r="I234" s="758" t="str">
        <f>VLOOKUP($C227,'2025年度(4年後期)'!$B$5:$N$206,COLUMN('2025年度(4年後期)'!$E$5)+1,0)&amp;""</f>
        <v>301</v>
      </c>
      <c r="J234" s="759"/>
      <c r="K234" s="735" t="str">
        <f>VLOOKUP($C227,'2025年度(助産後期)'!$B$5:$N$207,COLUMN('2025年度(助産後期)'!$E$5)+1,0)&amp;""</f>
        <v>304</v>
      </c>
      <c r="L234" s="737"/>
      <c r="M234" s="714" t="str">
        <f>VLOOKUP($C227,'2025年度(M1後期)'!$B$5:$N$207,COLUMN('2025年度(M1後期)'!$E$5)+1,0)&amp;""</f>
        <v>情報:別途指定
成育:別途指定</v>
      </c>
      <c r="N234" s="715"/>
      <c r="O234" s="735" t="str">
        <f>VLOOKUP($C227,'2025年度(M2後期)'!$B$5:$N$207,COLUMN('2025年度(M2後期)'!$E$5)+1,0)&amp;""</f>
        <v/>
      </c>
      <c r="P234" s="715"/>
      <c r="Q234" s="735" t="str">
        <f>VLOOKUP($C227,'2025年度(D1後期)'!$B$5:$N$207,COLUMN('2025年度(D1後期)'!$E$5)+1,0)&amp;""</f>
        <v>別途指定</v>
      </c>
      <c r="R234" s="715"/>
      <c r="S234" s="735" t="str">
        <f>VLOOKUP($C227,'2025年度(D23後期)'!$B$5:$N$207,COLUMN('2025年度(D23後期)'!$E$5)+1,0)&amp;""</f>
        <v/>
      </c>
      <c r="T234" s="715"/>
      <c r="Z234" s="73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784"/>
      <c r="BL234" s="784"/>
      <c r="BM234" s="784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47"/>
      <c r="B235" s="16" t="s">
        <v>62</v>
      </c>
      <c r="C235" s="837" t="s">
        <v>116</v>
      </c>
      <c r="D235" s="849"/>
      <c r="E235" s="710"/>
      <c r="F235" s="736"/>
      <c r="G235" s="710"/>
      <c r="H235" s="736"/>
      <c r="I235" s="786" t="s">
        <v>325</v>
      </c>
      <c r="J235" s="761"/>
      <c r="K235" s="712"/>
      <c r="L235" s="712"/>
      <c r="M235" s="738"/>
      <c r="N235" s="736"/>
      <c r="O235" s="712"/>
      <c r="P235" s="736"/>
      <c r="Q235" s="712"/>
      <c r="R235" s="736"/>
      <c r="S235" s="712"/>
      <c r="T235" s="736"/>
      <c r="Z235" s="73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785"/>
      <c r="BL235" s="785"/>
      <c r="BM235" s="785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44" t="s">
        <v>70</v>
      </c>
      <c r="B236" s="17" t="s">
        <v>71</v>
      </c>
      <c r="C236" s="731"/>
      <c r="D236" s="722"/>
      <c r="E236" s="721"/>
      <c r="F236" s="722"/>
      <c r="G236" s="721"/>
      <c r="H236" s="722"/>
      <c r="I236" s="721"/>
      <c r="J236" s="722"/>
      <c r="K236" s="732"/>
      <c r="L236" s="720"/>
      <c r="M236" s="731"/>
      <c r="N236" s="722"/>
      <c r="O236" s="732"/>
      <c r="P236" s="722"/>
      <c r="Q236" s="732"/>
      <c r="R236" s="722"/>
      <c r="S236" s="732"/>
      <c r="T236" s="722"/>
      <c r="Z236" s="733" t="str">
        <f>A236</f>
        <v>昼休み（12：30～13：30）</v>
      </c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783"/>
      <c r="BL236" s="783"/>
      <c r="BM236" s="783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33"/>
      <c r="B237" s="17" t="s">
        <v>73</v>
      </c>
      <c r="C237" s="714"/>
      <c r="D237" s="715"/>
      <c r="E237" s="716"/>
      <c r="F237" s="715"/>
      <c r="G237" s="716"/>
      <c r="H237" s="715"/>
      <c r="I237" s="716"/>
      <c r="J237" s="715"/>
      <c r="K237" s="735"/>
      <c r="L237" s="737"/>
      <c r="M237" s="714"/>
      <c r="N237" s="715"/>
      <c r="O237" s="735"/>
      <c r="P237" s="715"/>
      <c r="Q237" s="735"/>
      <c r="R237" s="715"/>
      <c r="S237" s="735"/>
      <c r="T237" s="715"/>
      <c r="Z237" s="73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784"/>
      <c r="BL237" s="784"/>
      <c r="BM237" s="784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33"/>
      <c r="B238" s="17" t="s">
        <v>60</v>
      </c>
      <c r="C238" s="714"/>
      <c r="D238" s="715"/>
      <c r="E238" s="716"/>
      <c r="F238" s="715"/>
      <c r="G238" s="716"/>
      <c r="H238" s="715"/>
      <c r="I238" s="716"/>
      <c r="J238" s="715"/>
      <c r="K238" s="735"/>
      <c r="L238" s="737"/>
      <c r="M238" s="714"/>
      <c r="N238" s="715"/>
      <c r="O238" s="735"/>
      <c r="P238" s="715"/>
      <c r="Q238" s="735"/>
      <c r="R238" s="715"/>
      <c r="S238" s="735"/>
      <c r="T238" s="715"/>
      <c r="Z238" s="73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784"/>
      <c r="BL238" s="784"/>
      <c r="BM238" s="784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34"/>
      <c r="B239" s="18" t="s">
        <v>62</v>
      </c>
      <c r="C239" s="752"/>
      <c r="D239" s="753"/>
      <c r="E239" s="754"/>
      <c r="F239" s="753"/>
      <c r="G239" s="754"/>
      <c r="H239" s="753"/>
      <c r="I239" s="754"/>
      <c r="J239" s="753"/>
      <c r="K239" s="755"/>
      <c r="L239" s="755"/>
      <c r="M239" s="752"/>
      <c r="N239" s="753"/>
      <c r="O239" s="755"/>
      <c r="P239" s="753"/>
      <c r="Q239" s="755"/>
      <c r="R239" s="753"/>
      <c r="S239" s="755"/>
      <c r="T239" s="753"/>
      <c r="Z239" s="73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785"/>
      <c r="BL239" s="785"/>
      <c r="BM239" s="785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33" t="s">
        <v>74</v>
      </c>
      <c r="B240" s="15" t="s">
        <v>55</v>
      </c>
      <c r="C240" s="748" t="str">
        <f>VLOOKUP($C227,'2025年度(1年後期)'!$B$5:$N$207,COLUMN('2025年度(1年後期)'!$G$5),0)&amp;""</f>
        <v>人体の構造と機能Ⅲ</v>
      </c>
      <c r="D240" s="732"/>
      <c r="E240" s="749" t="str">
        <f>VLOOKUP($C227,'2025年度(2年後期)'!$B$5:$N$207,COLUMN('2025年度(2年後期)'!$G$5),0)&amp;""</f>
        <v/>
      </c>
      <c r="F240" s="732"/>
      <c r="G240" s="749" t="str">
        <f>VLOOKUP($C227,'2025年度(3年後期)'!$B$5:$N$207,COLUMN('2025年度(3年後期)'!$G$5),0)&amp;""</f>
        <v>領域別実習</v>
      </c>
      <c r="H240" s="732"/>
      <c r="I240" s="749" t="str">
        <f>VLOOKUP($C227,'2025年度(4年後期)'!$B$5:$N$206,COLUMN('2025年度(4年後期)'!$G$5),0)&amp;""</f>
        <v/>
      </c>
      <c r="J240" s="732"/>
      <c r="K240" s="750" t="str">
        <f>VLOOKUP($C227,'2025年度(助産後期)'!$B$5:$N$207,COLUMN('2025年度(助産後期)'!$G$5),0)&amp;""</f>
        <v/>
      </c>
      <c r="L240" s="750"/>
      <c r="M240" s="748" t="str">
        <f>VLOOKUP($C227,'2025年度(M1後期)'!$B$5:$N$207,COLUMN('2025年度(M1後期)'!$G$5),0)&amp;""</f>
        <v>成人看護学演習Ａ－Ⅰ</v>
      </c>
      <c r="N240" s="732"/>
      <c r="O240" s="750" t="str">
        <f>VLOOKUP($C227,'2025年度(M2後期)'!$B$5:$N$207,COLUMN('2025年度(M2後期)'!$G$5),0)&amp;""</f>
        <v>特別研究</v>
      </c>
      <c r="P240" s="732"/>
      <c r="Q240" s="750" t="str">
        <f>VLOOKUP($C227,'2025年度(D1後期)'!$B$5:$N$207,COLUMN('2025年度(D1後期)'!$G$5),0)&amp;""</f>
        <v/>
      </c>
      <c r="R240" s="732"/>
      <c r="S240" s="750" t="str">
        <f>VLOOKUP($C227,'2025年度(D23後期)'!$B$5:$N$207,COLUMN('2025年度(D23後期)'!$G$5),0)&amp;""</f>
        <v>特別研究</v>
      </c>
      <c r="T240" s="732"/>
      <c r="Z240" s="733" t="str">
        <f>A240</f>
        <v>３時限（13：30～15：00）</v>
      </c>
      <c r="AA240" s="694" t="s">
        <v>75</v>
      </c>
      <c r="AB240" s="694"/>
      <c r="AC240" s="694"/>
      <c r="AD240" s="694"/>
      <c r="AE240" s="694"/>
      <c r="AF240" s="694"/>
      <c r="AG240" s="694"/>
      <c r="AH240" s="694"/>
      <c r="AI240" s="694"/>
      <c r="AJ240" s="694"/>
      <c r="AK240" s="694"/>
      <c r="AL240" s="694"/>
      <c r="AM240" s="694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783"/>
      <c r="BL240" s="783"/>
      <c r="BM240" s="783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33"/>
      <c r="B241" s="15" t="s">
        <v>58</v>
      </c>
      <c r="C241" s="751" t="str">
        <f>IFERROR(VLOOKUP(C240,科目・教員!$A$2:$B$349,2,0),"")</f>
        <v>本間　典子</v>
      </c>
      <c r="D241" s="735"/>
      <c r="E241" s="739" t="str">
        <f>IFERROR(VLOOKUP(E240,科目・教員!$A$2:$B$349,2,0),"")</f>
        <v/>
      </c>
      <c r="F241" s="735"/>
      <c r="G241" s="739" t="str">
        <f>IFERROR(VLOOKUP(G240,科目・教員!$A$2:$B$349,2,0),"")</f>
        <v/>
      </c>
      <c r="H241" s="735"/>
      <c r="I241" s="739" t="str">
        <f>IFERROR(VLOOKUP(I240,科目・教員!$A$2:$B$349,2,0),"")</f>
        <v/>
      </c>
      <c r="J241" s="735"/>
      <c r="K241" s="740" t="str">
        <f>IFERROR(VLOOKUP(K240,科目・教員!$A$2:$B$349,2,0),"")</f>
        <v/>
      </c>
      <c r="L241" s="740"/>
      <c r="M241" s="751" t="str">
        <f>IFERROR(VLOOKUP(M240,科目・教員!$A$2:$B$349,2,0),"")</f>
        <v/>
      </c>
      <c r="N241" s="735"/>
      <c r="O241" s="740" t="str">
        <f>IFERROR(VLOOKUP(O240,科目・教員!$A$2:$B$349,2,0),"")</f>
        <v/>
      </c>
      <c r="P241" s="735"/>
      <c r="Q241" s="740" t="str">
        <f>IFERROR(VLOOKUP(Q240,科目・教員!$A$2:$B$349,2,0),"")</f>
        <v/>
      </c>
      <c r="R241" s="735"/>
      <c r="S241" s="740" t="str">
        <f>IFERROR(VLOOKUP(S240,科目・教員!$A$2:$B$349,2,0),"")</f>
        <v/>
      </c>
      <c r="T241" s="735"/>
      <c r="Z241" s="73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784"/>
      <c r="BL241" s="784"/>
      <c r="BM241" s="784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33"/>
      <c r="B242" s="15" t="s">
        <v>60</v>
      </c>
      <c r="C242" s="751" t="str">
        <f>VLOOKUP($C227,'2025年度(1年後期)'!$B$5:$N$207,COLUMN('2025年度(1年後期)'!$G$5)+1,0)&amp;""</f>
        <v>101</v>
      </c>
      <c r="D242" s="735"/>
      <c r="E242" s="739" t="str">
        <f>VLOOKUP($C227,'2025年度(2年後期)'!$B$5:$N$207,COLUMN('2025年度(2年後期)'!$G$5)+1,0)&amp;""</f>
        <v/>
      </c>
      <c r="F242" s="735"/>
      <c r="G242" s="739" t="str">
        <f>VLOOKUP($C227,'2025年度(3年後期)'!$B$5:$N$207,COLUMN('2025年度(3年後期)'!$G$5)+1,0)&amp;""</f>
        <v/>
      </c>
      <c r="H242" s="735"/>
      <c r="I242" s="739" t="str">
        <f>VLOOKUP($C227,'2025年度(4年後期)'!$B$5:$N$206,COLUMN('2025年度(4年後期)'!$G$5)+1,0)&amp;""</f>
        <v/>
      </c>
      <c r="J242" s="735"/>
      <c r="K242" s="740" t="str">
        <f>VLOOKUP($C227,'2025年度(助産後期)'!$B$5:$N$207,COLUMN('2025年度(助産後期)'!$G$5)+1,0)&amp;""</f>
        <v/>
      </c>
      <c r="L242" s="740"/>
      <c r="M242" s="751" t="str">
        <f>VLOOKUP($C227,'2025年度(M1後期)'!$B$5:$N$207,COLUMN('2025年度(M1後期)'!$G$5)+1,0)&amp;""</f>
        <v>別途指定</v>
      </c>
      <c r="N242" s="735"/>
      <c r="O242" s="740" t="str">
        <f>VLOOKUP($C227,'2025年度(M2後期)'!$B$5:$N$207,COLUMN('2025年度(M2後期)'!$G$5)+1,0)&amp;""</f>
        <v/>
      </c>
      <c r="P242" s="735"/>
      <c r="Q242" s="740" t="str">
        <f>VLOOKUP($C227,'2025年度(D1後期)'!$B$5:$N$207,COLUMN('2025年度(D1後期)'!$G$5)+1,0)&amp;""</f>
        <v/>
      </c>
      <c r="R242" s="735"/>
      <c r="S242" s="740" t="str">
        <f>VLOOKUP($C227,'2025年度(D23後期)'!$B$5:$N$207,COLUMN('2025年度(D23後期)'!$G$5)+1,0)&amp;""</f>
        <v/>
      </c>
      <c r="T242" s="735"/>
      <c r="Z242" s="73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784"/>
      <c r="BL242" s="784"/>
      <c r="BM242" s="784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47"/>
      <c r="B243" s="16" t="s">
        <v>62</v>
      </c>
      <c r="C243" s="738"/>
      <c r="D243" s="736"/>
      <c r="E243" s="710"/>
      <c r="F243" s="736"/>
      <c r="G243" s="710"/>
      <c r="H243" s="736"/>
      <c r="I243" s="710"/>
      <c r="J243" s="736"/>
      <c r="K243" s="712"/>
      <c r="L243" s="712"/>
      <c r="M243" s="738"/>
      <c r="N243" s="736"/>
      <c r="O243" s="712"/>
      <c r="P243" s="736"/>
      <c r="Q243" s="712"/>
      <c r="R243" s="736"/>
      <c r="S243" s="712"/>
      <c r="T243" s="736"/>
      <c r="Z243" s="73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785"/>
      <c r="BL243" s="785"/>
      <c r="BM243" s="785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33" t="s">
        <v>80</v>
      </c>
      <c r="B244" s="15" t="s">
        <v>55</v>
      </c>
      <c r="C244" s="748" t="str">
        <f>VLOOKUP($C227,'2025年度(1年後期)'!$B$5:$N$207,COLUMN('2025年度(1年後期)'!$I$5),0)&amp;""</f>
        <v>保健行動論</v>
      </c>
      <c r="D244" s="732"/>
      <c r="E244" s="749" t="str">
        <f>VLOOKUP($C227,'2025年度(2年後期)'!$B$5:$N$207,COLUMN('2025年度(2年後期)'!$I$5),0)&amp;""</f>
        <v/>
      </c>
      <c r="F244" s="732"/>
      <c r="G244" s="749" t="str">
        <f>VLOOKUP($C227,'2025年度(3年後期)'!$B$5:$N$207,COLUMN('2025年度(3年後期)'!$I$5),0)&amp;""</f>
        <v>領域別実習</v>
      </c>
      <c r="H244" s="732"/>
      <c r="I244" s="749" t="str">
        <f>VLOOKUP($C227,'2025年度(4年後期)'!$B$5:$N$206,COLUMN('2025年度(4年後期)'!$I$5),0)&amp;""</f>
        <v/>
      </c>
      <c r="J244" s="732"/>
      <c r="K244" s="750" t="str">
        <f>VLOOKUP($C227,'2025年度(助産後期)'!$B$5:$N$207,COLUMN('2025年度(助産後期)'!$I$5),0)&amp;""</f>
        <v/>
      </c>
      <c r="L244" s="750"/>
      <c r="M244" s="748" t="str">
        <f>VLOOKUP($C227,'2025年度(M1後期)'!$B$5:$N$207,COLUMN('2025年度(M1後期)'!$I$5),0)&amp;""</f>
        <v>成人看護学演習Ａ－Ⅰ</v>
      </c>
      <c r="N244" s="732"/>
      <c r="O244" s="750" t="str">
        <f>VLOOKUP($C227,'2025年度(M2後期)'!$B$5:$N$207,COLUMN('2025年度(M2後期)'!$I$5),0)&amp;""</f>
        <v>特別研究</v>
      </c>
      <c r="P244" s="732"/>
      <c r="Q244" s="750" t="str">
        <f>VLOOKUP($C227,'2025年度(D1後期)'!$B$5:$N$207,COLUMN('2025年度(D1後期)'!$I$5),0)&amp;""</f>
        <v/>
      </c>
      <c r="R244" s="732"/>
      <c r="S244" s="750" t="str">
        <f>VLOOKUP($C227,'2025年度(D23後期)'!$B$5:$N$207,COLUMN('2025年度(D23後期)'!$I$5),0)&amp;""</f>
        <v>特別研究</v>
      </c>
      <c r="T244" s="732"/>
      <c r="Z244" s="733" t="str">
        <f>A244</f>
        <v>４時限（15：10～16：40）</v>
      </c>
      <c r="AA244" s="694" t="s">
        <v>366</v>
      </c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4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783"/>
      <c r="BL244" s="783"/>
      <c r="BM244" s="783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33"/>
      <c r="B245" s="15" t="s">
        <v>58</v>
      </c>
      <c r="C245" s="751" t="str">
        <f>IFERROR(VLOOKUP(C244,科目・教員!$A$2:$B$349,2,0),"")</f>
        <v>藤澤　雄太</v>
      </c>
      <c r="D245" s="735"/>
      <c r="E245" s="739" t="str">
        <f>IFERROR(VLOOKUP(E244,科目・教員!$A$2:$B$349,2,0),"")</f>
        <v/>
      </c>
      <c r="F245" s="735"/>
      <c r="G245" s="739" t="str">
        <f>IFERROR(VLOOKUP(G244,科目・教員!$A$2:$B$349,2,0),"")</f>
        <v/>
      </c>
      <c r="H245" s="735"/>
      <c r="I245" s="739" t="str">
        <f>IFERROR(VLOOKUP(I244,科目・教員!$A$2:$B$349,2,0),"")</f>
        <v/>
      </c>
      <c r="J245" s="735"/>
      <c r="K245" s="740" t="str">
        <f>IFERROR(VLOOKUP(K244,科目・教員!$A$2:$B$349,2,0),"")</f>
        <v/>
      </c>
      <c r="L245" s="740"/>
      <c r="M245" s="751" t="str">
        <f>IFERROR(VLOOKUP(M244,科目・教員!$A$2:$B$349,2,0),"")</f>
        <v/>
      </c>
      <c r="N245" s="735"/>
      <c r="O245" s="740" t="str">
        <f>IFERROR(VLOOKUP(O244,科目・教員!$A$2:$B$349,2,0),"")</f>
        <v/>
      </c>
      <c r="P245" s="735"/>
      <c r="Q245" s="740" t="str">
        <f>IFERROR(VLOOKUP(Q244,科目・教員!$A$2:$B$349,2,0),"")</f>
        <v/>
      </c>
      <c r="R245" s="735"/>
      <c r="S245" s="740" t="str">
        <f>IFERROR(VLOOKUP(S244,科目・教員!$A$2:$B$349,2,0),"")</f>
        <v/>
      </c>
      <c r="T245" s="735"/>
      <c r="Z245" s="73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784"/>
      <c r="BL245" s="784"/>
      <c r="BM245" s="784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33"/>
      <c r="B246" s="15" t="s">
        <v>60</v>
      </c>
      <c r="C246" s="751" t="str">
        <f>VLOOKUP($C227,'2025年度(1年後期)'!$B$5:$N$207,COLUMN('2025年度(1年後期)'!$I$5)+1,0)&amp;""</f>
        <v>101</v>
      </c>
      <c r="D246" s="735"/>
      <c r="E246" s="739" t="str">
        <f>VLOOKUP($C227,'2025年度(2年後期)'!$B$5:$N$207,COLUMN('2025年度(2年後期)'!$I$5)+1,0)&amp;""</f>
        <v/>
      </c>
      <c r="F246" s="735"/>
      <c r="G246" s="739" t="str">
        <f>VLOOKUP($C227,'2025年度(3年後期)'!$B$5:$N$207,COLUMN('2025年度(3年後期)'!$I$5)+1,0)&amp;""</f>
        <v/>
      </c>
      <c r="H246" s="735"/>
      <c r="I246" s="739" t="str">
        <f>VLOOKUP($C227,'2025年度(4年後期)'!$B$5:$N$206,COLUMN('2025年度(4年後期)'!$I$5)+1,0)&amp;""</f>
        <v/>
      </c>
      <c r="J246" s="735"/>
      <c r="K246" s="740" t="str">
        <f>VLOOKUP($C227,'2025年度(助産後期)'!$B$5:$N$207,COLUMN('2025年度(助産後期)'!$I$5)+1,0)&amp;""</f>
        <v/>
      </c>
      <c r="L246" s="740"/>
      <c r="M246" s="751" t="str">
        <f>VLOOKUP($C227,'2025年度(M1後期)'!$B$5:$N$207,COLUMN('2025年度(M1後期)'!$I$5)+1,0)&amp;""</f>
        <v>別途指定</v>
      </c>
      <c r="N246" s="735"/>
      <c r="O246" s="740" t="str">
        <f>VLOOKUP($C227,'2025年度(M2後期)'!$B$5:$N$207,COLUMN('2025年度(M2後期)'!$I$5)+1,0)&amp;""</f>
        <v/>
      </c>
      <c r="P246" s="735"/>
      <c r="Q246" s="740" t="str">
        <f>VLOOKUP($C227,'2025年度(D1後期)'!$B$5:$N$207,COLUMN('2025年度(D1後期)'!$I$5)+1,0)&amp;""</f>
        <v/>
      </c>
      <c r="R246" s="735"/>
      <c r="S246" s="740" t="str">
        <f>VLOOKUP($C227,'2025年度(D23後期)'!$B$5:$N$207,COLUMN('2025年度(D23後期)'!$I$5)+1,0)&amp;""</f>
        <v/>
      </c>
      <c r="T246" s="735"/>
      <c r="Z246" s="73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784"/>
      <c r="BL246" s="784"/>
      <c r="BM246" s="784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34"/>
      <c r="B247" s="16" t="s">
        <v>62</v>
      </c>
      <c r="C247" s="791"/>
      <c r="D247" s="793"/>
      <c r="E247" s="710"/>
      <c r="F247" s="736"/>
      <c r="G247" s="710"/>
      <c r="H247" s="736"/>
      <c r="I247" s="710"/>
      <c r="J247" s="736"/>
      <c r="K247" s="712"/>
      <c r="L247" s="712"/>
      <c r="M247" s="738"/>
      <c r="N247" s="736"/>
      <c r="O247" s="712"/>
      <c r="P247" s="736"/>
      <c r="Q247" s="712"/>
      <c r="R247" s="736"/>
      <c r="S247" s="712"/>
      <c r="T247" s="736"/>
      <c r="Z247" s="73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785"/>
      <c r="BL247" s="785"/>
      <c r="BM247" s="785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33" t="s">
        <v>87</v>
      </c>
      <c r="B248" s="15" t="s">
        <v>55</v>
      </c>
      <c r="C248" s="748" t="str">
        <f>VLOOKUP($C227,'2025年度(1年後期)'!$B$5:$N$207,COLUMN('2025年度(1年後期)'!$K$5),0)&amp;""</f>
        <v/>
      </c>
      <c r="D248" s="732"/>
      <c r="E248" s="749" t="str">
        <f>VLOOKUP($C227,'2025年度(2年後期)'!$B$5:$N$207,COLUMN('2025年度(2年後期)'!$K$5),0)&amp;""</f>
        <v/>
      </c>
      <c r="F248" s="732"/>
      <c r="G248" s="749" t="str">
        <f>VLOOKUP($C227,'2025年度(3年後期)'!$B$5:$N$207,COLUMN('2025年度(3年後期)'!$K$5),0)&amp;""</f>
        <v/>
      </c>
      <c r="H248" s="732"/>
      <c r="I248" s="749" t="str">
        <f>VLOOKUP($C227,'2025年度(4年後期)'!$B$5:$N$206,COLUMN('2025年度(4年後期)'!$K$5),0)&amp;""</f>
        <v/>
      </c>
      <c r="J248" s="732"/>
      <c r="K248" s="750" t="str">
        <f>VLOOKUP($C227,'2025年度(助産後期)'!$B$5:$N$207,COLUMN('2025年度(助産後期)'!$K$5),0)&amp;""</f>
        <v/>
      </c>
      <c r="L248" s="750"/>
      <c r="M248" s="748" t="str">
        <f>VLOOKUP($C227,'2025年度(M1後期)'!$B$5:$N$207,COLUMN('2025年度(M1後期)'!$K$5),0)&amp;""</f>
        <v/>
      </c>
      <c r="N248" s="732"/>
      <c r="O248" s="750" t="str">
        <f>VLOOKUP($C227,'2025年度(M2後期)'!$B$5:$N$207,COLUMN('2025年度(M2後期)'!$K$5),0)&amp;""</f>
        <v/>
      </c>
      <c r="P248" s="732"/>
      <c r="Q248" s="750" t="str">
        <f>VLOOKUP($C227,'2025年度(D1後期)'!$B$5:$N$207,COLUMN('2025年度(D1後期)'!$K$5),0)&amp;""</f>
        <v/>
      </c>
      <c r="R248" s="732"/>
      <c r="S248" s="750" t="str">
        <f>VLOOKUP($C227,'2025年度(D23後期)'!$B$5:$N$207,COLUMN('2025年度(D23後期)'!$K$5),0)&amp;""</f>
        <v/>
      </c>
      <c r="T248" s="732"/>
      <c r="Z248" s="733" t="str">
        <f>A248</f>
        <v>５時限（16：50～18：20）</v>
      </c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783"/>
      <c r="BL248" s="783"/>
      <c r="BM248" s="783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33"/>
      <c r="B249" s="15" t="s">
        <v>58</v>
      </c>
      <c r="C249" s="751" t="str">
        <f>IFERROR(VLOOKUP(C248,科目・教員!$A$2:$B$349,2,0),"")</f>
        <v/>
      </c>
      <c r="D249" s="735"/>
      <c r="E249" s="739" t="str">
        <f>IFERROR(VLOOKUP(E248,科目・教員!$A$2:$B$349,2,0),"")</f>
        <v/>
      </c>
      <c r="F249" s="735"/>
      <c r="G249" s="739" t="str">
        <f>IFERROR(VLOOKUP(G248,科目・教員!$A$2:$B$349,2,0),"")</f>
        <v/>
      </c>
      <c r="H249" s="735"/>
      <c r="I249" s="739" t="str">
        <f>IFERROR(VLOOKUP(I248,科目・教員!$A$2:$B$349,2,0),"")</f>
        <v/>
      </c>
      <c r="J249" s="735"/>
      <c r="K249" s="740" t="str">
        <f>IFERROR(VLOOKUP(K248,科目・教員!$A$2:$B$349,2,0),"")</f>
        <v/>
      </c>
      <c r="L249" s="740"/>
      <c r="M249" s="751" t="str">
        <f>IFERROR(VLOOKUP(M248,科目・教員!$A$2:$B$349,2,0),"")</f>
        <v/>
      </c>
      <c r="N249" s="735"/>
      <c r="O249" s="740" t="str">
        <f>IFERROR(VLOOKUP(O248,科目・教員!$A$2:$B$349,2,0),"")</f>
        <v/>
      </c>
      <c r="P249" s="735"/>
      <c r="Q249" s="740" t="str">
        <f>IFERROR(VLOOKUP(Q248,科目・教員!$A$2:$B$349,2,0),"")</f>
        <v/>
      </c>
      <c r="R249" s="735"/>
      <c r="S249" s="740" t="str">
        <f>IFERROR(VLOOKUP(S248,科目・教員!$A$2:$B$349,2,0),"")</f>
        <v/>
      </c>
      <c r="T249" s="735"/>
      <c r="Z249" s="73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784"/>
      <c r="BL249" s="784"/>
      <c r="BM249" s="784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33"/>
      <c r="B250" s="15" t="s">
        <v>60</v>
      </c>
      <c r="C250" s="751" t="str">
        <f>VLOOKUP($C227,'2025年度(1年後期)'!$B$5:$N$207,COLUMN('2025年度(1年後期)'!$K$5)+1,0)&amp;""</f>
        <v/>
      </c>
      <c r="D250" s="735"/>
      <c r="E250" s="739" t="str">
        <f>VLOOKUP($C227,'2025年度(2年後期)'!$B$5:$N$207,COLUMN('2025年度(2年後期)'!$K$5)+1,0)&amp;""</f>
        <v/>
      </c>
      <c r="F250" s="735"/>
      <c r="G250" s="739" t="str">
        <f>VLOOKUP($C227,'2025年度(3年後期)'!$B$5:$N$207,COLUMN('2025年度(3年後期)'!$K$5)+1,0)&amp;""</f>
        <v/>
      </c>
      <c r="H250" s="735"/>
      <c r="I250" s="739" t="str">
        <f>VLOOKUP($C227,'2025年度(4年後期)'!$B$5:$N$206,COLUMN('2025年度(4年後期)'!$K$5)+1,0)&amp;""</f>
        <v/>
      </c>
      <c r="J250" s="735"/>
      <c r="K250" s="740" t="str">
        <f>VLOOKUP($C227,'2025年度(助産後期)'!$B$5:$N$207,COLUMN('2025年度(助産後期)'!$K$5)+1,0)&amp;""</f>
        <v/>
      </c>
      <c r="L250" s="740"/>
      <c r="M250" s="751" t="str">
        <f>VLOOKUP($C227,'2025年度(M1後期)'!$B$5:$N$207,COLUMN('2025年度(M1後期)'!$K$5)+1,0)&amp;""</f>
        <v/>
      </c>
      <c r="N250" s="735"/>
      <c r="O250" s="740" t="str">
        <f>VLOOKUP($C227,'2025年度(M1後期)'!$B$5:$N$207,COLUMN('2025年度(M1後期)'!$K$5)+1,0)&amp;""</f>
        <v/>
      </c>
      <c r="P250" s="735"/>
      <c r="Q250" s="740" t="str">
        <f>VLOOKUP($C227,'2025年度(D1後期)'!$B$5:$N$207,COLUMN('2025年度(D1後期)'!$K$5)+1,0)&amp;""</f>
        <v/>
      </c>
      <c r="R250" s="735"/>
      <c r="S250" s="740" t="str">
        <f>VLOOKUP($C227,'2025年度(D23後期)'!$B$5:$N$207,COLUMN('2025年度(D23後期)'!$K$5)+1,0)&amp;""</f>
        <v/>
      </c>
      <c r="T250" s="735"/>
      <c r="Z250" s="73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784"/>
      <c r="BL250" s="784"/>
      <c r="BM250" s="784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34"/>
      <c r="B251" s="16" t="s">
        <v>62</v>
      </c>
      <c r="C251" s="738"/>
      <c r="D251" s="736"/>
      <c r="E251" s="710"/>
      <c r="F251" s="736"/>
      <c r="G251" s="710"/>
      <c r="H251" s="736"/>
      <c r="I251" s="710"/>
      <c r="J251" s="736"/>
      <c r="K251" s="712"/>
      <c r="L251" s="712"/>
      <c r="M251" s="738"/>
      <c r="N251" s="736"/>
      <c r="O251" s="712"/>
      <c r="P251" s="736"/>
      <c r="Q251" s="712"/>
      <c r="R251" s="736"/>
      <c r="S251" s="712"/>
      <c r="T251" s="736"/>
      <c r="U251" s="19"/>
      <c r="V251" s="19"/>
      <c r="W251" s="19"/>
      <c r="X251" s="19"/>
      <c r="Y251" s="19"/>
      <c r="Z251" s="73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785"/>
      <c r="BL251" s="785"/>
      <c r="BM251" s="785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5"/>
      <c r="B252" s="6"/>
      <c r="C252" s="717">
        <f>C227+1</f>
        <v>46002</v>
      </c>
      <c r="D252" s="717"/>
      <c r="E252" s="717"/>
      <c r="F252" s="717"/>
      <c r="G252" s="717"/>
      <c r="H252" s="717"/>
      <c r="I252" s="717"/>
      <c r="J252" s="717"/>
      <c r="K252" s="717"/>
      <c r="L252" s="717"/>
      <c r="M252" s="717"/>
      <c r="N252" s="717"/>
      <c r="O252" s="717"/>
      <c r="P252" s="717"/>
      <c r="Q252" s="717"/>
      <c r="R252" s="717"/>
      <c r="S252" s="717"/>
      <c r="T252" s="717"/>
      <c r="U252" s="697">
        <f>C252</f>
        <v>46002</v>
      </c>
      <c r="V252" s="698"/>
      <c r="W252" s="698"/>
      <c r="X252" s="698"/>
      <c r="Y252" s="698"/>
      <c r="Z252" s="69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3" t="s">
        <v>54</v>
      </c>
      <c r="B253" s="12" t="s">
        <v>55</v>
      </c>
      <c r="C253" s="731" t="str">
        <f>VLOOKUP($C252,'2025年度(1年後期)'!$B$5:$N$207,COLUMN('2025年度(1年後期)'!$C$5),0)&amp;""</f>
        <v/>
      </c>
      <c r="D253" s="722"/>
      <c r="E253" s="721" t="str">
        <f>VLOOKUP($C252,'2025年度(2年後期)'!$B$5:$N$207,COLUMN('2025年度(2年後期)'!$C$5),0)&amp;""</f>
        <v>精神看護学概論</v>
      </c>
      <c r="F253" s="722"/>
      <c r="G253" s="721" t="str">
        <f>VLOOKUP($C252,'2025年度(3年後期)'!$B$5:$N$207,COLUMN('2025年度(3年後期)'!$C$5),0)&amp;""</f>
        <v>領域別実習</v>
      </c>
      <c r="H253" s="722"/>
      <c r="I253" s="721" t="str">
        <f>VLOOKUP($C252,'2025年度(4年後期)'!$B$5:$N$206,COLUMN('2025年度(4年後期)'!$C$5),0)&amp;""</f>
        <v>政策医療看護論Ⅱ</v>
      </c>
      <c r="J253" s="722"/>
      <c r="K253" s="732" t="str">
        <f>VLOOKUP($C252,'2025年度(助産後期)'!$B$5:$N$207,COLUMN('2025年度(助産後期)'!$C$5),0)&amp;""</f>
        <v/>
      </c>
      <c r="L253" s="720"/>
      <c r="M253" s="719" t="str">
        <f>VLOOKUP($C252,'2025年度(M1後期)'!$B$5:$N$207,COLUMN('2025年度(M1後期)'!$C$5),0)&amp;""</f>
        <v>がん看護学演習Ａ－Ⅰ
感染症学特論
感染症学演習</v>
      </c>
      <c r="N253" s="720"/>
      <c r="O253" s="721" t="str">
        <f>VLOOKUP($C252,'2025年度(M2後期)'!$B$5:$N$207,COLUMN('2025年度(M2後期)'!$C$5),0)&amp;""</f>
        <v>特別研究</v>
      </c>
      <c r="P253" s="722"/>
      <c r="Q253" s="721" t="str">
        <f>VLOOKUP($C252,'2025年度(D1後期)'!$B$5:$N$207,COLUMN('2025年度(D1後期)'!$C$5),0)&amp;""</f>
        <v>看護情報・管理学演習Ｂ
長寿看護学演習Ｂ</v>
      </c>
      <c r="R253" s="722"/>
      <c r="S253" s="732" t="str">
        <f>VLOOKUP($C252,'2025年度(D23後期)'!$B$5:$N$207,COLUMN('2025年度(D23後期)'!$C$5),0)&amp;""</f>
        <v>特別研究</v>
      </c>
      <c r="T253" s="722"/>
      <c r="U253" s="25"/>
      <c r="V253" s="597" t="s">
        <v>207</v>
      </c>
      <c r="Z253" s="744" t="str">
        <f>A253</f>
        <v xml:space="preserve">１時限（09：20～10：50） </v>
      </c>
      <c r="AA253" s="694" t="s">
        <v>322</v>
      </c>
      <c r="AB253" s="694"/>
      <c r="AC253" s="694"/>
      <c r="AD253" s="694"/>
      <c r="AE253" s="694"/>
      <c r="AF253" s="694"/>
      <c r="AG253" s="694" t="s">
        <v>169</v>
      </c>
      <c r="AH253" s="694"/>
      <c r="AI253" s="694"/>
      <c r="AJ253" s="694"/>
      <c r="AK253" s="694"/>
      <c r="AL253" s="694"/>
      <c r="AM253" s="694" t="s">
        <v>169</v>
      </c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 t="s">
        <v>332</v>
      </c>
      <c r="AX253" s="694"/>
      <c r="AY253" s="694"/>
      <c r="AZ253" s="694"/>
      <c r="BA253" s="694"/>
      <c r="BB253" s="694"/>
      <c r="BC253" s="694"/>
      <c r="BD253" s="694"/>
      <c r="BE253" s="694"/>
      <c r="BF253" s="694"/>
      <c r="BG253" s="694"/>
      <c r="BH253" s="694"/>
      <c r="BI253" s="694"/>
      <c r="BJ253" s="694"/>
      <c r="BK253" s="783"/>
      <c r="BL253" s="783" t="s">
        <v>225</v>
      </c>
      <c r="BM253" s="783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33"/>
      <c r="B254" s="15" t="s">
        <v>58</v>
      </c>
      <c r="C254" s="714" t="str">
        <f>IFERROR(VLOOKUP(C253,科目・教員!$A$2:$B$349,2,0),"")</f>
        <v/>
      </c>
      <c r="D254" s="715"/>
      <c r="E254" s="716" t="str">
        <f>IFERROR(VLOOKUP(E253,科目・教員!$A$2:$B$349,2,0),"")</f>
        <v>森　真喜子</v>
      </c>
      <c r="F254" s="715"/>
      <c r="G254" s="716" t="str">
        <f>IFERROR(VLOOKUP(G253,科目・教員!$A$2:$B$349,2,0),"")</f>
        <v/>
      </c>
      <c r="H254" s="715"/>
      <c r="I254" s="716" t="str">
        <f>IFERROR(VLOOKUP(I253,科目・教員!$A$2:$B$349,2,0),"")</f>
        <v>飯野　京子</v>
      </c>
      <c r="J254" s="715"/>
      <c r="K254" s="735" t="str">
        <f>IFERROR(VLOOKUP(K253,科目・教員!$A$2:$B$349,2,0),"")</f>
        <v/>
      </c>
      <c r="L254" s="737"/>
      <c r="M254" s="746" t="str">
        <f>IFERROR(VLOOKUP(M253,科目・教員!$A$2:$B$349,2,0),"")</f>
        <v/>
      </c>
      <c r="N254" s="715"/>
      <c r="O254" s="716" t="str">
        <f>IFERROR(VLOOKUP(O253,科目・教員!$A$2:$B$349,2,0),"")</f>
        <v/>
      </c>
      <c r="P254" s="715"/>
      <c r="Q254" s="716" t="str">
        <f>IFERROR(VLOOKUP(Q253,科目・教員!$A$2:$B$349,2,0),"")</f>
        <v/>
      </c>
      <c r="R254" s="715"/>
      <c r="S254" s="735" t="str">
        <f>IFERROR(VLOOKUP(S253,科目・教員!$A$2:$B$349,2,0),"")</f>
        <v/>
      </c>
      <c r="T254" s="715"/>
      <c r="V254" s="597" t="s">
        <v>225</v>
      </c>
      <c r="Z254" s="73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784"/>
      <c r="BL254" s="784"/>
      <c r="BM254" s="784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33"/>
      <c r="B255" s="15" t="s">
        <v>60</v>
      </c>
      <c r="C255" s="714" t="str">
        <f>VLOOKUP($C252,'2025年度(1年後期)'!$B$5:$N$207,COLUMN('2025年度(1年後期)'!$C$5)+1,0)&amp;""</f>
        <v/>
      </c>
      <c r="D255" s="715"/>
      <c r="E255" s="716" t="str">
        <f>VLOOKUP($C252,'2025年度(2年後期)'!$B$5:$N$207,COLUMN('2025年度(2年後期)'!$C$5)+1,0)&amp;""</f>
        <v>101</v>
      </c>
      <c r="F255" s="715"/>
      <c r="G255" s="716" t="str">
        <f>VLOOKUP($C252,'2025年度(3年後期)'!$B$5:$N$207,COLUMN('2025年度(3年後期)'!$C$5)+1,0)&amp;""</f>
        <v>母性:201･母小実</v>
      </c>
      <c r="H255" s="715"/>
      <c r="I255" s="716" t="str">
        <f>VLOOKUP($C252,'2025年度(4年後期)'!$B$5:$N$206,COLUMN('2025年度(4年後期)'!$C$5)+1,0)&amp;""</f>
        <v>301</v>
      </c>
      <c r="J255" s="715"/>
      <c r="K255" s="735" t="str">
        <f>VLOOKUP($C252,'2025年度(助産後期)'!$B$5:$N$207,COLUMN('2025年度(助産後期)'!$C$5)+1,0)&amp;""</f>
        <v/>
      </c>
      <c r="L255" s="737"/>
      <c r="M255" s="746" t="str">
        <f>VLOOKUP($C252,'2025年度(M1後期)'!$B$5:$N$207,COLUMN('2025年度(M1後期)'!$C$5)+1,0)&amp;""</f>
        <v>がん:別途指定
感染特論:別途指定
感染演習:別途指定</v>
      </c>
      <c r="N255" s="715"/>
      <c r="O255" s="716" t="str">
        <f>VLOOKUP($C252,'2025年度(M2後期)'!$B$5:$N$207,COLUMN('2025年度(M2後期)'!$C$5)+1,0)&amp;""</f>
        <v/>
      </c>
      <c r="P255" s="715"/>
      <c r="Q255" s="716" t="str">
        <f>VLOOKUP($C252,'2025年度(D1後期)'!$B$5:$N$207,COLUMN('2025年度(D1後期)'!$C$5)+1,0)&amp;""</f>
        <v>情報:別途指定
長寿:別途指定</v>
      </c>
      <c r="R255" s="715"/>
      <c r="S255" s="735" t="str">
        <f>VLOOKUP($C252,'2025年度(D23後期)'!$B$5:$N$207,COLUMN('2025年度(D23後期)'!$C$5)+1,0)&amp;""</f>
        <v/>
      </c>
      <c r="T255" s="715"/>
      <c r="U255" s="33"/>
      <c r="V255" s="597" t="s">
        <v>239</v>
      </c>
      <c r="Z255" s="73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784"/>
      <c r="BL255" s="784"/>
      <c r="BM255" s="784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34"/>
      <c r="B256" s="16" t="s">
        <v>62</v>
      </c>
      <c r="C256" s="781"/>
      <c r="D256" s="821"/>
      <c r="E256" s="710"/>
      <c r="F256" s="711"/>
      <c r="G256" s="710"/>
      <c r="H256" s="711"/>
      <c r="I256" s="710"/>
      <c r="J256" s="711"/>
      <c r="K256" s="712"/>
      <c r="L256" s="713"/>
      <c r="M256" s="745"/>
      <c r="N256" s="711"/>
      <c r="O256" s="710"/>
      <c r="P256" s="711"/>
      <c r="Q256" s="710"/>
      <c r="R256" s="711"/>
      <c r="S256" s="712"/>
      <c r="T256" s="711"/>
      <c r="U256" s="33"/>
      <c r="V256" s="597" t="s">
        <v>42</v>
      </c>
      <c r="Z256" s="73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785"/>
      <c r="BL256" s="785"/>
      <c r="BM256" s="785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33" t="s">
        <v>64</v>
      </c>
      <c r="B257" s="15" t="s">
        <v>55</v>
      </c>
      <c r="C257" s="794" t="str">
        <f>VLOOKUP($C252,'2025年度(1年後期)'!$B$5:$N$207,COLUMN('2025年度(1年後期)'!$E$5),0)&amp;""</f>
        <v>疾病･病態論Ⅰ 中間試験</v>
      </c>
      <c r="D257" s="795"/>
      <c r="E257" s="721" t="str">
        <f>VLOOKUP($C252,'2025年度(2年後期)'!$B$5:$N$207,COLUMN('2025年度(2年後期)'!$E$5),0)&amp;""</f>
        <v>薬物療法と看護</v>
      </c>
      <c r="F257" s="722"/>
      <c r="G257" s="721" t="str">
        <f>VLOOKUP($C252,'2025年度(3年後期)'!$B$5:$N$207,COLUMN('2025年度(3年後期)'!$E$5),0)&amp;""</f>
        <v>領域別実習</v>
      </c>
      <c r="H257" s="722"/>
      <c r="I257" s="721" t="str">
        <f>VLOOKUP($C252,'2025年度(4年後期)'!$B$5:$N$206,COLUMN('2025年度(4年後期)'!$E$5),0)&amp;""</f>
        <v>災害看護論</v>
      </c>
      <c r="J257" s="722"/>
      <c r="K257" s="732" t="str">
        <f>VLOOKUP($C252,'2025年度(助産後期)'!$B$5:$N$207,COLUMN('2025年度(助産後期)'!$E$5),0)&amp;""</f>
        <v/>
      </c>
      <c r="L257" s="720"/>
      <c r="M257" s="731" t="str">
        <f>VLOOKUP($C252,'2025年度(M1後期)'!$B$5:$N$207,COLUMN('2025年度(M1後期)'!$E$5),0)&amp;""</f>
        <v>がん看護学演習Ａ－Ⅰ
感染症学特論
感染症学演習</v>
      </c>
      <c r="N257" s="722"/>
      <c r="O257" s="732" t="str">
        <f>VLOOKUP($C252,'2025年度(M2後期)'!$B$5:$N$207,COLUMN('2025年度(M2後期)'!$E$5),0)&amp;""</f>
        <v>特別研究</v>
      </c>
      <c r="P257" s="722"/>
      <c r="Q257" s="732" t="str">
        <f>VLOOKUP($C252,'2025年度(D1後期)'!$B$5:$N$207,COLUMN('2025年度(D1後期)'!$E$5),0)&amp;""</f>
        <v>看護情報・管理学演習Ｂ
長寿看護学演習Ｂ</v>
      </c>
      <c r="R257" s="722"/>
      <c r="S257" s="732" t="str">
        <f>VLOOKUP($C252,'2025年度(D23後期)'!$B$5:$N$207,COLUMN('2025年度(D23後期)'!$E$5),0)&amp;""</f>
        <v>特別研究</v>
      </c>
      <c r="T257" s="722"/>
      <c r="U257" s="33"/>
      <c r="Z257" s="733" t="str">
        <f>A257</f>
        <v>２時限（11：00～12：30）</v>
      </c>
      <c r="AA257" s="694" t="s">
        <v>244</v>
      </c>
      <c r="AB257" s="694"/>
      <c r="AC257" s="694"/>
      <c r="AD257" s="694"/>
      <c r="AE257" s="694"/>
      <c r="AF257" s="694"/>
      <c r="AG257" s="694" t="s">
        <v>169</v>
      </c>
      <c r="AH257" s="694"/>
      <c r="AI257" s="694"/>
      <c r="AJ257" s="694"/>
      <c r="AK257" s="694"/>
      <c r="AL257" s="694"/>
      <c r="AM257" s="694" t="s">
        <v>169</v>
      </c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 t="s">
        <v>353</v>
      </c>
      <c r="AX257" s="694"/>
      <c r="AY257" s="694"/>
      <c r="AZ257" s="694"/>
      <c r="BA257" s="694"/>
      <c r="BB257" s="694"/>
      <c r="BC257" s="694"/>
      <c r="BD257" s="694"/>
      <c r="BE257" s="694"/>
      <c r="BF257" s="694"/>
      <c r="BG257" s="694"/>
      <c r="BH257" s="694"/>
      <c r="BI257" s="694"/>
      <c r="BJ257" s="694"/>
      <c r="BK257" s="783"/>
      <c r="BL257" s="783" t="s">
        <v>225</v>
      </c>
      <c r="BM257" s="783"/>
      <c r="BN257" s="694" t="s">
        <v>389</v>
      </c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33"/>
      <c r="B258" s="15" t="s">
        <v>58</v>
      </c>
      <c r="C258" s="796" t="str">
        <f>IFERROR(VLOOKUP(C257,科目・教員!$A$2:$B$349,2,0),"")</f>
        <v/>
      </c>
      <c r="D258" s="797"/>
      <c r="E258" s="716" t="str">
        <f>IFERROR(VLOOKUP(E257,科目・教員!$A$2:$B$349,2,0),"")</f>
        <v>本間　典子</v>
      </c>
      <c r="F258" s="715"/>
      <c r="G258" s="716" t="str">
        <f>IFERROR(VLOOKUP(G257,科目・教員!$A$2:$B$349,2,0),"")</f>
        <v/>
      </c>
      <c r="H258" s="715"/>
      <c r="I258" s="716" t="str">
        <f>IFERROR(VLOOKUP(I257,科目・教員!$A$2:$B$349,2,0),"")</f>
        <v>須藤　恭子</v>
      </c>
      <c r="J258" s="715"/>
      <c r="K258" s="735" t="str">
        <f>IFERROR(VLOOKUP(K257,科目・教員!$A$2:$B$349,2,0),"")</f>
        <v/>
      </c>
      <c r="L258" s="737"/>
      <c r="M258" s="714" t="str">
        <f>IFERROR(VLOOKUP(M257,科目・教員!$A$2:$B$349,2,0),"")</f>
        <v/>
      </c>
      <c r="N258" s="715"/>
      <c r="O258" s="735" t="str">
        <f>IFERROR(VLOOKUP(O257,科目・教員!$A$2:$B$349,2,0),"")</f>
        <v/>
      </c>
      <c r="P258" s="715"/>
      <c r="Q258" s="735" t="str">
        <f>IFERROR(VLOOKUP(Q257,科目・教員!$A$2:$B$349,2,0),"")</f>
        <v/>
      </c>
      <c r="R258" s="715"/>
      <c r="S258" s="735" t="str">
        <f>IFERROR(VLOOKUP(S257,科目・教員!$A$2:$B$349,2,0),"")</f>
        <v/>
      </c>
      <c r="T258" s="715"/>
      <c r="U258" s="33"/>
      <c r="Z258" s="73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784"/>
      <c r="BL258" s="784"/>
      <c r="BM258" s="784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33"/>
      <c r="B259" s="15" t="s">
        <v>60</v>
      </c>
      <c r="C259" s="796" t="str">
        <f>VLOOKUP($C252,'2025年度(1年後期)'!$B$5:$N$207,COLUMN('2025年度(1年後期)'!$E$5)+1,0)&amp;""</f>
        <v>大講義室</v>
      </c>
      <c r="D259" s="797"/>
      <c r="E259" s="716" t="str">
        <f>VLOOKUP($C252,'2025年度(2年後期)'!$B$5:$N$207,COLUMN('2025年度(2年後期)'!$E$5)+1,0)&amp;""</f>
        <v>101</v>
      </c>
      <c r="F259" s="715"/>
      <c r="G259" s="716" t="str">
        <f>VLOOKUP($C252,'2025年度(3年後期)'!$B$5:$N$207,COLUMN('2025年度(3年後期)'!$E$5)+1,0)&amp;""</f>
        <v>母性:201･母小実</v>
      </c>
      <c r="H259" s="715"/>
      <c r="I259" s="716" t="str">
        <f>VLOOKUP($C252,'2025年度(4年後期)'!$B$5:$N$206,COLUMN('2025年度(4年後期)'!$E$5)+1,0)&amp;""</f>
        <v>301</v>
      </c>
      <c r="J259" s="715"/>
      <c r="K259" s="735" t="str">
        <f>VLOOKUP($C252,'2025年度(助産後期)'!$B$5:$N$207,COLUMN('2025年度(助産後期)'!$E$5)+1,0)&amp;""</f>
        <v/>
      </c>
      <c r="L259" s="737"/>
      <c r="M259" s="714" t="str">
        <f>VLOOKUP($C252,'2025年度(M1後期)'!$B$5:$N$207,COLUMN('2025年度(M1後期)'!$E$5)+1,0)&amp;""</f>
        <v>がん:別途指定
感染特論:別途指定
感染演習:別途指定</v>
      </c>
      <c r="N259" s="715"/>
      <c r="O259" s="735" t="str">
        <f>VLOOKUP($C252,'2025年度(M2後期)'!$B$5:$N$207,COLUMN('2025年度(M2後期)'!$E$5)+1,0)&amp;""</f>
        <v/>
      </c>
      <c r="P259" s="715"/>
      <c r="Q259" s="735" t="str">
        <f>VLOOKUP($C252,'2025年度(D1後期)'!$B$5:$N$207,COLUMN('2025年度(D1後期)'!$E$5)+1,0)&amp;""</f>
        <v>情報:別途指定
長寿:別途指定</v>
      </c>
      <c r="R259" s="715"/>
      <c r="S259" s="735" t="str">
        <f>VLOOKUP($C252,'2025年度(D23後期)'!$B$5:$N$207,COLUMN('2025年度(D23後期)'!$E$5)+1,0)&amp;""</f>
        <v/>
      </c>
      <c r="T259" s="715"/>
      <c r="U259" s="21"/>
      <c r="Z259" s="73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784"/>
      <c r="BL259" s="784"/>
      <c r="BM259" s="784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47"/>
      <c r="B260" s="16" t="s">
        <v>62</v>
      </c>
      <c r="C260" s="798"/>
      <c r="D260" s="802"/>
      <c r="E260" s="710"/>
      <c r="F260" s="736"/>
      <c r="G260" s="710"/>
      <c r="H260" s="736"/>
      <c r="I260" s="710"/>
      <c r="J260" s="736"/>
      <c r="K260" s="712"/>
      <c r="L260" s="712"/>
      <c r="M260" s="738"/>
      <c r="N260" s="736"/>
      <c r="O260" s="712"/>
      <c r="P260" s="736"/>
      <c r="Q260" s="712"/>
      <c r="R260" s="736"/>
      <c r="S260" s="712"/>
      <c r="T260" s="736"/>
      <c r="U260" s="32"/>
      <c r="Z260" s="73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785"/>
      <c r="BL260" s="785"/>
      <c r="BM260" s="785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44" t="s">
        <v>70</v>
      </c>
      <c r="B261" s="17" t="s">
        <v>71</v>
      </c>
      <c r="C261" s="731"/>
      <c r="D261" s="722"/>
      <c r="E261" s="721"/>
      <c r="F261" s="722"/>
      <c r="G261" s="721"/>
      <c r="H261" s="722"/>
      <c r="I261" s="721"/>
      <c r="J261" s="722"/>
      <c r="K261" s="732"/>
      <c r="L261" s="720"/>
      <c r="M261" s="731"/>
      <c r="N261" s="722"/>
      <c r="O261" s="732"/>
      <c r="P261" s="722"/>
      <c r="Q261" s="732"/>
      <c r="R261" s="722"/>
      <c r="S261" s="732"/>
      <c r="T261" s="722"/>
      <c r="U261" s="21"/>
      <c r="Z261" s="73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783"/>
      <c r="BL261" s="783"/>
      <c r="BM261" s="783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33"/>
      <c r="B262" s="17" t="s">
        <v>73</v>
      </c>
      <c r="C262" s="714"/>
      <c r="D262" s="715"/>
      <c r="E262" s="716"/>
      <c r="F262" s="715"/>
      <c r="G262" s="716"/>
      <c r="H262" s="715"/>
      <c r="I262" s="716"/>
      <c r="J262" s="715"/>
      <c r="K262" s="735"/>
      <c r="L262" s="737"/>
      <c r="M262" s="714"/>
      <c r="N262" s="715"/>
      <c r="O262" s="735"/>
      <c r="P262" s="715"/>
      <c r="Q262" s="735"/>
      <c r="R262" s="715"/>
      <c r="S262" s="735"/>
      <c r="T262" s="715"/>
      <c r="U262" s="21"/>
      <c r="Z262" s="73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784"/>
      <c r="BL262" s="784"/>
      <c r="BM262" s="784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33"/>
      <c r="B263" s="17" t="s">
        <v>60</v>
      </c>
      <c r="C263" s="714"/>
      <c r="D263" s="715"/>
      <c r="E263" s="716"/>
      <c r="F263" s="715"/>
      <c r="G263" s="716"/>
      <c r="H263" s="715"/>
      <c r="I263" s="716"/>
      <c r="J263" s="715"/>
      <c r="K263" s="735"/>
      <c r="L263" s="737"/>
      <c r="M263" s="714"/>
      <c r="N263" s="715"/>
      <c r="O263" s="735"/>
      <c r="P263" s="715"/>
      <c r="Q263" s="735"/>
      <c r="R263" s="715"/>
      <c r="S263" s="735"/>
      <c r="T263" s="715"/>
      <c r="U263" s="21"/>
      <c r="Z263" s="73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784"/>
      <c r="BL263" s="784"/>
      <c r="BM263" s="784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34"/>
      <c r="B264" s="18" t="s">
        <v>62</v>
      </c>
      <c r="C264" s="752"/>
      <c r="D264" s="753"/>
      <c r="E264" s="754"/>
      <c r="F264" s="753"/>
      <c r="G264" s="754"/>
      <c r="H264" s="753"/>
      <c r="I264" s="754"/>
      <c r="J264" s="753"/>
      <c r="K264" s="755"/>
      <c r="L264" s="755"/>
      <c r="M264" s="752"/>
      <c r="N264" s="753"/>
      <c r="O264" s="755"/>
      <c r="P264" s="753"/>
      <c r="Q264" s="755"/>
      <c r="R264" s="753"/>
      <c r="S264" s="755"/>
      <c r="T264" s="753"/>
      <c r="U264" s="21"/>
      <c r="Z264" s="73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785"/>
      <c r="BL264" s="785"/>
      <c r="BM264" s="785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33" t="s">
        <v>74</v>
      </c>
      <c r="B265" s="15" t="s">
        <v>55</v>
      </c>
      <c r="C265" s="800" t="str">
        <f>VLOOKUP($C252,'2025年度(1年後期)'!$B$5:$N$207,COLUMN('2025年度(1年後期)'!$G$5),0)&amp;""</f>
        <v>食と健康　本試験</v>
      </c>
      <c r="D265" s="801"/>
      <c r="E265" s="749" t="str">
        <f>VLOOKUP($C252,'2025年度(2年後期)'!$B$5:$N$207,COLUMN('2025年度(2年後期)'!$G$5),0)&amp;""</f>
        <v>母性看護援助論Ⅱ</v>
      </c>
      <c r="F265" s="732"/>
      <c r="G265" s="749" t="str">
        <f>VLOOKUP($C252,'2025年度(3年後期)'!$B$5:$N$207,COLUMN('2025年度(3年後期)'!$G$5),0)&amp;""</f>
        <v>領域別実習</v>
      </c>
      <c r="H265" s="732"/>
      <c r="I265" s="749" t="str">
        <f>VLOOKUP($C252,'2025年度(4年後期)'!$B$5:$N$206,COLUMN('2025年度(4年後期)'!$G$5),0)&amp;""</f>
        <v>看護管理論</v>
      </c>
      <c r="J265" s="732"/>
      <c r="K265" s="750" t="str">
        <f>VLOOKUP($C252,'2025年度(助産後期)'!$B$5:$N$207,COLUMN('2025年度(助産後期)'!$G$5),0)&amp;""</f>
        <v/>
      </c>
      <c r="L265" s="750"/>
      <c r="M265" s="748" t="str">
        <f>VLOOKUP($C252,'2025年度(M1後期)'!$B$5:$N$207,COLUMN('2025年度(M1後期)'!$G$5),0)&amp;""</f>
        <v>感染症学特論
感染症学演習</v>
      </c>
      <c r="N265" s="732"/>
      <c r="O265" s="750" t="str">
        <f>VLOOKUP($C252,'2025年度(M2後期)'!$B$5:$N$207,COLUMN('2025年度(M2後期)'!$G$5),0)&amp;""</f>
        <v>特別研究</v>
      </c>
      <c r="P265" s="732"/>
      <c r="Q265" s="750" t="str">
        <f>VLOOKUP($C252,'2025年度(D1後期)'!$B$5:$N$207,COLUMN('2025年度(D1後期)'!$G$5),0)&amp;""</f>
        <v/>
      </c>
      <c r="R265" s="732"/>
      <c r="S265" s="750" t="str">
        <f>VLOOKUP($C252,'2025年度(D23後期)'!$B$5:$N$207,COLUMN('2025年度(D23後期)'!$G$5),0)&amp;""</f>
        <v>特別研究</v>
      </c>
      <c r="T265" s="732"/>
      <c r="U265" s="21"/>
      <c r="Z265" s="733" t="str">
        <f>A265</f>
        <v>３時限（13：30～15：00）</v>
      </c>
      <c r="AA265" s="694" t="s">
        <v>383</v>
      </c>
      <c r="AB265" s="694"/>
      <c r="AC265" s="694"/>
      <c r="AD265" s="694"/>
      <c r="AE265" s="694"/>
      <c r="AF265" s="694"/>
      <c r="AG265" s="694" t="s">
        <v>169</v>
      </c>
      <c r="AH265" s="694"/>
      <c r="AI265" s="694"/>
      <c r="AJ265" s="694"/>
      <c r="AK265" s="694"/>
      <c r="AL265" s="694"/>
      <c r="AM265" s="694" t="s">
        <v>169</v>
      </c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 t="s">
        <v>378</v>
      </c>
      <c r="AX265" s="694"/>
      <c r="AY265" s="694"/>
      <c r="AZ265" s="694"/>
      <c r="BA265" s="694"/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783"/>
      <c r="BL265" s="783" t="s">
        <v>225</v>
      </c>
      <c r="BM265" s="783"/>
      <c r="BN265" s="694" t="s">
        <v>390</v>
      </c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33"/>
      <c r="B266" s="15" t="s">
        <v>58</v>
      </c>
      <c r="C266" s="803" t="str">
        <f>IFERROR(VLOOKUP(C265,科目・教員!$A$2:$B$349,2,0),"")</f>
        <v/>
      </c>
      <c r="D266" s="804"/>
      <c r="E266" s="739" t="str">
        <f>IFERROR(VLOOKUP(E265,科目・教員!$A$2:$B$349,2,0),"")</f>
        <v>池田　真弓</v>
      </c>
      <c r="F266" s="735"/>
      <c r="G266" s="739" t="str">
        <f>IFERROR(VLOOKUP(G265,科目・教員!$A$2:$B$349,2,0),"")</f>
        <v/>
      </c>
      <c r="H266" s="735"/>
      <c r="I266" s="739" t="str">
        <f>IFERROR(VLOOKUP(I265,科目・教員!$A$2:$B$349,2,0),"")</f>
        <v>小澤　三枝子</v>
      </c>
      <c r="J266" s="735"/>
      <c r="K266" s="740" t="str">
        <f>IFERROR(VLOOKUP(K265,科目・教員!$A$2:$B$349,2,0),"")</f>
        <v/>
      </c>
      <c r="L266" s="740"/>
      <c r="M266" s="751" t="str">
        <f>IFERROR(VLOOKUP(M265,科目・教員!$A$2:$B$349,2,0),"")</f>
        <v/>
      </c>
      <c r="N266" s="735"/>
      <c r="O266" s="740" t="str">
        <f>IFERROR(VLOOKUP(O265,科目・教員!$A$2:$B$349,2,0),"")</f>
        <v/>
      </c>
      <c r="P266" s="735"/>
      <c r="Q266" s="740" t="str">
        <f>IFERROR(VLOOKUP(Q265,科目・教員!$A$2:$B$349,2,0),"")</f>
        <v/>
      </c>
      <c r="R266" s="735"/>
      <c r="S266" s="740" t="str">
        <f>IFERROR(VLOOKUP(S265,科目・教員!$A$2:$B$349,2,0),"")</f>
        <v/>
      </c>
      <c r="T266" s="735"/>
      <c r="U266" s="21"/>
      <c r="Z266" s="73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784"/>
      <c r="BL266" s="784"/>
      <c r="BM266" s="784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33"/>
      <c r="B267" s="15" t="s">
        <v>60</v>
      </c>
      <c r="C267" s="803" t="str">
        <f>VLOOKUP($C252,'2025年度(1年後期)'!$B$5:$N$207,COLUMN('2025年度(1年後期)'!$G$5)+1,0)&amp;""</f>
        <v>大講義室</v>
      </c>
      <c r="D267" s="804"/>
      <c r="E267" s="739" t="str">
        <f>VLOOKUP($C252,'2025年度(2年後期)'!$B$5:$N$207,COLUMN('2025年度(2年後期)'!$G$5)+1,0)&amp;""</f>
        <v>101</v>
      </c>
      <c r="F267" s="735"/>
      <c r="G267" s="739" t="str">
        <f>VLOOKUP($C252,'2025年度(3年後期)'!$B$5:$N$207,COLUMN('2025年度(3年後期)'!$G$5)+1,0)&amp;""</f>
        <v>母性:201･母小実</v>
      </c>
      <c r="H267" s="735"/>
      <c r="I267" s="739" t="str">
        <f>VLOOKUP($C252,'2025年度(4年後期)'!$B$5:$N$206,COLUMN('2025年度(4年後期)'!$G$5)+1,0)&amp;""</f>
        <v>301</v>
      </c>
      <c r="J267" s="735"/>
      <c r="K267" s="740" t="str">
        <f>VLOOKUP($C252,'2025年度(助産後期)'!$B$5:$N$207,COLUMN('2025年度(助産後期)'!$G$5)+1,0)&amp;""</f>
        <v/>
      </c>
      <c r="L267" s="740"/>
      <c r="M267" s="751" t="str">
        <f>VLOOKUP($C252,'2025年度(M1後期)'!$B$5:$N$207,COLUMN('2025年度(M1後期)'!$G$5)+1,0)&amp;""</f>
        <v>感染特論:別途指定
感染演習:別途指定</v>
      </c>
      <c r="N267" s="735"/>
      <c r="O267" s="740" t="str">
        <f>VLOOKUP($C252,'2025年度(M2後期)'!$B$5:$N$207,COLUMN('2025年度(M2後期)'!$G$5)+1,0)&amp;""</f>
        <v/>
      </c>
      <c r="P267" s="735"/>
      <c r="Q267" s="740" t="str">
        <f>VLOOKUP($C252,'2025年度(D1後期)'!$B$5:$N$207,COLUMN('2025年度(D1後期)'!$G$5)+1,0)&amp;""</f>
        <v/>
      </c>
      <c r="R267" s="735"/>
      <c r="S267" s="740" t="str">
        <f>VLOOKUP($C252,'2025年度(D23後期)'!$B$5:$N$207,COLUMN('2025年度(D23後期)'!$G$5)+1,0)&amp;""</f>
        <v/>
      </c>
      <c r="T267" s="735"/>
      <c r="U267" s="21"/>
      <c r="Z267" s="73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784"/>
      <c r="BL267" s="784"/>
      <c r="BM267" s="784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47"/>
      <c r="B268" s="16" t="s">
        <v>62</v>
      </c>
      <c r="C268" s="798"/>
      <c r="D268" s="802"/>
      <c r="E268" s="710"/>
      <c r="F268" s="736"/>
      <c r="G268" s="710"/>
      <c r="H268" s="736"/>
      <c r="I268" s="710"/>
      <c r="J268" s="736"/>
      <c r="K268" s="712"/>
      <c r="L268" s="712"/>
      <c r="M268" s="738"/>
      <c r="N268" s="736"/>
      <c r="O268" s="712"/>
      <c r="P268" s="736"/>
      <c r="Q268" s="712"/>
      <c r="R268" s="736"/>
      <c r="S268" s="712"/>
      <c r="T268" s="736"/>
      <c r="U268" s="21"/>
      <c r="Z268" s="73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785"/>
      <c r="BL268" s="785"/>
      <c r="BM268" s="785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33" t="s">
        <v>80</v>
      </c>
      <c r="B269" s="15" t="s">
        <v>55</v>
      </c>
      <c r="C269" s="800" t="str">
        <f>VLOOKUP($C252,'2025年度(1年後期)'!$B$5:$N$207,COLUMN('2025年度(1年後期)'!$I$5),0)&amp;""</f>
        <v>法と社会　本試験</v>
      </c>
      <c r="D269" s="801"/>
      <c r="E269" s="749" t="str">
        <f>VLOOKUP($C252,'2025年度(2年後期)'!$B$5:$N$207,COLUMN('2025年度(2年後期)'!$I$5),0)&amp;""</f>
        <v>母性看護援助論Ⅱ</v>
      </c>
      <c r="F269" s="732"/>
      <c r="G269" s="749" t="str">
        <f>VLOOKUP($C252,'2025年度(3年後期)'!$B$5:$N$207,COLUMN('2025年度(3年後期)'!$I$5),0)&amp;""</f>
        <v>領域別実習</v>
      </c>
      <c r="H269" s="732"/>
      <c r="I269" s="749" t="str">
        <f>VLOOKUP($C252,'2025年度(4年後期)'!$B$5:$N$206,COLUMN('2025年度(4年後期)'!$I$5),0)&amp;""</f>
        <v>看護管理論</v>
      </c>
      <c r="J269" s="732"/>
      <c r="K269" s="750" t="str">
        <f>VLOOKUP($C252,'2025年度(助産後期)'!$B$5:$N$207,COLUMN('2025年度(助産後期)'!$I$5),0)&amp;""</f>
        <v/>
      </c>
      <c r="L269" s="750"/>
      <c r="M269" s="748" t="str">
        <f>VLOOKUP($C252,'2025年度(M1後期)'!$B$5:$N$207,COLUMN('2025年度(M1後期)'!$I$5),0)&amp;""</f>
        <v>感染症学特論
感染症学演習</v>
      </c>
      <c r="N269" s="732"/>
      <c r="O269" s="750" t="str">
        <f>VLOOKUP($C252,'2025年度(M2後期)'!$B$5:$N$207,COLUMN('2025年度(M2後期)'!$I$5),0)&amp;""</f>
        <v>特別研究</v>
      </c>
      <c r="P269" s="732"/>
      <c r="Q269" s="750" t="str">
        <f>VLOOKUP($C252,'2025年度(D1後期)'!$B$5:$N$207,COLUMN('2025年度(D1後期)'!$I$5),0)&amp;""</f>
        <v/>
      </c>
      <c r="R269" s="732"/>
      <c r="S269" s="750" t="str">
        <f>VLOOKUP($C252,'2025年度(D23後期)'!$B$5:$N$207,COLUMN('2025年度(D23後期)'!$I$5),0)&amp;""</f>
        <v>特別研究</v>
      </c>
      <c r="T269" s="732"/>
      <c r="U269" s="21"/>
      <c r="Z269" s="733" t="str">
        <f>A269</f>
        <v>４時限（15：10～16：40）</v>
      </c>
      <c r="AA269" s="694" t="s">
        <v>383</v>
      </c>
      <c r="AB269" s="694"/>
      <c r="AC269" s="694"/>
      <c r="AD269" s="694"/>
      <c r="AE269" s="694"/>
      <c r="AF269" s="694"/>
      <c r="AG269" s="694" t="s">
        <v>169</v>
      </c>
      <c r="AH269" s="694"/>
      <c r="AI269" s="694"/>
      <c r="AJ269" s="694"/>
      <c r="AK269" s="694"/>
      <c r="AL269" s="694"/>
      <c r="AM269" s="694" t="s">
        <v>169</v>
      </c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 t="s">
        <v>378</v>
      </c>
      <c r="AX269" s="694"/>
      <c r="AY269" s="694"/>
      <c r="AZ269" s="694"/>
      <c r="BA269" s="694"/>
      <c r="BB269" s="694"/>
      <c r="BC269" s="694"/>
      <c r="BD269" s="694"/>
      <c r="BE269" s="694"/>
      <c r="BF269" s="694"/>
      <c r="BG269" s="694"/>
      <c r="BH269" s="694"/>
      <c r="BI269" s="694"/>
      <c r="BJ269" s="694"/>
      <c r="BK269" s="783"/>
      <c r="BL269" s="783" t="s">
        <v>225</v>
      </c>
      <c r="BM269" s="783"/>
      <c r="BN269" s="694" t="s">
        <v>391</v>
      </c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33"/>
      <c r="B270" s="15" t="s">
        <v>58</v>
      </c>
      <c r="C270" s="803" t="str">
        <f>IFERROR(VLOOKUP(C269,科目・教員!$A$2:$B$349,2,0),"")</f>
        <v/>
      </c>
      <c r="D270" s="804"/>
      <c r="E270" s="739" t="str">
        <f>IFERROR(VLOOKUP(E269,科目・教員!$A$2:$B$349,2,0),"")</f>
        <v>池田　真弓</v>
      </c>
      <c r="F270" s="735"/>
      <c r="G270" s="739" t="str">
        <f>IFERROR(VLOOKUP(G269,科目・教員!$A$2:$B$349,2,0),"")</f>
        <v/>
      </c>
      <c r="H270" s="735"/>
      <c r="I270" s="739" t="str">
        <f>IFERROR(VLOOKUP(I269,科目・教員!$A$2:$B$349,2,0),"")</f>
        <v>小澤　三枝子</v>
      </c>
      <c r="J270" s="735"/>
      <c r="K270" s="740" t="str">
        <f>IFERROR(VLOOKUP(K269,科目・教員!$A$2:$B$349,2,0),"")</f>
        <v/>
      </c>
      <c r="L270" s="740"/>
      <c r="M270" s="751" t="str">
        <f>IFERROR(VLOOKUP(M269,科目・教員!$A$2:$B$349,2,0),"")</f>
        <v/>
      </c>
      <c r="N270" s="735"/>
      <c r="O270" s="740" t="str">
        <f>IFERROR(VLOOKUP(O269,科目・教員!$A$2:$B$349,2,0),"")</f>
        <v/>
      </c>
      <c r="P270" s="735"/>
      <c r="Q270" s="740" t="str">
        <f>IFERROR(VLOOKUP(Q269,科目・教員!$A$2:$B$349,2,0),"")</f>
        <v/>
      </c>
      <c r="R270" s="735"/>
      <c r="S270" s="740" t="str">
        <f>IFERROR(VLOOKUP(S269,科目・教員!$A$2:$B$349,2,0),"")</f>
        <v/>
      </c>
      <c r="T270" s="735"/>
      <c r="U270" s="21"/>
      <c r="Z270" s="73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784"/>
      <c r="BL270" s="784"/>
      <c r="BM270" s="784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33"/>
      <c r="B271" s="15" t="s">
        <v>60</v>
      </c>
      <c r="C271" s="803" t="str">
        <f>VLOOKUP($C252,'2025年度(1年後期)'!$B$5:$N$207,COLUMN('2025年度(1年後期)'!$I$5)+1,0)&amp;""</f>
        <v>大講義室</v>
      </c>
      <c r="D271" s="804"/>
      <c r="E271" s="739" t="str">
        <f>VLOOKUP($C252,'2025年度(2年後期)'!$B$5:$N$207,COLUMN('2025年度(2年後期)'!$I$5)+1,0)&amp;""</f>
        <v>101</v>
      </c>
      <c r="F271" s="735"/>
      <c r="G271" s="739" t="str">
        <f>VLOOKUP($C252,'2025年度(3年後期)'!$B$5:$N$207,COLUMN('2025年度(3年後期)'!$I$5)+1,0)&amp;""</f>
        <v>母性:201･母小実</v>
      </c>
      <c r="H271" s="735"/>
      <c r="I271" s="739" t="str">
        <f>VLOOKUP($C252,'2025年度(4年後期)'!$B$5:$N$206,COLUMN('2025年度(4年後期)'!$I$5)+1,0)&amp;""</f>
        <v>301</v>
      </c>
      <c r="J271" s="735"/>
      <c r="K271" s="740" t="str">
        <f>VLOOKUP($C252,'2025年度(助産後期)'!$B$5:$N$207,COLUMN('2025年度(助産後期)'!$I$5)+1,0)&amp;""</f>
        <v/>
      </c>
      <c r="L271" s="740"/>
      <c r="M271" s="751" t="str">
        <f>VLOOKUP($C252,'2025年度(M1後期)'!$B$5:$N$207,COLUMN('2025年度(M1後期)'!$I$5)+1,0)&amp;""</f>
        <v>感染特論:別途指定
感染演習:別途指定</v>
      </c>
      <c r="N271" s="735"/>
      <c r="O271" s="740" t="str">
        <f>VLOOKUP($C252,'2025年度(M2後期)'!$B$5:$N$207,COLUMN('2025年度(M2後期)'!$I$5)+1,0)&amp;""</f>
        <v/>
      </c>
      <c r="P271" s="735"/>
      <c r="Q271" s="740" t="str">
        <f>VLOOKUP($C252,'2025年度(D1後期)'!$B$5:$N$207,COLUMN('2025年度(D1後期)'!$I$5)+1,0)&amp;""</f>
        <v/>
      </c>
      <c r="R271" s="735"/>
      <c r="S271" s="740" t="str">
        <f>VLOOKUP($C252,'2025年度(D23後期)'!$B$5:$N$207,COLUMN('2025年度(D23後期)'!$I$5)+1,0)&amp;""</f>
        <v/>
      </c>
      <c r="T271" s="735"/>
      <c r="U271" s="21"/>
      <c r="Z271" s="73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784"/>
      <c r="BL271" s="784"/>
      <c r="BM271" s="784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34"/>
      <c r="B272" s="16" t="s">
        <v>62</v>
      </c>
      <c r="C272" s="847"/>
      <c r="D272" s="848"/>
      <c r="E272" s="710"/>
      <c r="F272" s="736"/>
      <c r="G272" s="710"/>
      <c r="H272" s="736"/>
      <c r="I272" s="710"/>
      <c r="J272" s="736"/>
      <c r="K272" s="712"/>
      <c r="L272" s="712"/>
      <c r="M272" s="738"/>
      <c r="N272" s="736"/>
      <c r="O272" s="712"/>
      <c r="P272" s="736"/>
      <c r="Q272" s="712"/>
      <c r="R272" s="736"/>
      <c r="S272" s="712"/>
      <c r="T272" s="736"/>
      <c r="U272" s="21"/>
      <c r="Z272" s="73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785"/>
      <c r="BL272" s="785"/>
      <c r="BM272" s="785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33" t="s">
        <v>87</v>
      </c>
      <c r="B273" s="15" t="s">
        <v>55</v>
      </c>
      <c r="C273" s="748" t="str">
        <f>VLOOKUP($C252,'2025年度(1年後期)'!$B$5:$N$207,COLUMN('2025年度(1年後期)'!$K$5),0)&amp;""</f>
        <v/>
      </c>
      <c r="D273" s="732"/>
      <c r="E273" s="749" t="str">
        <f>VLOOKUP($C252,'2025年度(2年後期)'!$B$5:$N$207,COLUMN('2025年度(2年後期)'!$K$5),0)&amp;""</f>
        <v/>
      </c>
      <c r="F273" s="732"/>
      <c r="G273" s="749" t="str">
        <f>VLOOKUP($C252,'2025年度(3年後期)'!$B$5:$N$207,COLUMN('2025年度(3年後期)'!$K$5),0)&amp;""</f>
        <v/>
      </c>
      <c r="H273" s="732"/>
      <c r="I273" s="749" t="str">
        <f>VLOOKUP($C252,'2025年度(4年後期)'!$B$5:$N$206,COLUMN('2025年度(4年後期)'!$K$5),0)&amp;""</f>
        <v/>
      </c>
      <c r="J273" s="732"/>
      <c r="K273" s="750" t="str">
        <f>VLOOKUP($C252,'2025年度(助産後期)'!$B$5:$N$207,COLUMN('2025年度(助産後期)'!$K$5),0)&amp;""</f>
        <v/>
      </c>
      <c r="L273" s="750"/>
      <c r="M273" s="748" t="str">
        <f>VLOOKUP($C252,'2025年度(M1後期)'!$B$5:$N$207,COLUMN('2025年度(M1後期)'!$K$5),0)&amp;""</f>
        <v>感染症学特論
感染症学演習</v>
      </c>
      <c r="N273" s="732"/>
      <c r="O273" s="750" t="str">
        <f>VLOOKUP($C252,'2025年度(M2後期)'!$B$5:$N$207,COLUMN('2025年度(M2後期)'!$K$5),0)&amp;""</f>
        <v/>
      </c>
      <c r="P273" s="732"/>
      <c r="Q273" s="750" t="str">
        <f>VLOOKUP($C252,'2025年度(D1後期)'!$B$5:$N$207,COLUMN('2025年度(D1後期)'!$K$5),0)&amp;""</f>
        <v/>
      </c>
      <c r="R273" s="732"/>
      <c r="S273" s="750" t="str">
        <f>VLOOKUP($C252,'2025年度(D23後期)'!$B$5:$N$207,COLUMN('2025年度(D23後期)'!$K$5),0)&amp;""</f>
        <v/>
      </c>
      <c r="T273" s="732"/>
      <c r="U273" s="21"/>
      <c r="Z273" s="733" t="str">
        <f>A273</f>
        <v>５時限（16：50～18：20）</v>
      </c>
      <c r="AA273" s="694"/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/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/>
      <c r="BK273" s="783"/>
      <c r="BL273" s="783" t="s">
        <v>225</v>
      </c>
      <c r="BM273" s="783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33"/>
      <c r="B274" s="15" t="s">
        <v>58</v>
      </c>
      <c r="C274" s="751" t="str">
        <f>IFERROR(VLOOKUP(C273,科目・教員!$A$2:$B$349,2,0),"")</f>
        <v/>
      </c>
      <c r="D274" s="735"/>
      <c r="E274" s="739" t="str">
        <f>IFERROR(VLOOKUP(E273,科目・教員!$A$2:$B$349,2,0),"")</f>
        <v/>
      </c>
      <c r="F274" s="735"/>
      <c r="G274" s="739" t="str">
        <f>IFERROR(VLOOKUP(G273,科目・教員!$A$2:$B$349,2,0),"")</f>
        <v/>
      </c>
      <c r="H274" s="735"/>
      <c r="I274" s="739" t="str">
        <f>IFERROR(VLOOKUP(I273,科目・教員!$A$2:$B$349,2,0),"")</f>
        <v/>
      </c>
      <c r="J274" s="735"/>
      <c r="K274" s="740" t="str">
        <f>IFERROR(VLOOKUP(K273,科目・教員!$A$2:$B$349,2,0),"")</f>
        <v/>
      </c>
      <c r="L274" s="740"/>
      <c r="M274" s="751" t="str">
        <f>IFERROR(VLOOKUP(M273,科目・教員!$A$2:$B$349,2,0),"")</f>
        <v/>
      </c>
      <c r="N274" s="735"/>
      <c r="O274" s="740" t="str">
        <f>IFERROR(VLOOKUP(O273,科目・教員!$A$2:$B$349,2,0),"")</f>
        <v/>
      </c>
      <c r="P274" s="735"/>
      <c r="Q274" s="740" t="str">
        <f>IFERROR(VLOOKUP(Q273,科目・教員!$A$2:$B$349,2,0),"")</f>
        <v/>
      </c>
      <c r="R274" s="735"/>
      <c r="S274" s="740" t="str">
        <f>IFERROR(VLOOKUP(S273,科目・教員!$A$2:$B$349,2,0),"")</f>
        <v/>
      </c>
      <c r="T274" s="735"/>
      <c r="U274" s="21"/>
      <c r="Z274" s="73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784"/>
      <c r="BL274" s="784"/>
      <c r="BM274" s="784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33"/>
      <c r="B275" s="15" t="s">
        <v>60</v>
      </c>
      <c r="C275" s="751" t="str">
        <f>VLOOKUP($C252,'2025年度(1年後期)'!$B$5:$N$207,COLUMN('2025年度(1年後期)'!$K$5)+1,0)&amp;""</f>
        <v/>
      </c>
      <c r="D275" s="735"/>
      <c r="E275" s="739" t="str">
        <f>VLOOKUP($C252,'2025年度(2年後期)'!$B$5:$N$207,COLUMN('2025年度(2年後期)'!$K$5)+1,0)&amp;""</f>
        <v/>
      </c>
      <c r="F275" s="735"/>
      <c r="G275" s="739" t="str">
        <f>VLOOKUP($C252,'2025年度(3年後期)'!$B$5:$N$207,COLUMN('2025年度(3年後期)'!$K$5)+1,0)&amp;""</f>
        <v/>
      </c>
      <c r="H275" s="735"/>
      <c r="I275" s="739" t="str">
        <f>VLOOKUP($C252,'2025年度(4年後期)'!$B$5:$N$206,COLUMN('2025年度(4年後期)'!$K$5)+1,0)&amp;""</f>
        <v/>
      </c>
      <c r="J275" s="735"/>
      <c r="K275" s="740" t="str">
        <f>VLOOKUP($C252,'2025年度(助産後期)'!$B$5:$N$207,COLUMN('2025年度(助産後期)'!$K$5)+1,0)&amp;""</f>
        <v/>
      </c>
      <c r="L275" s="740"/>
      <c r="M275" s="751" t="str">
        <f>VLOOKUP($C252,'2025年度(M1後期)'!$B$5:$N$207,COLUMN('2025年度(M1後期)'!$K$5)+1,0)&amp;""</f>
        <v>感染特論:別途指定
感染演習:別途指定</v>
      </c>
      <c r="N275" s="735"/>
      <c r="O275" s="740" t="str">
        <f>VLOOKUP($C252,'2025年度(M1後期)'!$B$5:$N$207,COLUMN('2025年度(M1後期)'!$K$5)+1,0)&amp;""</f>
        <v>感染特論:別途指定
感染演習:別途指定</v>
      </c>
      <c r="P275" s="735"/>
      <c r="Q275" s="740" t="str">
        <f>VLOOKUP($C252,'2025年度(D1後期)'!$B$5:$N$207,COLUMN('2025年度(D1後期)'!$K$5)+1,0)&amp;""</f>
        <v/>
      </c>
      <c r="R275" s="735"/>
      <c r="S275" s="740" t="str">
        <f>VLOOKUP($C252,'2025年度(D23後期)'!$B$5:$N$207,COLUMN('2025年度(D23後期)'!$K$5)+1,0)&amp;""</f>
        <v/>
      </c>
      <c r="T275" s="735"/>
      <c r="U275" s="21"/>
      <c r="Z275" s="73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784"/>
      <c r="BL275" s="784"/>
      <c r="BM275" s="784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34"/>
      <c r="B276" s="16" t="s">
        <v>62</v>
      </c>
      <c r="C276" s="781"/>
      <c r="D276" s="782"/>
      <c r="E276" s="710"/>
      <c r="F276" s="736"/>
      <c r="G276" s="710"/>
      <c r="H276" s="736"/>
      <c r="I276" s="710"/>
      <c r="J276" s="736"/>
      <c r="K276" s="712"/>
      <c r="L276" s="712"/>
      <c r="M276" s="738"/>
      <c r="N276" s="736"/>
      <c r="O276" s="712"/>
      <c r="P276" s="736"/>
      <c r="Q276" s="712"/>
      <c r="R276" s="736"/>
      <c r="S276" s="712"/>
      <c r="T276" s="736"/>
      <c r="U276" s="22"/>
      <c r="V276" s="19"/>
      <c r="W276" s="19"/>
      <c r="X276" s="19"/>
      <c r="Y276" s="19"/>
      <c r="Z276" s="73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785"/>
      <c r="BL276" s="785"/>
      <c r="BM276" s="785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5"/>
      <c r="B277" s="6"/>
      <c r="C277" s="717">
        <f>C252+1</f>
        <v>46003</v>
      </c>
      <c r="D277" s="717"/>
      <c r="E277" s="717"/>
      <c r="F277" s="717"/>
      <c r="G277" s="717"/>
      <c r="H277" s="717"/>
      <c r="I277" s="717"/>
      <c r="J277" s="717"/>
      <c r="K277" s="717"/>
      <c r="L277" s="717"/>
      <c r="M277" s="717"/>
      <c r="N277" s="717"/>
      <c r="O277" s="717"/>
      <c r="P277" s="717"/>
      <c r="Q277" s="717"/>
      <c r="R277" s="717"/>
      <c r="S277" s="717"/>
      <c r="T277" s="717"/>
      <c r="U277" s="697">
        <f>C277</f>
        <v>46003</v>
      </c>
      <c r="V277" s="698"/>
      <c r="W277" s="698"/>
      <c r="X277" s="698"/>
      <c r="Y277" s="698"/>
      <c r="Z277" s="69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3" t="s">
        <v>54</v>
      </c>
      <c r="B278" s="12" t="s">
        <v>55</v>
      </c>
      <c r="C278" s="731" t="str">
        <f>VLOOKUP($C277,'2025年度(1年後期)'!$B$5:$N$207,COLUMN('2025年度(1年後期)'!$C$5),0)&amp;""</f>
        <v/>
      </c>
      <c r="D278" s="722"/>
      <c r="E278" s="721" t="str">
        <f>VLOOKUP($C277,'2025年度(2年後期)'!$B$5:$N$207,COLUMN('2025年度(2年後期)'!$C$5),0)&amp;""</f>
        <v>看護基礎理論</v>
      </c>
      <c r="F278" s="722"/>
      <c r="G278" s="721" t="str">
        <f>VLOOKUP($C277,'2025年度(3年後期)'!$B$5:$N$207,COLUMN('2025年度(3年後期)'!$C$5),0)&amp;""</f>
        <v>領域別実習</v>
      </c>
      <c r="H278" s="722"/>
      <c r="I278" s="721" t="str">
        <f>VLOOKUP($C277,'2025年度(4年後期)'!$B$5:$N$206,COLUMN('2025年度(4年後期)'!$C$5),0)&amp;""</f>
        <v>総合学習</v>
      </c>
      <c r="J278" s="722"/>
      <c r="K278" s="732" t="str">
        <f>VLOOKUP($C277,'2025年度(助産後期)'!$B$5:$N$207,COLUMN('2025年度(助産後期)'!$C$5),0)&amp;""</f>
        <v/>
      </c>
      <c r="L278" s="720"/>
      <c r="M278" s="719" t="str">
        <f>VLOOKUP($C277,'2025年度(M1後期)'!$B$5:$N$207,COLUMN('2025年度(M1後期)'!$C$5),0)&amp;""</f>
        <v>長寿看護学演習Ａ－Ⅰ</v>
      </c>
      <c r="N278" s="720"/>
      <c r="O278" s="721" t="str">
        <f>VLOOKUP($C277,'2025年度(M2後期)'!$B$5:$N$207,COLUMN('2025年度(M2後期)'!$C$5),0)&amp;""</f>
        <v>感染管理看護学演習Ａ－Ⅱ
特別研究</v>
      </c>
      <c r="P278" s="722"/>
      <c r="Q278" s="721" t="str">
        <f>VLOOKUP($C277,'2025年度(D1後期)'!$B$5:$N$207,COLUMN('2025年度(D1後期)'!$C$5),0)&amp;""</f>
        <v>精神看護学演習Ｂ</v>
      </c>
      <c r="R278" s="722"/>
      <c r="S278" s="732" t="str">
        <f>VLOOKUP($C277,'2025年度(D23後期)'!$B$5:$N$207,COLUMN('2025年度(D23後期)'!$C$5),0)&amp;""</f>
        <v>特別研究</v>
      </c>
      <c r="T278" s="722"/>
      <c r="U278" s="20"/>
      <c r="Z278" s="744" t="str">
        <f>A278</f>
        <v xml:space="preserve">１時限（09：20～10：50） </v>
      </c>
      <c r="AA278" s="694" t="s">
        <v>154</v>
      </c>
      <c r="AB278" s="694"/>
      <c r="AC278" s="694"/>
      <c r="AD278" s="694"/>
      <c r="AE278" s="694"/>
      <c r="AF278" s="694"/>
      <c r="AG278" s="694" t="s">
        <v>169</v>
      </c>
      <c r="AH278" s="694"/>
      <c r="AI278" s="694"/>
      <c r="AJ278" s="694"/>
      <c r="AK278" s="694"/>
      <c r="AL278" s="694"/>
      <c r="AM278" s="694" t="s">
        <v>169</v>
      </c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 t="s">
        <v>335</v>
      </c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783"/>
      <c r="BL278" s="783"/>
      <c r="BM278" s="783"/>
      <c r="BN278" s="694"/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33"/>
      <c r="B279" s="15" t="s">
        <v>58</v>
      </c>
      <c r="C279" s="714" t="str">
        <f>IFERROR(VLOOKUP(C278,科目・教員!$A$2:$B$349,2,0),"")</f>
        <v/>
      </c>
      <c r="D279" s="715"/>
      <c r="E279" s="716" t="str">
        <f>IFERROR(VLOOKUP(E278,科目・教員!$A$2:$B$349,2,0),"")</f>
        <v>水野　正之</v>
      </c>
      <c r="F279" s="715"/>
      <c r="G279" s="716" t="str">
        <f>IFERROR(VLOOKUP(G278,科目・教員!$A$2:$B$349,2,0),"")</f>
        <v/>
      </c>
      <c r="H279" s="715"/>
      <c r="I279" s="716" t="str">
        <f>IFERROR(VLOOKUP(I278,科目・教員!$A$2:$B$349,2,0),"")</f>
        <v/>
      </c>
      <c r="J279" s="715"/>
      <c r="K279" s="735" t="str">
        <f>IFERROR(VLOOKUP(K278,科目・教員!$A$2:$B$349,2,0),"")</f>
        <v/>
      </c>
      <c r="L279" s="737"/>
      <c r="M279" s="746" t="str">
        <f>IFERROR(VLOOKUP(M278,科目・教員!$A$2:$B$349,2,0),"")</f>
        <v/>
      </c>
      <c r="N279" s="715"/>
      <c r="O279" s="716" t="str">
        <f>IFERROR(VLOOKUP(O278,科目・教員!$A$2:$B$349,2,0),"")</f>
        <v/>
      </c>
      <c r="P279" s="715"/>
      <c r="Q279" s="716" t="str">
        <f>IFERROR(VLOOKUP(Q278,科目・教員!$A$2:$B$349,2,0),"")</f>
        <v/>
      </c>
      <c r="R279" s="715"/>
      <c r="S279" s="735" t="str">
        <f>IFERROR(VLOOKUP(S278,科目・教員!$A$2:$B$349,2,0),"")</f>
        <v/>
      </c>
      <c r="T279" s="715"/>
      <c r="U279" s="20"/>
      <c r="Z279" s="73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784"/>
      <c r="BL279" s="784"/>
      <c r="BM279" s="784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33"/>
      <c r="B280" s="15" t="s">
        <v>60</v>
      </c>
      <c r="C280" s="714" t="str">
        <f>VLOOKUP($C277,'2025年度(1年後期)'!$B$5:$N$207,COLUMN('2025年度(1年後期)'!$C$5)+1,0)&amp;""</f>
        <v/>
      </c>
      <c r="D280" s="715"/>
      <c r="E280" s="716" t="str">
        <f>VLOOKUP($C277,'2025年度(2年後期)'!$B$5:$N$207,COLUMN('2025年度(2年後期)'!$C$5)+1,0)&amp;""</f>
        <v>101</v>
      </c>
      <c r="F280" s="715"/>
      <c r="G280" s="716" t="str">
        <f>VLOOKUP($C277,'2025年度(3年後期)'!$B$5:$N$207,COLUMN('2025年度(3年後期)'!$C$5)+1,0)&amp;""</f>
        <v>母性:201･母小実</v>
      </c>
      <c r="H280" s="715"/>
      <c r="I280" s="716" t="str">
        <f>VLOOKUP($C277,'2025年度(4年後期)'!$B$5:$N$206,COLUMN('2025年度(4年後期)'!$C$5)+1,0)&amp;""</f>
        <v>301</v>
      </c>
      <c r="J280" s="715"/>
      <c r="K280" s="735" t="str">
        <f>VLOOKUP($C277,'2025年度(助産後期)'!$B$5:$N$207,COLUMN('2025年度(助産後期)'!$C$5)+1,0)&amp;""</f>
        <v/>
      </c>
      <c r="L280" s="737"/>
      <c r="M280" s="746" t="str">
        <f>VLOOKUP($C277,'2025年度(M1後期)'!$B$5:$N$207,COLUMN('2025年度(M1後期)'!$C$5)+1,0)&amp;""</f>
        <v>長寿:別途指定</v>
      </c>
      <c r="N280" s="715"/>
      <c r="O280" s="716" t="str">
        <f>VLOOKUP($C277,'2025年度(M2後期)'!$B$5:$N$207,COLUMN('2025年度(M2後期)'!$C$5)+1,0)&amp;""</f>
        <v>感染:別途指定</v>
      </c>
      <c r="P280" s="715"/>
      <c r="Q280" s="716" t="str">
        <f>VLOOKUP($C277,'2025年度(D1後期)'!$B$5:$N$207,COLUMN('2025年度(D1後期)'!$C$5)+1,0)&amp;""</f>
        <v>別途指定</v>
      </c>
      <c r="R280" s="715"/>
      <c r="S280" s="735" t="str">
        <f>VLOOKUP($C277,'2025年度(D23後期)'!$B$5:$N$207,COLUMN('2025年度(D23後期)'!$C$5)+1,0)&amp;""</f>
        <v/>
      </c>
      <c r="T280" s="715"/>
      <c r="Z280" s="73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784"/>
      <c r="BL280" s="784"/>
      <c r="BM280" s="784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34"/>
      <c r="B281" s="16" t="s">
        <v>62</v>
      </c>
      <c r="C281" s="791"/>
      <c r="D281" s="792"/>
      <c r="E281" s="710"/>
      <c r="F281" s="711"/>
      <c r="G281" s="710"/>
      <c r="H281" s="711"/>
      <c r="I281" s="710"/>
      <c r="J281" s="711"/>
      <c r="K281" s="712"/>
      <c r="L281" s="713"/>
      <c r="M281" s="745"/>
      <c r="N281" s="711"/>
      <c r="O281" s="710"/>
      <c r="P281" s="711"/>
      <c r="Q281" s="710"/>
      <c r="R281" s="711"/>
      <c r="S281" s="712"/>
      <c r="T281" s="711"/>
      <c r="Z281" s="73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785"/>
      <c r="BL281" s="785"/>
      <c r="BM281" s="785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33" t="s">
        <v>64</v>
      </c>
      <c r="B282" s="15" t="s">
        <v>55</v>
      </c>
      <c r="C282" s="794" t="str">
        <f>VLOOKUP($C277,'2025年度(1年後期)'!$B$5:$N$207,COLUMN('2025年度(1年後期)'!$E$5),0)&amp;""</f>
        <v>微生物と人間　本試験</v>
      </c>
      <c r="D282" s="795"/>
      <c r="E282" s="721" t="str">
        <f>VLOOKUP($C277,'2025年度(2年後期)'!$B$5:$N$207,COLUMN('2025年度(2年後期)'!$E$5),0)&amp;""</f>
        <v>地域生活とヘルスプロモーション</v>
      </c>
      <c r="F282" s="722"/>
      <c r="G282" s="721" t="str">
        <f>VLOOKUP($C277,'2025年度(3年後期)'!$B$5:$N$207,COLUMN('2025年度(3年後期)'!$E$5),0)&amp;""</f>
        <v>領域別実習</v>
      </c>
      <c r="H282" s="722"/>
      <c r="I282" s="721" t="str">
        <f>VLOOKUP($C277,'2025年度(4年後期)'!$B$5:$N$206,COLUMN('2025年度(4年後期)'!$E$5),0)&amp;""</f>
        <v>総合学習</v>
      </c>
      <c r="J282" s="722"/>
      <c r="K282" s="732" t="str">
        <f>VLOOKUP($C277,'2025年度(助産後期)'!$B$5:$N$207,COLUMN('2025年度(助産後期)'!$E$5),0)&amp;""</f>
        <v/>
      </c>
      <c r="L282" s="720"/>
      <c r="M282" s="731" t="str">
        <f>VLOOKUP($C277,'2025年度(M1後期)'!$B$5:$N$207,COLUMN('2025年度(M1後期)'!$E$5),0)&amp;""</f>
        <v>長寿看護学演習Ａ－Ⅰ</v>
      </c>
      <c r="N282" s="722"/>
      <c r="O282" s="732" t="str">
        <f>VLOOKUP($C277,'2025年度(M2後期)'!$B$5:$N$207,COLUMN('2025年度(M2後期)'!$E$5),0)&amp;""</f>
        <v>感染管理看護学演習Ａ－Ⅱ
特別研究</v>
      </c>
      <c r="P282" s="722"/>
      <c r="Q282" s="732" t="str">
        <f>VLOOKUP($C277,'2025年度(D1後期)'!$B$5:$N$207,COLUMN('2025年度(D1後期)'!$E$5),0)&amp;""</f>
        <v>精神看護学演習Ｂ</v>
      </c>
      <c r="R282" s="722"/>
      <c r="S282" s="732" t="str">
        <f>VLOOKUP($C277,'2025年度(D23後期)'!$B$5:$N$207,COLUMN('2025年度(D23後期)'!$E$5),0)&amp;""</f>
        <v>特別研究</v>
      </c>
      <c r="T282" s="722"/>
      <c r="Z282" s="733" t="str">
        <f>A282</f>
        <v>２時限（11：00～12：30）</v>
      </c>
      <c r="AA282" s="694" t="s">
        <v>195</v>
      </c>
      <c r="AB282" s="694"/>
      <c r="AC282" s="694"/>
      <c r="AD282" s="694"/>
      <c r="AE282" s="694"/>
      <c r="AF282" s="694"/>
      <c r="AG282" s="694" t="s">
        <v>169</v>
      </c>
      <c r="AH282" s="694"/>
      <c r="AI282" s="694"/>
      <c r="AJ282" s="694"/>
      <c r="AK282" s="694"/>
      <c r="AL282" s="694"/>
      <c r="AM282" s="694" t="s">
        <v>169</v>
      </c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 t="s">
        <v>335</v>
      </c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783"/>
      <c r="BL282" s="783"/>
      <c r="BM282" s="783"/>
      <c r="BN282" s="694" t="s">
        <v>392</v>
      </c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33"/>
      <c r="B283" s="15" t="s">
        <v>58</v>
      </c>
      <c r="C283" s="796" t="str">
        <f>IFERROR(VLOOKUP(C282,科目・教員!$A$2:$B$349,2,0),"")</f>
        <v/>
      </c>
      <c r="D283" s="797"/>
      <c r="E283" s="716" t="str">
        <f>IFERROR(VLOOKUP(E282,科目・教員!$A$2:$B$349,2,0),"")</f>
        <v>藤田　淳子</v>
      </c>
      <c r="F283" s="715"/>
      <c r="G283" s="716" t="str">
        <f>IFERROR(VLOOKUP(G282,科目・教員!$A$2:$B$349,2,0),"")</f>
        <v/>
      </c>
      <c r="H283" s="715"/>
      <c r="I283" s="716" t="str">
        <f>IFERROR(VLOOKUP(I282,科目・教員!$A$2:$B$349,2,0),"")</f>
        <v/>
      </c>
      <c r="J283" s="715"/>
      <c r="K283" s="735" t="str">
        <f>IFERROR(VLOOKUP(K282,科目・教員!$A$2:$B$349,2,0),"")</f>
        <v/>
      </c>
      <c r="L283" s="737"/>
      <c r="M283" s="714" t="str">
        <f>IFERROR(VLOOKUP(M282,科目・教員!$A$2:$B$349,2,0),"")</f>
        <v/>
      </c>
      <c r="N283" s="715"/>
      <c r="O283" s="735" t="str">
        <f>IFERROR(VLOOKUP(O282,科目・教員!$A$2:$B$349,2,0),"")</f>
        <v/>
      </c>
      <c r="P283" s="715"/>
      <c r="Q283" s="735" t="str">
        <f>IFERROR(VLOOKUP(Q282,科目・教員!$A$2:$B$349,2,0),"")</f>
        <v/>
      </c>
      <c r="R283" s="715"/>
      <c r="S283" s="735" t="str">
        <f>IFERROR(VLOOKUP(S282,科目・教員!$A$2:$B$349,2,0),"")</f>
        <v/>
      </c>
      <c r="T283" s="715"/>
      <c r="Z283" s="73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784"/>
      <c r="BL283" s="784"/>
      <c r="BM283" s="784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33"/>
      <c r="B284" s="15" t="s">
        <v>60</v>
      </c>
      <c r="C284" s="796" t="str">
        <f>VLOOKUP($C277,'2025年度(1年後期)'!$B$5:$N$207,COLUMN('2025年度(1年後期)'!$E$5)+1,0)&amp;""</f>
        <v>大講義室</v>
      </c>
      <c r="D284" s="797"/>
      <c r="E284" s="716" t="str">
        <f>VLOOKUP($C277,'2025年度(2年後期)'!$B$5:$N$207,COLUMN('2025年度(2年後期)'!$E$5)+1,0)&amp;""</f>
        <v>101</v>
      </c>
      <c r="F284" s="715"/>
      <c r="G284" s="716" t="str">
        <f>VLOOKUP($C277,'2025年度(3年後期)'!$B$5:$N$207,COLUMN('2025年度(3年後期)'!$E$5)+1,0)&amp;""</f>
        <v>母性:201･母小実</v>
      </c>
      <c r="H284" s="715"/>
      <c r="I284" s="716" t="str">
        <f>VLOOKUP($C277,'2025年度(4年後期)'!$B$5:$N$206,COLUMN('2025年度(4年後期)'!$E$5)+1,0)&amp;""</f>
        <v>301</v>
      </c>
      <c r="J284" s="715"/>
      <c r="K284" s="735" t="str">
        <f>VLOOKUP($C277,'2025年度(助産後期)'!$B$5:$N$207,COLUMN('2025年度(助産後期)'!$E$5)+1,0)&amp;""</f>
        <v/>
      </c>
      <c r="L284" s="737"/>
      <c r="M284" s="714" t="str">
        <f>VLOOKUP($C277,'2025年度(M1後期)'!$B$5:$N$207,COLUMN('2025年度(M1後期)'!$E$5)+1,0)&amp;""</f>
        <v>長寿:別途指定</v>
      </c>
      <c r="N284" s="715"/>
      <c r="O284" s="735" t="str">
        <f>VLOOKUP($C277,'2025年度(M2後期)'!$B$5:$N$207,COLUMN('2025年度(M2後期)'!$E$5)+1,0)&amp;""</f>
        <v>感染:別途指定</v>
      </c>
      <c r="P284" s="715"/>
      <c r="Q284" s="735" t="str">
        <f>VLOOKUP($C277,'2025年度(D1後期)'!$B$5:$N$207,COLUMN('2025年度(D1後期)'!$E$5)+1,0)&amp;""</f>
        <v>別途指定</v>
      </c>
      <c r="R284" s="715"/>
      <c r="S284" s="735" t="str">
        <f>VLOOKUP($C277,'2025年度(D23後期)'!$B$5:$N$207,COLUMN('2025年度(D23後期)'!$E$5)+1,0)&amp;""</f>
        <v/>
      </c>
      <c r="T284" s="715"/>
      <c r="Z284" s="73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784"/>
      <c r="BL284" s="784"/>
      <c r="BM284" s="784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47"/>
      <c r="B285" s="16" t="s">
        <v>62</v>
      </c>
      <c r="C285" s="798"/>
      <c r="D285" s="802"/>
      <c r="E285" s="710"/>
      <c r="F285" s="736"/>
      <c r="G285" s="710"/>
      <c r="H285" s="736"/>
      <c r="I285" s="710"/>
      <c r="J285" s="736"/>
      <c r="K285" s="712"/>
      <c r="L285" s="712"/>
      <c r="M285" s="738"/>
      <c r="N285" s="736"/>
      <c r="O285" s="712"/>
      <c r="P285" s="736"/>
      <c r="Q285" s="712"/>
      <c r="R285" s="736"/>
      <c r="S285" s="712"/>
      <c r="T285" s="736"/>
      <c r="Z285" s="73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785"/>
      <c r="BL285" s="785"/>
      <c r="BM285" s="785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44" t="s">
        <v>70</v>
      </c>
      <c r="B286" s="17" t="s">
        <v>71</v>
      </c>
      <c r="C286" s="731"/>
      <c r="D286" s="722"/>
      <c r="E286" s="721"/>
      <c r="F286" s="722"/>
      <c r="G286" s="721"/>
      <c r="H286" s="722"/>
      <c r="I286" s="721"/>
      <c r="J286" s="722"/>
      <c r="K286" s="732"/>
      <c r="L286" s="720"/>
      <c r="M286" s="731"/>
      <c r="N286" s="722"/>
      <c r="O286" s="732"/>
      <c r="P286" s="722"/>
      <c r="Q286" s="732"/>
      <c r="R286" s="722"/>
      <c r="S286" s="732"/>
      <c r="T286" s="722"/>
      <c r="Z286" s="73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783"/>
      <c r="BL286" s="783"/>
      <c r="BM286" s="783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33"/>
      <c r="B287" s="17" t="s">
        <v>73</v>
      </c>
      <c r="C287" s="714"/>
      <c r="D287" s="715"/>
      <c r="E287" s="716"/>
      <c r="F287" s="715"/>
      <c r="G287" s="716"/>
      <c r="H287" s="715"/>
      <c r="I287" s="716"/>
      <c r="J287" s="715"/>
      <c r="K287" s="735"/>
      <c r="L287" s="737"/>
      <c r="M287" s="714"/>
      <c r="N287" s="715"/>
      <c r="O287" s="735"/>
      <c r="P287" s="715"/>
      <c r="Q287" s="735"/>
      <c r="R287" s="715"/>
      <c r="S287" s="735"/>
      <c r="T287" s="715"/>
      <c r="Z287" s="73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784"/>
      <c r="BL287" s="784"/>
      <c r="BM287" s="784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33"/>
      <c r="B288" s="17" t="s">
        <v>60</v>
      </c>
      <c r="C288" s="714"/>
      <c r="D288" s="715"/>
      <c r="E288" s="716"/>
      <c r="F288" s="715"/>
      <c r="G288" s="716"/>
      <c r="H288" s="715"/>
      <c r="I288" s="716"/>
      <c r="J288" s="715"/>
      <c r="K288" s="735"/>
      <c r="L288" s="737"/>
      <c r="M288" s="714"/>
      <c r="N288" s="715"/>
      <c r="O288" s="735"/>
      <c r="P288" s="715"/>
      <c r="Q288" s="735"/>
      <c r="R288" s="715"/>
      <c r="S288" s="735"/>
      <c r="T288" s="715"/>
      <c r="Z288" s="73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784"/>
      <c r="BL288" s="784"/>
      <c r="BM288" s="784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34"/>
      <c r="B289" s="18" t="s">
        <v>62</v>
      </c>
      <c r="C289" s="752"/>
      <c r="D289" s="753"/>
      <c r="E289" s="754"/>
      <c r="F289" s="753"/>
      <c r="G289" s="754"/>
      <c r="H289" s="753"/>
      <c r="I289" s="754"/>
      <c r="J289" s="753"/>
      <c r="K289" s="755"/>
      <c r="L289" s="755"/>
      <c r="M289" s="752"/>
      <c r="N289" s="753"/>
      <c r="O289" s="755"/>
      <c r="P289" s="753"/>
      <c r="Q289" s="755"/>
      <c r="R289" s="753"/>
      <c r="S289" s="755"/>
      <c r="T289" s="753"/>
      <c r="Z289" s="73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785"/>
      <c r="BL289" s="785"/>
      <c r="BM289" s="785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33" t="s">
        <v>74</v>
      </c>
      <c r="B290" s="15" t="s">
        <v>55</v>
      </c>
      <c r="C290" s="800" t="str">
        <f>VLOOKUP($C277,'2025年度(1年後期)'!$B$5:$N$207,COLUMN('2025年度(1年後期)'!$G$5),0)&amp;""</f>
        <v>人体の構造と機能Ⅳ　本試験</v>
      </c>
      <c r="D290" s="801"/>
      <c r="E290" s="749" t="str">
        <f>VLOOKUP($C277,'2025年度(2年後期)'!$B$5:$N$207,COLUMN('2025年度(2年後期)'!$G$5),0)&amp;""</f>
        <v>母性看護援助論Ⅱ</v>
      </c>
      <c r="F290" s="732"/>
      <c r="G290" s="749" t="str">
        <f>VLOOKUP($C277,'2025年度(3年後期)'!$B$5:$N$207,COLUMN('2025年度(3年後期)'!$G$5),0)&amp;""</f>
        <v>領域別実習</v>
      </c>
      <c r="H290" s="732"/>
      <c r="I290" s="749" t="str">
        <f>VLOOKUP($C277,'2025年度(4年後期)'!$B$5:$N$206,COLUMN('2025年度(4年後期)'!$G$5),0)&amp;""</f>
        <v>看護情報学</v>
      </c>
      <c r="J290" s="732"/>
      <c r="K290" s="750" t="str">
        <f>VLOOKUP($C277,'2025年度(助産後期)'!$B$5:$N$207,COLUMN('2025年度(助産後期)'!$G$5),0)&amp;""</f>
        <v/>
      </c>
      <c r="L290" s="750"/>
      <c r="M290" s="748" t="str">
        <f>VLOOKUP($C277,'2025年度(M1後期)'!$B$5:$N$207,COLUMN('2025年度(M1後期)'!$G$5),0)&amp;""</f>
        <v/>
      </c>
      <c r="N290" s="732"/>
      <c r="O290" s="750" t="str">
        <f>VLOOKUP($C277,'2025年度(M2後期)'!$B$5:$N$207,COLUMN('2025年度(M2後期)'!$G$5),0)&amp;""</f>
        <v>特別研究</v>
      </c>
      <c r="P290" s="732"/>
      <c r="Q290" s="750" t="str">
        <f>VLOOKUP($C277,'2025年度(D1後期)'!$B$5:$N$207,COLUMN('2025年度(D1後期)'!$G$5),0)&amp;""</f>
        <v/>
      </c>
      <c r="R290" s="732"/>
      <c r="S290" s="750" t="str">
        <f>VLOOKUP($C277,'2025年度(D23後期)'!$B$5:$N$207,COLUMN('2025年度(D23後期)'!$G$5),0)&amp;""</f>
        <v>特別研究</v>
      </c>
      <c r="T290" s="732"/>
      <c r="Z290" s="733" t="str">
        <f>A290</f>
        <v>３時限（13：30～15：00）</v>
      </c>
      <c r="AA290" s="694" t="s">
        <v>383</v>
      </c>
      <c r="AB290" s="694"/>
      <c r="AC290" s="694"/>
      <c r="AD290" s="694"/>
      <c r="AE290" s="694"/>
      <c r="AF290" s="694"/>
      <c r="AG290" s="694" t="s">
        <v>169</v>
      </c>
      <c r="AH290" s="694"/>
      <c r="AI290" s="694"/>
      <c r="AJ290" s="694"/>
      <c r="AK290" s="694"/>
      <c r="AL290" s="694"/>
      <c r="AM290" s="694" t="s">
        <v>169</v>
      </c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 t="s">
        <v>333</v>
      </c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783"/>
      <c r="BL290" s="783"/>
      <c r="BM290" s="783"/>
      <c r="BN290" s="694" t="s">
        <v>393</v>
      </c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33"/>
      <c r="B291" s="15" t="s">
        <v>58</v>
      </c>
      <c r="C291" s="803" t="str">
        <f>IFERROR(VLOOKUP(C290,科目・教員!$A$2:$B$349,2,0),"")</f>
        <v/>
      </c>
      <c r="D291" s="804"/>
      <c r="E291" s="739" t="str">
        <f>IFERROR(VLOOKUP(E290,科目・教員!$A$2:$B$349,2,0),"")</f>
        <v>池田　真弓</v>
      </c>
      <c r="F291" s="735"/>
      <c r="G291" s="739" t="str">
        <f>IFERROR(VLOOKUP(G290,科目・教員!$A$2:$B$349,2,0),"")</f>
        <v/>
      </c>
      <c r="H291" s="735"/>
      <c r="I291" s="739" t="str">
        <f>IFERROR(VLOOKUP(I290,科目・教員!$A$2:$B$349,2,0),"")</f>
        <v>柏木　公一</v>
      </c>
      <c r="J291" s="735"/>
      <c r="K291" s="740" t="str">
        <f>IFERROR(VLOOKUP(K290,科目・教員!$A$2:$B$349,2,0),"")</f>
        <v/>
      </c>
      <c r="L291" s="740"/>
      <c r="M291" s="751" t="str">
        <f>IFERROR(VLOOKUP(M290,科目・教員!$A$2:$B$349,2,0),"")</f>
        <v/>
      </c>
      <c r="N291" s="735"/>
      <c r="O291" s="740" t="str">
        <f>IFERROR(VLOOKUP(O290,科目・教員!$A$2:$B$349,2,0),"")</f>
        <v/>
      </c>
      <c r="P291" s="735"/>
      <c r="Q291" s="740" t="str">
        <f>IFERROR(VLOOKUP(Q290,科目・教員!$A$2:$B$349,2,0),"")</f>
        <v/>
      </c>
      <c r="R291" s="735"/>
      <c r="S291" s="740" t="str">
        <f>IFERROR(VLOOKUP(S290,科目・教員!$A$2:$B$349,2,0),"")</f>
        <v/>
      </c>
      <c r="T291" s="735"/>
      <c r="Z291" s="73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784"/>
      <c r="BL291" s="784"/>
      <c r="BM291" s="784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33"/>
      <c r="B292" s="15" t="s">
        <v>60</v>
      </c>
      <c r="C292" s="803" t="str">
        <f>VLOOKUP($C277,'2025年度(1年後期)'!$B$5:$N$207,COLUMN('2025年度(1年後期)'!$G$5)+1,0)&amp;""</f>
        <v>大講義室</v>
      </c>
      <c r="D292" s="804"/>
      <c r="E292" s="739" t="str">
        <f>VLOOKUP($C277,'2025年度(2年後期)'!$B$5:$N$207,COLUMN('2025年度(2年後期)'!$G$5)+1,0)&amp;""</f>
        <v>101</v>
      </c>
      <c r="F292" s="735"/>
      <c r="G292" s="739" t="str">
        <f>VLOOKUP($C277,'2025年度(3年後期)'!$B$5:$N$207,COLUMN('2025年度(3年後期)'!$G$5)+1,0)&amp;""</f>
        <v>母性:201･母小実</v>
      </c>
      <c r="H292" s="735"/>
      <c r="I292" s="739" t="str">
        <f>VLOOKUP($C277,'2025年度(4年後期)'!$B$5:$N$206,COLUMN('2025年度(4年後期)'!$G$5)+1,0)&amp;""</f>
        <v>301</v>
      </c>
      <c r="J292" s="735"/>
      <c r="K292" s="740" t="str">
        <f>VLOOKUP($C277,'2025年度(助産後期)'!$B$5:$N$207,COLUMN('2025年度(助産後期)'!$G$5)+1,0)&amp;""</f>
        <v/>
      </c>
      <c r="L292" s="740"/>
      <c r="M292" s="751" t="str">
        <f>VLOOKUP($C277,'2025年度(M1後期)'!$B$5:$N$207,COLUMN('2025年度(M1後期)'!$G$5)+1,0)&amp;""</f>
        <v/>
      </c>
      <c r="N292" s="735"/>
      <c r="O292" s="740" t="str">
        <f>VLOOKUP($C277,'2025年度(M2後期)'!$B$5:$N$207,COLUMN('2025年度(M2後期)'!$G$5)+1,0)&amp;""</f>
        <v/>
      </c>
      <c r="P292" s="735"/>
      <c r="Q292" s="740" t="str">
        <f>VLOOKUP($C277,'2025年度(D1後期)'!$B$5:$N$207,COLUMN('2025年度(D1後期)'!$G$5)+1,0)&amp;""</f>
        <v/>
      </c>
      <c r="R292" s="735"/>
      <c r="S292" s="740" t="str">
        <f>VLOOKUP($C277,'2025年度(D23後期)'!$B$5:$N$207,COLUMN('2025年度(D23後期)'!$G$5)+1,0)&amp;""</f>
        <v/>
      </c>
      <c r="T292" s="735"/>
      <c r="Z292" s="73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784"/>
      <c r="BL292" s="784"/>
      <c r="BM292" s="784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47"/>
      <c r="B293" s="16" t="s">
        <v>62</v>
      </c>
      <c r="C293" s="847"/>
      <c r="D293" s="848"/>
      <c r="E293" s="710"/>
      <c r="F293" s="736"/>
      <c r="G293" s="710"/>
      <c r="H293" s="736"/>
      <c r="I293" s="710"/>
      <c r="J293" s="736"/>
      <c r="K293" s="712"/>
      <c r="L293" s="712"/>
      <c r="M293" s="738"/>
      <c r="N293" s="736"/>
      <c r="O293" s="712"/>
      <c r="P293" s="736"/>
      <c r="Q293" s="712"/>
      <c r="R293" s="736"/>
      <c r="S293" s="712"/>
      <c r="T293" s="736"/>
      <c r="Z293" s="73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785"/>
      <c r="BL293" s="785"/>
      <c r="BM293" s="785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33" t="s">
        <v>80</v>
      </c>
      <c r="B294" s="15" t="s">
        <v>55</v>
      </c>
      <c r="C294" s="748" t="str">
        <f>VLOOKUP($C277,'2025年度(1年後期)'!$B$5:$N$207,COLUMN('2025年度(1年後期)'!$I$5),0)&amp;""</f>
        <v/>
      </c>
      <c r="D294" s="732"/>
      <c r="E294" s="749" t="str">
        <f>VLOOKUP($C277,'2025年度(2年後期)'!$B$5:$N$207,COLUMN('2025年度(2年後期)'!$I$5),0)&amp;""</f>
        <v>地域･在宅看護学概論</v>
      </c>
      <c r="F294" s="732"/>
      <c r="G294" s="749" t="str">
        <f>VLOOKUP($C277,'2025年度(3年後期)'!$B$5:$N$207,COLUMN('2025年度(3年後期)'!$I$5),0)&amp;""</f>
        <v>領域別実習</v>
      </c>
      <c r="H294" s="732"/>
      <c r="I294" s="749" t="str">
        <f>VLOOKUP($C277,'2025年度(4年後期)'!$B$5:$N$206,COLUMN('2025年度(4年後期)'!$I$5),0)&amp;""</f>
        <v>医療政策学</v>
      </c>
      <c r="J294" s="732"/>
      <c r="K294" s="750" t="str">
        <f>VLOOKUP($C277,'2025年度(助産後期)'!$B$5:$N$207,COLUMN('2025年度(助産後期)'!$I$5),0)&amp;""</f>
        <v/>
      </c>
      <c r="L294" s="750"/>
      <c r="M294" s="748" t="str">
        <f>VLOOKUP($C277,'2025年度(M1後期)'!$B$5:$N$207,COLUMN('2025年度(M1後期)'!$I$5),0)&amp;""</f>
        <v/>
      </c>
      <c r="N294" s="732"/>
      <c r="O294" s="750" t="str">
        <f>VLOOKUP($C277,'2025年度(M2後期)'!$B$5:$N$207,COLUMN('2025年度(M2後期)'!$I$5),0)&amp;""</f>
        <v>特別研究</v>
      </c>
      <c r="P294" s="732"/>
      <c r="Q294" s="750" t="str">
        <f>VLOOKUP($C277,'2025年度(D1後期)'!$B$5:$N$207,COLUMN('2025年度(D1後期)'!$I$5),0)&amp;""</f>
        <v/>
      </c>
      <c r="R294" s="732"/>
      <c r="S294" s="750" t="str">
        <f>VLOOKUP($C277,'2025年度(D23後期)'!$B$5:$N$207,COLUMN('2025年度(D23後期)'!$I$5),0)&amp;""</f>
        <v>特別研究</v>
      </c>
      <c r="T294" s="732"/>
      <c r="Z294" s="733" t="str">
        <f>A294</f>
        <v>４時限（15：10～16：40）</v>
      </c>
      <c r="AA294" s="694" t="s">
        <v>306</v>
      </c>
      <c r="AB294" s="694"/>
      <c r="AC294" s="694"/>
      <c r="AD294" s="694"/>
      <c r="AE294" s="694"/>
      <c r="AF294" s="694"/>
      <c r="AG294" s="694" t="s">
        <v>169</v>
      </c>
      <c r="AH294" s="694"/>
      <c r="AI294" s="694"/>
      <c r="AJ294" s="694"/>
      <c r="AK294" s="694"/>
      <c r="AL294" s="694"/>
      <c r="AM294" s="694" t="s">
        <v>169</v>
      </c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 t="s">
        <v>354</v>
      </c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783"/>
      <c r="BL294" s="783"/>
      <c r="BM294" s="783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33"/>
      <c r="B295" s="15" t="s">
        <v>58</v>
      </c>
      <c r="C295" s="751" t="str">
        <f>IFERROR(VLOOKUP(C294,科目・教員!$A$2:$B$349,2,0),"")</f>
        <v/>
      </c>
      <c r="D295" s="735"/>
      <c r="E295" s="739" t="str">
        <f>IFERROR(VLOOKUP(E294,科目・教員!$A$2:$B$349,2,0),"")</f>
        <v>藤田　淳子</v>
      </c>
      <c r="F295" s="735"/>
      <c r="G295" s="739" t="str">
        <f>IFERROR(VLOOKUP(G294,科目・教員!$A$2:$B$349,2,0),"")</f>
        <v/>
      </c>
      <c r="H295" s="735"/>
      <c r="I295" s="739" t="str">
        <f>IFERROR(VLOOKUP(I294,科目・教員!$A$2:$B$349,2,0),"")</f>
        <v>渡辺　幹司</v>
      </c>
      <c r="J295" s="735"/>
      <c r="K295" s="740" t="str">
        <f>IFERROR(VLOOKUP(K294,科目・教員!$A$2:$B$349,2,0),"")</f>
        <v/>
      </c>
      <c r="L295" s="740"/>
      <c r="M295" s="751" t="str">
        <f>IFERROR(VLOOKUP(M294,科目・教員!$A$2:$B$349,2,0),"")</f>
        <v/>
      </c>
      <c r="N295" s="735"/>
      <c r="O295" s="740" t="str">
        <f>IFERROR(VLOOKUP(O294,科目・教員!$A$2:$B$349,2,0),"")</f>
        <v/>
      </c>
      <c r="P295" s="735"/>
      <c r="Q295" s="740" t="str">
        <f>IFERROR(VLOOKUP(Q294,科目・教員!$A$2:$B$349,2,0),"")</f>
        <v/>
      </c>
      <c r="R295" s="735"/>
      <c r="S295" s="740" t="str">
        <f>IFERROR(VLOOKUP(S294,科目・教員!$A$2:$B$349,2,0),"")</f>
        <v/>
      </c>
      <c r="T295" s="735"/>
      <c r="Z295" s="73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784"/>
      <c r="BL295" s="784"/>
      <c r="BM295" s="784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33"/>
      <c r="B296" s="15" t="s">
        <v>60</v>
      </c>
      <c r="C296" s="751" t="str">
        <f>VLOOKUP($C277,'2025年度(1年後期)'!$B$5:$N$207,COLUMN('2025年度(1年後期)'!$I$5)+1,0)&amp;""</f>
        <v/>
      </c>
      <c r="D296" s="735"/>
      <c r="E296" s="739" t="str">
        <f>VLOOKUP($C277,'2025年度(2年後期)'!$B$5:$N$207,COLUMN('2025年度(2年後期)'!$I$5)+1,0)&amp;""</f>
        <v>101</v>
      </c>
      <c r="F296" s="735"/>
      <c r="G296" s="739" t="str">
        <f>VLOOKUP($C277,'2025年度(3年後期)'!$B$5:$N$207,COLUMN('2025年度(3年後期)'!$I$5)+1,0)&amp;""</f>
        <v>母性:201･母小実</v>
      </c>
      <c r="H296" s="735"/>
      <c r="I296" s="739" t="str">
        <f>VLOOKUP($C277,'2025年度(4年後期)'!$B$5:$N$206,COLUMN('2025年度(4年後期)'!$I$5)+1,0)&amp;""</f>
        <v>301</v>
      </c>
      <c r="J296" s="735"/>
      <c r="K296" s="740" t="str">
        <f>VLOOKUP($C277,'2025年度(助産後期)'!$B$5:$N$207,COLUMN('2025年度(助産後期)'!$I$5)+1,0)&amp;""</f>
        <v/>
      </c>
      <c r="L296" s="740"/>
      <c r="M296" s="751" t="str">
        <f>VLOOKUP($C277,'2025年度(M1後期)'!$B$5:$N$207,COLUMN('2025年度(M1後期)'!$I$5)+1,0)&amp;""</f>
        <v/>
      </c>
      <c r="N296" s="735"/>
      <c r="O296" s="740" t="str">
        <f>VLOOKUP($C277,'2025年度(M2後期)'!$B$5:$N$207,COLUMN('2025年度(M2後期)'!$I$5)+1,0)&amp;""</f>
        <v/>
      </c>
      <c r="P296" s="735"/>
      <c r="Q296" s="740" t="str">
        <f>VLOOKUP($C277,'2025年度(D1後期)'!$B$5:$N$207,COLUMN('2025年度(D1後期)'!$I$5)+1,0)&amp;""</f>
        <v/>
      </c>
      <c r="R296" s="735"/>
      <c r="S296" s="740" t="str">
        <f>VLOOKUP($C277,'2025年度(D23後期)'!$B$5:$N$207,COLUMN('2025年度(D23後期)'!$I$5)+1,0)&amp;""</f>
        <v/>
      </c>
      <c r="T296" s="735"/>
      <c r="Z296" s="73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784"/>
      <c r="BL296" s="784"/>
      <c r="BM296" s="784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34"/>
      <c r="B297" s="16" t="s">
        <v>62</v>
      </c>
      <c r="C297" s="781"/>
      <c r="D297" s="782"/>
      <c r="E297" s="710"/>
      <c r="F297" s="736"/>
      <c r="G297" s="710"/>
      <c r="H297" s="736"/>
      <c r="I297" s="710"/>
      <c r="J297" s="736"/>
      <c r="K297" s="712"/>
      <c r="L297" s="712"/>
      <c r="M297" s="738"/>
      <c r="N297" s="736"/>
      <c r="O297" s="712"/>
      <c r="P297" s="736"/>
      <c r="Q297" s="712"/>
      <c r="R297" s="736"/>
      <c r="S297" s="712"/>
      <c r="T297" s="736"/>
      <c r="Z297" s="73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785"/>
      <c r="BL297" s="785"/>
      <c r="BM297" s="785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33" t="s">
        <v>87</v>
      </c>
      <c r="B298" s="15" t="s">
        <v>55</v>
      </c>
      <c r="C298" s="779" t="str">
        <f>VLOOKUP($C277,'2025年度(1年後期)'!$B$5:$N$207,COLUMN('2025年度(1年後期)'!$K$5),0)&amp;""</f>
        <v>脳と行動</v>
      </c>
      <c r="D298" s="780"/>
      <c r="E298" s="749" t="str">
        <f>VLOOKUP($C277,'2025年度(2年後期)'!$B$5:$N$207,COLUMN('2025年度(2年後期)'!$K$5),0)&amp;""</f>
        <v/>
      </c>
      <c r="F298" s="732"/>
      <c r="G298" s="749" t="str">
        <f>VLOOKUP($C277,'2025年度(3年後期)'!$B$5:$N$207,COLUMN('2025年度(3年後期)'!$K$5),0)&amp;""</f>
        <v/>
      </c>
      <c r="H298" s="732"/>
      <c r="I298" s="749" t="str">
        <f>VLOOKUP($C277,'2025年度(4年後期)'!$B$5:$N$206,COLUMN('2025年度(4年後期)'!$K$5),0)&amp;""</f>
        <v/>
      </c>
      <c r="J298" s="732"/>
      <c r="K298" s="750" t="str">
        <f>VLOOKUP($C277,'2025年度(助産後期)'!$B$5:$N$207,COLUMN('2025年度(助産後期)'!$K$5),0)&amp;""</f>
        <v/>
      </c>
      <c r="L298" s="750"/>
      <c r="M298" s="748" t="str">
        <f>VLOOKUP($C277,'2025年度(M1後期)'!$B$5:$N$207,COLUMN('2025年度(M1後期)'!$K$5),0)&amp;""</f>
        <v/>
      </c>
      <c r="N298" s="732"/>
      <c r="O298" s="750" t="str">
        <f>VLOOKUP($C277,'2025年度(M2後期)'!$B$5:$N$207,COLUMN('2025年度(M2後期)'!$K$5),0)&amp;""</f>
        <v/>
      </c>
      <c r="P298" s="732"/>
      <c r="Q298" s="750" t="str">
        <f>VLOOKUP($C277,'2025年度(D1後期)'!$B$5:$N$207,COLUMN('2025年度(D1後期)'!$K$5),0)&amp;""</f>
        <v/>
      </c>
      <c r="R298" s="732"/>
      <c r="S298" s="750" t="str">
        <f>VLOOKUP($C277,'2025年度(D23後期)'!$B$5:$N$207,COLUMN('2025年度(D23後期)'!$K$5),0)&amp;""</f>
        <v/>
      </c>
      <c r="T298" s="732"/>
      <c r="U298" s="608" t="s">
        <v>94</v>
      </c>
      <c r="Z298" s="733" t="str">
        <f>A298</f>
        <v>５時限（16：50～18：20）</v>
      </c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 t="s">
        <v>139</v>
      </c>
      <c r="BK298" s="783"/>
      <c r="BL298" s="783"/>
      <c r="BM298" s="783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33"/>
      <c r="B299" s="15" t="s">
        <v>58</v>
      </c>
      <c r="C299" s="762" t="str">
        <f>IFERROR(VLOOKUP(C298,科目・教員!$A$2:$B$349,2,0),"")</f>
        <v>田中　健一</v>
      </c>
      <c r="D299" s="763"/>
      <c r="E299" s="739" t="str">
        <f>IFERROR(VLOOKUP(E298,科目・教員!$A$2:$B$349,2,0),"")</f>
        <v/>
      </c>
      <c r="F299" s="735"/>
      <c r="G299" s="739" t="str">
        <f>IFERROR(VLOOKUP(G298,科目・教員!$A$2:$B$349,2,0),"")</f>
        <v/>
      </c>
      <c r="H299" s="735"/>
      <c r="I299" s="739" t="str">
        <f>IFERROR(VLOOKUP(I298,科目・教員!$A$2:$B$349,2,0),"")</f>
        <v/>
      </c>
      <c r="J299" s="735"/>
      <c r="K299" s="740" t="str">
        <f>IFERROR(VLOOKUP(K298,科目・教員!$A$2:$B$349,2,0),"")</f>
        <v/>
      </c>
      <c r="L299" s="740"/>
      <c r="M299" s="751" t="str">
        <f>IFERROR(VLOOKUP(M298,科目・教員!$A$2:$B$349,2,0),"")</f>
        <v/>
      </c>
      <c r="N299" s="735"/>
      <c r="O299" s="740" t="str">
        <f>IFERROR(VLOOKUP(O298,科目・教員!$A$2:$B$349,2,0),"")</f>
        <v/>
      </c>
      <c r="P299" s="735"/>
      <c r="Q299" s="740" t="str">
        <f>IFERROR(VLOOKUP(Q298,科目・教員!$A$2:$B$349,2,0),"")</f>
        <v/>
      </c>
      <c r="R299" s="735"/>
      <c r="S299" s="740" t="str">
        <f>IFERROR(VLOOKUP(S298,科目・教員!$A$2:$B$349,2,0),"")</f>
        <v/>
      </c>
      <c r="T299" s="735"/>
      <c r="U299" s="608" t="s">
        <v>141</v>
      </c>
      <c r="Z299" s="73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784"/>
      <c r="BL299" s="784"/>
      <c r="BM299" s="784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33"/>
      <c r="B300" s="15" t="s">
        <v>60</v>
      </c>
      <c r="C300" s="762" t="str">
        <f>VLOOKUP($C277,'2025年度(1年後期)'!$B$5:$N$207,COLUMN('2025年度(1年後期)'!$K$5)+1,0)&amp;""</f>
        <v>オンデマンド</v>
      </c>
      <c r="D300" s="763"/>
      <c r="E300" s="739" t="str">
        <f>VLOOKUP($C277,'2025年度(2年後期)'!$B$5:$N$207,COLUMN('2025年度(2年後期)'!$K$5)+1,0)&amp;""</f>
        <v/>
      </c>
      <c r="F300" s="735"/>
      <c r="G300" s="739" t="str">
        <f>VLOOKUP($C277,'2025年度(3年後期)'!$B$5:$N$207,COLUMN('2025年度(3年後期)'!$K$5)+1,0)&amp;""</f>
        <v/>
      </c>
      <c r="H300" s="735"/>
      <c r="I300" s="739" t="str">
        <f>VLOOKUP($C277,'2025年度(4年後期)'!$B$5:$N$206,COLUMN('2025年度(4年後期)'!$K$5)+1,0)&amp;""</f>
        <v/>
      </c>
      <c r="J300" s="735"/>
      <c r="K300" s="740" t="str">
        <f>VLOOKUP($C277,'2025年度(助産後期)'!$B$5:$N$207,COLUMN('2025年度(助産後期)'!$K$5)+1,0)&amp;""</f>
        <v/>
      </c>
      <c r="L300" s="740"/>
      <c r="M300" s="751" t="str">
        <f>VLOOKUP($C277,'2025年度(M1後期)'!$B$5:$N$207,COLUMN('2025年度(M1後期)'!$K$5)+1,0)&amp;""</f>
        <v/>
      </c>
      <c r="N300" s="735"/>
      <c r="O300" s="740" t="str">
        <f>VLOOKUP($C277,'2025年度(M1後期)'!$B$5:$N$207,COLUMN('2025年度(M1後期)'!$K$5)+1,0)&amp;""</f>
        <v/>
      </c>
      <c r="P300" s="735"/>
      <c r="Q300" s="740" t="str">
        <f>VLOOKUP($C277,'2025年度(D1後期)'!$B$5:$N$207,COLUMN('2025年度(D1後期)'!$K$5)+1,0)&amp;""</f>
        <v/>
      </c>
      <c r="R300" s="735"/>
      <c r="S300" s="740" t="str">
        <f>VLOOKUP($C277,'2025年度(D23後期)'!$B$5:$N$207,COLUMN('2025年度(D23後期)'!$K$5)+1,0)&amp;""</f>
        <v/>
      </c>
      <c r="T300" s="735"/>
      <c r="U300" s="608" t="s">
        <v>139</v>
      </c>
      <c r="Z300" s="73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784"/>
      <c r="BL300" s="784"/>
      <c r="BM300" s="784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34"/>
      <c r="B301" s="16" t="s">
        <v>62</v>
      </c>
      <c r="C301" s="826"/>
      <c r="D301" s="809"/>
      <c r="E301" s="710"/>
      <c r="F301" s="736"/>
      <c r="G301" s="710"/>
      <c r="H301" s="736"/>
      <c r="I301" s="710"/>
      <c r="J301" s="736"/>
      <c r="K301" s="712"/>
      <c r="L301" s="712"/>
      <c r="M301" s="738"/>
      <c r="N301" s="736"/>
      <c r="O301" s="712"/>
      <c r="P301" s="736"/>
      <c r="Q301" s="712"/>
      <c r="R301" s="736"/>
      <c r="S301" s="712"/>
      <c r="T301" s="736"/>
      <c r="U301" s="609" t="s">
        <v>69</v>
      </c>
      <c r="V301" s="19"/>
      <c r="W301" s="19"/>
      <c r="X301" s="19"/>
      <c r="Y301" s="19"/>
      <c r="Z301" s="73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785"/>
      <c r="BL301" s="785"/>
      <c r="BM301" s="785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23"/>
      <c r="B302" s="24"/>
      <c r="C302" s="788">
        <f>C277+1</f>
        <v>46004</v>
      </c>
      <c r="D302" s="788"/>
      <c r="E302" s="788"/>
      <c r="F302" s="788"/>
      <c r="G302" s="788"/>
      <c r="H302" s="788"/>
      <c r="I302" s="788"/>
      <c r="J302" s="788"/>
      <c r="K302" s="788"/>
      <c r="L302" s="788"/>
      <c r="M302" s="788"/>
      <c r="N302" s="788"/>
      <c r="O302" s="788"/>
      <c r="P302" s="788"/>
      <c r="Q302" s="788"/>
      <c r="R302" s="788"/>
      <c r="S302" s="788"/>
      <c r="T302" s="788"/>
      <c r="U302" s="703">
        <f>C302</f>
        <v>46004</v>
      </c>
      <c r="V302" s="704"/>
      <c r="W302" s="704"/>
      <c r="X302" s="704"/>
      <c r="Y302" s="704"/>
      <c r="Z302" s="70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3" t="s">
        <v>54</v>
      </c>
      <c r="B303" s="12" t="s">
        <v>55</v>
      </c>
      <c r="C303" s="731" t="str">
        <f>VLOOKUP($C302,'2025年度(1年後期)'!$B$5:$N$207,COLUMN('2025年度(1年後期)'!$C$5),0)&amp;""</f>
        <v/>
      </c>
      <c r="D303" s="722"/>
      <c r="E303" s="721" t="str">
        <f>VLOOKUP($C302,'2025年度(2年後期)'!$B$5:$N$207,COLUMN('2025年度(2年後期)'!$C$5),0)&amp;""</f>
        <v/>
      </c>
      <c r="F303" s="722"/>
      <c r="G303" s="721" t="str">
        <f>VLOOKUP($C302,'2025年度(3年後期)'!$B$5:$N$207,COLUMN('2025年度(3年後期)'!$C$5),0)&amp;""</f>
        <v/>
      </c>
      <c r="H303" s="722"/>
      <c r="I303" s="721" t="str">
        <f>VLOOKUP($C302,'2025年度(4年後期)'!$B$5:$N$206,COLUMN('2025年度(4年後期)'!$C$5),0)&amp;""</f>
        <v/>
      </c>
      <c r="J303" s="722"/>
      <c r="K303" s="732" t="str">
        <f>VLOOKUP($C302,'2025年度(助産後期)'!$B$5:$N$207,COLUMN('2025年度(助産後期)'!$C$5),0)&amp;""</f>
        <v/>
      </c>
      <c r="L303" s="720"/>
      <c r="M303" s="719" t="str">
        <f>VLOOKUP($C302,'2025年度(M1後期)'!$B$5:$N$207,COLUMN('2025年度(M1後期)'!$C$5),0)&amp;""</f>
        <v/>
      </c>
      <c r="N303" s="720"/>
      <c r="O303" s="721" t="str">
        <f>VLOOKUP($C302,'2025年度(M2後期)'!$B$5:$N$207,COLUMN('2025年度(M2後期)'!$C$5),0)&amp;""</f>
        <v/>
      </c>
      <c r="P303" s="722"/>
      <c r="Q303" s="721" t="str">
        <f>VLOOKUP($C302,'2025年度(D1後期)'!$B$5:$N$207,COLUMN('2025年度(D1後期)'!$C$5),0)&amp;""</f>
        <v/>
      </c>
      <c r="R303" s="722"/>
      <c r="S303" s="732" t="str">
        <f>VLOOKUP($C302,'2025年度(D23後期)'!$B$5:$N$207,COLUMN('2025年度(D23後期)'!$C$5),0)&amp;""</f>
        <v/>
      </c>
      <c r="T303" s="722"/>
      <c r="U303" s="43"/>
      <c r="Z303" s="744" t="str">
        <f>A303</f>
        <v xml:space="preserve">１時限（09：20～10：50） </v>
      </c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783"/>
      <c r="BL303" s="783"/>
      <c r="BM303" s="783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33"/>
      <c r="B304" s="15" t="s">
        <v>58</v>
      </c>
      <c r="C304" s="714" t="str">
        <f>IFERROR(VLOOKUP(C303,科目・教員!$A$2:$B$349,2,0),"")</f>
        <v/>
      </c>
      <c r="D304" s="715"/>
      <c r="E304" s="716" t="str">
        <f>IFERROR(VLOOKUP(E303,科目・教員!$A$2:$B$349,2,0),"")</f>
        <v/>
      </c>
      <c r="F304" s="715"/>
      <c r="G304" s="716" t="str">
        <f>IFERROR(VLOOKUP(G303,科目・教員!$A$2:$B$349,2,0),"")</f>
        <v/>
      </c>
      <c r="H304" s="715"/>
      <c r="I304" s="716" t="str">
        <f>IFERROR(VLOOKUP(I303,科目・教員!$A$2:$B$349,2,0),"")</f>
        <v/>
      </c>
      <c r="J304" s="715"/>
      <c r="K304" s="735" t="str">
        <f>IFERROR(VLOOKUP(K303,科目・教員!$A$2:$B$349,2,0),"")</f>
        <v/>
      </c>
      <c r="L304" s="737"/>
      <c r="M304" s="746" t="str">
        <f>IFERROR(VLOOKUP(M303,科目・教員!$A$2:$B$349,2,0),"")</f>
        <v/>
      </c>
      <c r="N304" s="715"/>
      <c r="O304" s="716" t="str">
        <f>IFERROR(VLOOKUP(O303,科目・教員!$A$2:$B$349,2,0),"")</f>
        <v/>
      </c>
      <c r="P304" s="715"/>
      <c r="Q304" s="716" t="str">
        <f>IFERROR(VLOOKUP(Q303,科目・教員!$A$2:$B$349,2,0),"")</f>
        <v/>
      </c>
      <c r="R304" s="715"/>
      <c r="S304" s="735" t="str">
        <f>IFERROR(VLOOKUP(S303,科目・教員!$A$2:$B$349,2,0),"")</f>
        <v/>
      </c>
      <c r="T304" s="715"/>
      <c r="U304" s="25"/>
      <c r="Z304" s="73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784"/>
      <c r="BL304" s="784"/>
      <c r="BM304" s="784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33"/>
      <c r="B305" s="15" t="s">
        <v>60</v>
      </c>
      <c r="C305" s="714" t="str">
        <f>VLOOKUP($C302,'2025年度(1年後期)'!$B$5:$N$207,COLUMN('2025年度(1年後期)'!$C$5)+1,0)&amp;""</f>
        <v/>
      </c>
      <c r="D305" s="715"/>
      <c r="E305" s="716" t="str">
        <f>VLOOKUP($C302,'2025年度(2年後期)'!$B$5:$N$207,COLUMN('2025年度(2年後期)'!$C$5)+1,0)&amp;""</f>
        <v/>
      </c>
      <c r="F305" s="715"/>
      <c r="G305" s="716" t="str">
        <f>VLOOKUP($C302,'2025年度(3年後期)'!$B$5:$N$207,COLUMN('2025年度(3年後期)'!$C$5)+1,0)&amp;""</f>
        <v/>
      </c>
      <c r="H305" s="715"/>
      <c r="I305" s="716" t="str">
        <f>VLOOKUP($C302,'2025年度(4年後期)'!$B$5:$N$206,COLUMN('2025年度(4年後期)'!$C$5)+1,0)&amp;""</f>
        <v/>
      </c>
      <c r="J305" s="715"/>
      <c r="K305" s="735" t="str">
        <f>VLOOKUP($C302,'2025年度(助産後期)'!$B$5:$N$207,COLUMN('2025年度(助産後期)'!$C$5)+1,0)&amp;""</f>
        <v/>
      </c>
      <c r="L305" s="737"/>
      <c r="M305" s="746" t="str">
        <f>VLOOKUP($C302,'2025年度(M1後期)'!$B$5:$N$207,COLUMN('2025年度(M1後期)'!$C$5)+1,0)&amp;""</f>
        <v/>
      </c>
      <c r="N305" s="715"/>
      <c r="O305" s="716" t="str">
        <f>VLOOKUP($C302,'2025年度(M2後期)'!$B$5:$N$207,COLUMN('2025年度(M2後期)'!$C$5)+1,0)&amp;""</f>
        <v/>
      </c>
      <c r="P305" s="715"/>
      <c r="Q305" s="716" t="str">
        <f>VLOOKUP($C302,'2025年度(D1後期)'!$B$5:$N$207,COLUMN('2025年度(D1後期)'!$C$5)+1,0)&amp;""</f>
        <v/>
      </c>
      <c r="R305" s="715"/>
      <c r="S305" s="735" t="str">
        <f>VLOOKUP($C302,'2025年度(D23後期)'!$B$5:$N$207,COLUMN('2025年度(D23後期)'!$C$5)+1,0)&amp;""</f>
        <v/>
      </c>
      <c r="T305" s="715"/>
      <c r="U305" s="25"/>
      <c r="Z305" s="73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784"/>
      <c r="BL305" s="784"/>
      <c r="BM305" s="784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34"/>
      <c r="B306" s="16" t="s">
        <v>62</v>
      </c>
      <c r="C306" s="781"/>
      <c r="D306" s="821"/>
      <c r="E306" s="710"/>
      <c r="F306" s="711"/>
      <c r="G306" s="710"/>
      <c r="H306" s="711"/>
      <c r="I306" s="710"/>
      <c r="J306" s="711"/>
      <c r="K306" s="712"/>
      <c r="L306" s="713"/>
      <c r="M306" s="745"/>
      <c r="N306" s="711"/>
      <c r="O306" s="710"/>
      <c r="P306" s="711"/>
      <c r="Q306" s="710"/>
      <c r="R306" s="711"/>
      <c r="S306" s="712"/>
      <c r="T306" s="711"/>
      <c r="U306" s="25"/>
      <c r="Z306" s="73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785"/>
      <c r="BL306" s="785"/>
      <c r="BM306" s="785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33" t="s">
        <v>64</v>
      </c>
      <c r="B307" s="15" t="s">
        <v>55</v>
      </c>
      <c r="C307" s="731" t="str">
        <f>VLOOKUP($C302,'2025年度(1年後期)'!$B$5:$N$207,COLUMN('2025年度(1年後期)'!$E$5),0)&amp;""</f>
        <v/>
      </c>
      <c r="D307" s="722"/>
      <c r="E307" s="721" t="str">
        <f>VLOOKUP($C302,'2025年度(2年後期)'!$B$5:$N$207,COLUMN('2025年度(2年後期)'!$E$5),0)&amp;""</f>
        <v/>
      </c>
      <c r="F307" s="722"/>
      <c r="G307" s="721" t="str">
        <f>VLOOKUP($C302,'2025年度(3年後期)'!$B$5:$N$207,COLUMN('2025年度(3年後期)'!$E$5),0)&amp;""</f>
        <v/>
      </c>
      <c r="H307" s="722"/>
      <c r="I307" s="721" t="str">
        <f>VLOOKUP($C302,'2025年度(4年後期)'!$B$5:$N$206,COLUMN('2025年度(4年後期)'!$E$5),0)&amp;""</f>
        <v/>
      </c>
      <c r="J307" s="722"/>
      <c r="K307" s="732" t="str">
        <f>VLOOKUP($C302,'2025年度(助産後期)'!$B$5:$N$207,COLUMN('2025年度(助産後期)'!$E$5),0)&amp;""</f>
        <v/>
      </c>
      <c r="L307" s="720"/>
      <c r="M307" s="731" t="str">
        <f>VLOOKUP($C302,'2025年度(M1後期)'!$B$5:$N$207,COLUMN('2025年度(M1後期)'!$E$5),0)&amp;""</f>
        <v/>
      </c>
      <c r="N307" s="722"/>
      <c r="O307" s="732" t="str">
        <f>VLOOKUP($C302,'2025年度(M2後期)'!$B$5:$N$207,COLUMN('2025年度(M2後期)'!$E$5),0)&amp;""</f>
        <v/>
      </c>
      <c r="P307" s="722"/>
      <c r="Q307" s="732" t="str">
        <f>VLOOKUP($C302,'2025年度(D1後期)'!$B$5:$N$207,COLUMN('2025年度(D1後期)'!$E$5),0)&amp;""</f>
        <v/>
      </c>
      <c r="R307" s="722"/>
      <c r="S307" s="732" t="str">
        <f>VLOOKUP($C302,'2025年度(D23後期)'!$B$5:$N$207,COLUMN('2025年度(D23後期)'!$E$5),0)&amp;""</f>
        <v/>
      </c>
      <c r="T307" s="722"/>
      <c r="U307" s="25"/>
      <c r="Z307" s="733" t="str">
        <f>A307</f>
        <v>２時限（11：00～12：30）</v>
      </c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783"/>
      <c r="BL307" s="783"/>
      <c r="BM307" s="783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33"/>
      <c r="B308" s="15" t="s">
        <v>58</v>
      </c>
      <c r="C308" s="714" t="str">
        <f>IFERROR(VLOOKUP(C307,科目・教員!$A$2:$B$349,2,0),"")</f>
        <v/>
      </c>
      <c r="D308" s="715"/>
      <c r="E308" s="716" t="str">
        <f>IFERROR(VLOOKUP(E307,科目・教員!$A$2:$B$349,2,0),"")</f>
        <v/>
      </c>
      <c r="F308" s="715"/>
      <c r="G308" s="716" t="str">
        <f>IFERROR(VLOOKUP(G307,科目・教員!$A$2:$B$349,2,0),"")</f>
        <v/>
      </c>
      <c r="H308" s="715"/>
      <c r="I308" s="716" t="str">
        <f>IFERROR(VLOOKUP(I307,科目・教員!$A$2:$B$349,2,0),"")</f>
        <v/>
      </c>
      <c r="J308" s="715"/>
      <c r="K308" s="735" t="str">
        <f>IFERROR(VLOOKUP(K307,科目・教員!$A$2:$B$349,2,0),"")</f>
        <v/>
      </c>
      <c r="L308" s="737"/>
      <c r="M308" s="714" t="str">
        <f>IFERROR(VLOOKUP(M307,科目・教員!$A$2:$B$349,2,0),"")</f>
        <v/>
      </c>
      <c r="N308" s="715"/>
      <c r="O308" s="735" t="str">
        <f>IFERROR(VLOOKUP(O307,科目・教員!$A$2:$B$349,2,0),"")</f>
        <v/>
      </c>
      <c r="P308" s="715"/>
      <c r="Q308" s="735" t="str">
        <f>IFERROR(VLOOKUP(Q307,科目・教員!$A$2:$B$349,2,0),"")</f>
        <v/>
      </c>
      <c r="R308" s="715"/>
      <c r="S308" s="735" t="str">
        <f>IFERROR(VLOOKUP(S307,科目・教員!$A$2:$B$349,2,0),"")</f>
        <v/>
      </c>
      <c r="T308" s="715"/>
      <c r="U308" s="25"/>
      <c r="Z308" s="73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784"/>
      <c r="BL308" s="784"/>
      <c r="BM308" s="784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33"/>
      <c r="B309" s="15" t="s">
        <v>60</v>
      </c>
      <c r="C309" s="714" t="str">
        <f>VLOOKUP($C302,'2025年度(1年後期)'!$B$5:$N$207,COLUMN('2025年度(1年後期)'!$E$5)+1,0)&amp;""</f>
        <v/>
      </c>
      <c r="D309" s="715"/>
      <c r="E309" s="716" t="str">
        <f>VLOOKUP($C302,'2025年度(2年後期)'!$B$5:$N$207,COLUMN('2025年度(2年後期)'!$E$5)+1,0)&amp;""</f>
        <v/>
      </c>
      <c r="F309" s="715"/>
      <c r="G309" s="716" t="str">
        <f>VLOOKUP($C302,'2025年度(3年後期)'!$B$5:$N$207,COLUMN('2025年度(3年後期)'!$E$5)+1,0)&amp;""</f>
        <v/>
      </c>
      <c r="H309" s="715"/>
      <c r="I309" s="716" t="str">
        <f>VLOOKUP($C302,'2025年度(4年後期)'!$B$5:$N$206,COLUMN('2025年度(4年後期)'!$E$5)+1,0)&amp;""</f>
        <v/>
      </c>
      <c r="J309" s="715"/>
      <c r="K309" s="735" t="str">
        <f>VLOOKUP($C302,'2025年度(助産後期)'!$B$5:$N$207,COLUMN('2025年度(助産後期)'!$E$5)+1,0)&amp;""</f>
        <v/>
      </c>
      <c r="L309" s="737"/>
      <c r="M309" s="714" t="str">
        <f>VLOOKUP($C302,'2025年度(M1後期)'!$B$5:$N$207,COLUMN('2025年度(M1後期)'!$E$5)+1,0)&amp;""</f>
        <v/>
      </c>
      <c r="N309" s="715"/>
      <c r="O309" s="735" t="str">
        <f>VLOOKUP($C302,'2025年度(M2後期)'!$B$5:$N$207,COLUMN('2025年度(M2後期)'!$E$5)+1,0)&amp;""</f>
        <v/>
      </c>
      <c r="P309" s="715"/>
      <c r="Q309" s="735" t="str">
        <f>VLOOKUP($C302,'2025年度(D1後期)'!$B$5:$N$207,COLUMN('2025年度(D1後期)'!$E$5)+1,0)&amp;""</f>
        <v/>
      </c>
      <c r="R309" s="715"/>
      <c r="S309" s="735" t="str">
        <f>VLOOKUP($C302,'2025年度(D23後期)'!$B$5:$N$207,COLUMN('2025年度(D23後期)'!$E$5)+1,0)&amp;""</f>
        <v/>
      </c>
      <c r="T309" s="715"/>
      <c r="U309" s="25"/>
      <c r="Z309" s="73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784"/>
      <c r="BL309" s="784"/>
      <c r="BM309" s="784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47"/>
      <c r="B310" s="16" t="s">
        <v>62</v>
      </c>
      <c r="C310" s="791"/>
      <c r="D310" s="793"/>
      <c r="E310" s="710"/>
      <c r="F310" s="736"/>
      <c r="G310" s="710"/>
      <c r="H310" s="736"/>
      <c r="I310" s="710"/>
      <c r="J310" s="736"/>
      <c r="K310" s="712"/>
      <c r="L310" s="712"/>
      <c r="M310" s="738"/>
      <c r="N310" s="736"/>
      <c r="O310" s="712"/>
      <c r="P310" s="736"/>
      <c r="Q310" s="712"/>
      <c r="R310" s="736"/>
      <c r="S310" s="712"/>
      <c r="T310" s="736"/>
      <c r="U310" s="25"/>
      <c r="Z310" s="73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785"/>
      <c r="BL310" s="785"/>
      <c r="BM310" s="785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44" t="s">
        <v>70</v>
      </c>
      <c r="B311" s="17" t="s">
        <v>71</v>
      </c>
      <c r="C311" s="731"/>
      <c r="D311" s="722"/>
      <c r="E311" s="721"/>
      <c r="F311" s="722"/>
      <c r="G311" s="721"/>
      <c r="H311" s="722"/>
      <c r="I311" s="721"/>
      <c r="J311" s="722"/>
      <c r="K311" s="732"/>
      <c r="L311" s="720"/>
      <c r="M311" s="731"/>
      <c r="N311" s="722"/>
      <c r="O311" s="732"/>
      <c r="P311" s="722"/>
      <c r="Q311" s="732"/>
      <c r="R311" s="722"/>
      <c r="S311" s="732"/>
      <c r="T311" s="722"/>
      <c r="U311" s="25"/>
      <c r="Z311" s="73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783"/>
      <c r="BL311" s="783"/>
      <c r="BM311" s="783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33"/>
      <c r="B312" s="17" t="s">
        <v>73</v>
      </c>
      <c r="C312" s="714"/>
      <c r="D312" s="715"/>
      <c r="E312" s="716"/>
      <c r="F312" s="715"/>
      <c r="G312" s="716"/>
      <c r="H312" s="715"/>
      <c r="I312" s="716"/>
      <c r="J312" s="715"/>
      <c r="K312" s="735"/>
      <c r="L312" s="737"/>
      <c r="M312" s="714"/>
      <c r="N312" s="715"/>
      <c r="O312" s="735"/>
      <c r="P312" s="715"/>
      <c r="Q312" s="735"/>
      <c r="R312" s="715"/>
      <c r="S312" s="735"/>
      <c r="T312" s="715"/>
      <c r="U312" s="25"/>
      <c r="Z312" s="73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784"/>
      <c r="BL312" s="784"/>
      <c r="BM312" s="784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33"/>
      <c r="B313" s="17" t="s">
        <v>60</v>
      </c>
      <c r="C313" s="714"/>
      <c r="D313" s="715"/>
      <c r="E313" s="716"/>
      <c r="F313" s="715"/>
      <c r="G313" s="716"/>
      <c r="H313" s="715"/>
      <c r="I313" s="716"/>
      <c r="J313" s="715"/>
      <c r="K313" s="735"/>
      <c r="L313" s="737"/>
      <c r="M313" s="714"/>
      <c r="N313" s="715"/>
      <c r="O313" s="735"/>
      <c r="P313" s="715"/>
      <c r="Q313" s="735"/>
      <c r="R313" s="715"/>
      <c r="S313" s="735"/>
      <c r="T313" s="715"/>
      <c r="U313" s="25"/>
      <c r="Z313" s="73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784"/>
      <c r="BL313" s="784"/>
      <c r="BM313" s="784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34"/>
      <c r="B314" s="18" t="s">
        <v>62</v>
      </c>
      <c r="C314" s="752"/>
      <c r="D314" s="753"/>
      <c r="E314" s="754"/>
      <c r="F314" s="753"/>
      <c r="G314" s="754"/>
      <c r="H314" s="753"/>
      <c r="I314" s="754"/>
      <c r="J314" s="753"/>
      <c r="K314" s="755"/>
      <c r="L314" s="755"/>
      <c r="M314" s="752"/>
      <c r="N314" s="753"/>
      <c r="O314" s="755"/>
      <c r="P314" s="753"/>
      <c r="Q314" s="755"/>
      <c r="R314" s="753"/>
      <c r="S314" s="755"/>
      <c r="T314" s="753"/>
      <c r="U314" s="25"/>
      <c r="Z314" s="73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785"/>
      <c r="BL314" s="785"/>
      <c r="BM314" s="785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33" t="s">
        <v>74</v>
      </c>
      <c r="B315" s="15" t="s">
        <v>55</v>
      </c>
      <c r="C315" s="748" t="str">
        <f>VLOOKUP($C302,'2025年度(1年後期)'!$B$5:$N$207,COLUMN('2025年度(1年後期)'!$G$5),0)&amp;""</f>
        <v/>
      </c>
      <c r="D315" s="732"/>
      <c r="E315" s="749" t="str">
        <f>VLOOKUP($C302,'2025年度(2年後期)'!$B$5:$N$207,COLUMN('2025年度(2年後期)'!$G$5),0)&amp;""</f>
        <v/>
      </c>
      <c r="F315" s="732"/>
      <c r="G315" s="749" t="str">
        <f>VLOOKUP($C302,'2025年度(3年後期)'!$B$5:$N$207,COLUMN('2025年度(3年後期)'!$G$5),0)&amp;""</f>
        <v/>
      </c>
      <c r="H315" s="732"/>
      <c r="I315" s="749" t="str">
        <f>VLOOKUP($C302,'2025年度(4年後期)'!$B$5:$N$206,COLUMN('2025年度(4年後期)'!$G$5),0)&amp;""</f>
        <v/>
      </c>
      <c r="J315" s="732"/>
      <c r="K315" s="750" t="str">
        <f>VLOOKUP($C302,'2025年度(助産後期)'!$B$5:$N$207,COLUMN('2025年度(助産後期)'!$G$5),0)&amp;""</f>
        <v/>
      </c>
      <c r="L315" s="750"/>
      <c r="M315" s="748" t="str">
        <f>VLOOKUP($C302,'2025年度(M1後期)'!$B$5:$N$207,COLUMN('2025年度(M1後期)'!$G$5),0)&amp;""</f>
        <v/>
      </c>
      <c r="N315" s="732"/>
      <c r="O315" s="750" t="str">
        <f>VLOOKUP($C302,'2025年度(M2後期)'!$B$5:$N$207,COLUMN('2025年度(M2後期)'!$G$5),0)&amp;""</f>
        <v/>
      </c>
      <c r="P315" s="732"/>
      <c r="Q315" s="750" t="str">
        <f>VLOOKUP($C302,'2025年度(D1後期)'!$B$5:$N$207,COLUMN('2025年度(D1後期)'!$G$5),0)&amp;""</f>
        <v/>
      </c>
      <c r="R315" s="732"/>
      <c r="S315" s="750" t="str">
        <f>VLOOKUP($C302,'2025年度(D23後期)'!$B$5:$N$207,COLUMN('2025年度(D23後期)'!$G$5),0)&amp;""</f>
        <v/>
      </c>
      <c r="T315" s="732"/>
      <c r="U315" s="29"/>
      <c r="Z315" s="733" t="str">
        <f>A315</f>
        <v>３時限（13：30～15：00）</v>
      </c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783"/>
      <c r="BL315" s="783"/>
      <c r="BM315" s="783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33"/>
      <c r="B316" s="15" t="s">
        <v>58</v>
      </c>
      <c r="C316" s="751" t="str">
        <f>IFERROR(VLOOKUP(C315,科目・教員!$A$2:$B$349,2,0),"")</f>
        <v/>
      </c>
      <c r="D316" s="735"/>
      <c r="E316" s="739" t="str">
        <f>IFERROR(VLOOKUP(E315,科目・教員!$A$2:$B$349,2,0),"")</f>
        <v/>
      </c>
      <c r="F316" s="735"/>
      <c r="G316" s="739" t="str">
        <f>IFERROR(VLOOKUP(G315,科目・教員!$A$2:$B$349,2,0),"")</f>
        <v/>
      </c>
      <c r="H316" s="735"/>
      <c r="I316" s="739" t="str">
        <f>IFERROR(VLOOKUP(I315,科目・教員!$A$2:$B$349,2,0),"")</f>
        <v/>
      </c>
      <c r="J316" s="735"/>
      <c r="K316" s="740" t="str">
        <f>IFERROR(VLOOKUP(K315,科目・教員!$A$2:$B$349,2,0),"")</f>
        <v/>
      </c>
      <c r="L316" s="740"/>
      <c r="M316" s="751" t="str">
        <f>IFERROR(VLOOKUP(M315,科目・教員!$A$2:$B$349,2,0),"")</f>
        <v/>
      </c>
      <c r="N316" s="735"/>
      <c r="O316" s="740" t="str">
        <f>IFERROR(VLOOKUP(O315,科目・教員!$A$2:$B$349,2,0),"")</f>
        <v/>
      </c>
      <c r="P316" s="735"/>
      <c r="Q316" s="740" t="str">
        <f>IFERROR(VLOOKUP(Q315,科目・教員!$A$2:$B$349,2,0),"")</f>
        <v/>
      </c>
      <c r="R316" s="735"/>
      <c r="S316" s="740" t="str">
        <f>IFERROR(VLOOKUP(S315,科目・教員!$A$2:$B$349,2,0),"")</f>
        <v/>
      </c>
      <c r="T316" s="735"/>
      <c r="U316" s="29"/>
      <c r="Z316" s="73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784"/>
      <c r="BL316" s="784"/>
      <c r="BM316" s="784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33"/>
      <c r="B317" s="15" t="s">
        <v>60</v>
      </c>
      <c r="C317" s="751" t="str">
        <f>VLOOKUP($C302,'2025年度(1年後期)'!$B$5:$N$207,COLUMN('2025年度(1年後期)'!$G$5)+1,0)&amp;""</f>
        <v/>
      </c>
      <c r="D317" s="735"/>
      <c r="E317" s="739" t="str">
        <f>VLOOKUP($C302,'2025年度(2年後期)'!$B$5:$N$207,COLUMN('2025年度(2年後期)'!$G$5)+1,0)&amp;""</f>
        <v/>
      </c>
      <c r="F317" s="735"/>
      <c r="G317" s="739" t="str">
        <f>VLOOKUP($C302,'2025年度(3年後期)'!$B$5:$N$207,COLUMN('2025年度(3年後期)'!$G$5)+1,0)&amp;""</f>
        <v/>
      </c>
      <c r="H317" s="735"/>
      <c r="I317" s="739" t="str">
        <f>VLOOKUP($C302,'2025年度(4年後期)'!$B$5:$N$206,COLUMN('2025年度(4年後期)'!$G$5)+1,0)&amp;""</f>
        <v/>
      </c>
      <c r="J317" s="735"/>
      <c r="K317" s="740" t="str">
        <f>VLOOKUP($C302,'2025年度(助産後期)'!$B$5:$N$207,COLUMN('2025年度(助産後期)'!$G$5)+1,0)&amp;""</f>
        <v/>
      </c>
      <c r="L317" s="740"/>
      <c r="M317" s="751" t="str">
        <f>VLOOKUP($C302,'2025年度(M1後期)'!$B$5:$N$207,COLUMN('2025年度(M1後期)'!$G$5)+1,0)&amp;""</f>
        <v/>
      </c>
      <c r="N317" s="735"/>
      <c r="O317" s="740" t="str">
        <f>VLOOKUP($C302,'2025年度(M2後期)'!$B$5:$N$207,COLUMN('2025年度(M2後期)'!$G$5)+1,0)&amp;""</f>
        <v/>
      </c>
      <c r="P317" s="735"/>
      <c r="Q317" s="740" t="str">
        <f>VLOOKUP($C302,'2025年度(D1後期)'!$B$5:$N$207,COLUMN('2025年度(D1後期)'!$G$5)+1,0)&amp;""</f>
        <v/>
      </c>
      <c r="R317" s="735"/>
      <c r="S317" s="740" t="str">
        <f>VLOOKUP($C302,'2025年度(D23後期)'!$B$5:$N$207,COLUMN('2025年度(D23後期)'!$G$5)+1,0)&amp;""</f>
        <v/>
      </c>
      <c r="T317" s="735"/>
      <c r="U317" s="29"/>
      <c r="Z317" s="73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784"/>
      <c r="BL317" s="784"/>
      <c r="BM317" s="784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47"/>
      <c r="B318" s="16" t="s">
        <v>62</v>
      </c>
      <c r="C318" s="791"/>
      <c r="D318" s="793"/>
      <c r="E318" s="710"/>
      <c r="F318" s="736"/>
      <c r="G318" s="710"/>
      <c r="H318" s="736"/>
      <c r="I318" s="710"/>
      <c r="J318" s="736"/>
      <c r="K318" s="712"/>
      <c r="L318" s="712"/>
      <c r="M318" s="738"/>
      <c r="N318" s="736"/>
      <c r="O318" s="712"/>
      <c r="P318" s="736"/>
      <c r="Q318" s="712"/>
      <c r="R318" s="736"/>
      <c r="S318" s="712"/>
      <c r="T318" s="736"/>
      <c r="U318" s="29"/>
      <c r="Z318" s="73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785"/>
      <c r="BL318" s="785"/>
      <c r="BM318" s="785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33" t="s">
        <v>80</v>
      </c>
      <c r="B319" s="15" t="s">
        <v>55</v>
      </c>
      <c r="C319" s="748" t="str">
        <f>VLOOKUP($C302,'2025年度(1年後期)'!$B$5:$N$207,COLUMN('2025年度(1年後期)'!$I$5),0)&amp;""</f>
        <v/>
      </c>
      <c r="D319" s="732"/>
      <c r="E319" s="749" t="str">
        <f>VLOOKUP($C302,'2025年度(2年後期)'!$B$5:$N$207,COLUMN('2025年度(2年後期)'!$I$5),0)&amp;""</f>
        <v/>
      </c>
      <c r="F319" s="732"/>
      <c r="G319" s="749" t="str">
        <f>VLOOKUP($C302,'2025年度(3年後期)'!$B$5:$N$207,COLUMN('2025年度(3年後期)'!$I$5),0)&amp;""</f>
        <v/>
      </c>
      <c r="H319" s="732"/>
      <c r="I319" s="749" t="str">
        <f>VLOOKUP($C302,'2025年度(4年後期)'!$B$5:$N$206,COLUMN('2025年度(4年後期)'!$I$5),0)&amp;""</f>
        <v/>
      </c>
      <c r="J319" s="732"/>
      <c r="K319" s="750" t="str">
        <f>VLOOKUP($C302,'2025年度(助産後期)'!$B$5:$N$207,COLUMN('2025年度(助産後期)'!$I$5),0)&amp;""</f>
        <v/>
      </c>
      <c r="L319" s="750"/>
      <c r="M319" s="748" t="str">
        <f>VLOOKUP($C302,'2025年度(M1後期)'!$B$5:$N$207,COLUMN('2025年度(M1後期)'!$I$5),0)&amp;""</f>
        <v/>
      </c>
      <c r="N319" s="732"/>
      <c r="O319" s="750" t="str">
        <f>VLOOKUP($C302,'2025年度(M2後期)'!$B$5:$N$207,COLUMN('2025年度(M2後期)'!$I$5),0)&amp;""</f>
        <v/>
      </c>
      <c r="P319" s="732"/>
      <c r="Q319" s="750" t="str">
        <f>VLOOKUP($C302,'2025年度(D1後期)'!$B$5:$N$207,COLUMN('2025年度(D1後期)'!$I$5),0)&amp;""</f>
        <v/>
      </c>
      <c r="R319" s="732"/>
      <c r="S319" s="750" t="str">
        <f>VLOOKUP($C302,'2025年度(D23後期)'!$B$5:$N$207,COLUMN('2025年度(D23後期)'!$I$5),0)&amp;""</f>
        <v/>
      </c>
      <c r="T319" s="732"/>
      <c r="U319" s="25"/>
      <c r="Z319" s="733" t="str">
        <f>A319</f>
        <v>４時限（15：10～16：40）</v>
      </c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783"/>
      <c r="BL319" s="783"/>
      <c r="BM319" s="783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33"/>
      <c r="B320" s="15" t="s">
        <v>58</v>
      </c>
      <c r="C320" s="751" t="str">
        <f>IFERROR(VLOOKUP(C319,科目・教員!$A$2:$B$349,2,0),"")</f>
        <v/>
      </c>
      <c r="D320" s="735"/>
      <c r="E320" s="739" t="str">
        <f>IFERROR(VLOOKUP(E319,科目・教員!$A$2:$B$349,2,0),"")</f>
        <v/>
      </c>
      <c r="F320" s="735"/>
      <c r="G320" s="739" t="str">
        <f>IFERROR(VLOOKUP(G319,科目・教員!$A$2:$B$349,2,0),"")</f>
        <v/>
      </c>
      <c r="H320" s="735"/>
      <c r="I320" s="739" t="str">
        <f>IFERROR(VLOOKUP(I319,科目・教員!$A$2:$B$349,2,0),"")</f>
        <v/>
      </c>
      <c r="J320" s="735"/>
      <c r="K320" s="740" t="str">
        <f>IFERROR(VLOOKUP(K319,科目・教員!$A$2:$B$349,2,0),"")</f>
        <v/>
      </c>
      <c r="L320" s="740"/>
      <c r="M320" s="751" t="str">
        <f>IFERROR(VLOOKUP(M319,科目・教員!$A$2:$B$349,2,0),"")</f>
        <v/>
      </c>
      <c r="N320" s="735"/>
      <c r="O320" s="740" t="str">
        <f>IFERROR(VLOOKUP(O319,科目・教員!$A$2:$B$349,2,0),"")</f>
        <v/>
      </c>
      <c r="P320" s="735"/>
      <c r="Q320" s="740" t="str">
        <f>IFERROR(VLOOKUP(Q319,科目・教員!$A$2:$B$349,2,0),"")</f>
        <v/>
      </c>
      <c r="R320" s="735"/>
      <c r="S320" s="740" t="str">
        <f>IFERROR(VLOOKUP(S319,科目・教員!$A$2:$B$349,2,0),"")</f>
        <v/>
      </c>
      <c r="T320" s="735"/>
      <c r="U320" s="25"/>
      <c r="Z320" s="73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784"/>
      <c r="BL320" s="784"/>
      <c r="BM320" s="784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33"/>
      <c r="B321" s="15" t="s">
        <v>60</v>
      </c>
      <c r="C321" s="751" t="str">
        <f>VLOOKUP($C302,'2025年度(1年後期)'!$B$5:$N$207,COLUMN('2025年度(1年後期)'!$I$5)+1,0)&amp;""</f>
        <v/>
      </c>
      <c r="D321" s="735"/>
      <c r="E321" s="739" t="str">
        <f>VLOOKUP($C302,'2025年度(2年後期)'!$B$5:$N$207,COLUMN('2025年度(2年後期)'!$I$5)+1,0)&amp;""</f>
        <v/>
      </c>
      <c r="F321" s="735"/>
      <c r="G321" s="739" t="str">
        <f>VLOOKUP($C302,'2025年度(3年後期)'!$B$5:$N$207,COLUMN('2025年度(3年後期)'!$I$5)+1,0)&amp;""</f>
        <v/>
      </c>
      <c r="H321" s="735"/>
      <c r="I321" s="739" t="str">
        <f>VLOOKUP($C302,'2025年度(4年後期)'!$B$5:$N$206,COLUMN('2025年度(4年後期)'!$I$5)+1,0)&amp;""</f>
        <v/>
      </c>
      <c r="J321" s="735"/>
      <c r="K321" s="740" t="str">
        <f>VLOOKUP($C302,'2025年度(助産後期)'!$B$5:$N$207,COLUMN('2025年度(助産後期)'!$I$5)+1,0)&amp;""</f>
        <v/>
      </c>
      <c r="L321" s="740"/>
      <c r="M321" s="751" t="str">
        <f>VLOOKUP($C302,'2025年度(M1後期)'!$B$5:$N$207,COLUMN('2025年度(M1後期)'!$I$5)+1,0)&amp;""</f>
        <v/>
      </c>
      <c r="N321" s="735"/>
      <c r="O321" s="740" t="str">
        <f>VLOOKUP($C302,'2025年度(M2後期)'!$B$5:$N$207,COLUMN('2025年度(M2後期)'!$I$5)+1,0)&amp;""</f>
        <v/>
      </c>
      <c r="P321" s="735"/>
      <c r="Q321" s="740" t="str">
        <f>VLOOKUP($C302,'2025年度(D1後期)'!$B$5:$N$207,COLUMN('2025年度(D1後期)'!$I$5)+1,0)&amp;""</f>
        <v/>
      </c>
      <c r="R321" s="735"/>
      <c r="S321" s="740" t="str">
        <f>VLOOKUP($C302,'2025年度(D23後期)'!$B$5:$N$207,COLUMN('2025年度(D23後期)'!$I$5)+1,0)&amp;""</f>
        <v/>
      </c>
      <c r="T321" s="735"/>
      <c r="U321" s="25"/>
      <c r="Z321" s="73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784"/>
      <c r="BL321" s="784"/>
      <c r="BM321" s="784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34"/>
      <c r="B322" s="16" t="s">
        <v>62</v>
      </c>
      <c r="C322" s="738"/>
      <c r="D322" s="736"/>
      <c r="E322" s="710"/>
      <c r="F322" s="736"/>
      <c r="G322" s="710"/>
      <c r="H322" s="736"/>
      <c r="I322" s="710"/>
      <c r="J322" s="736"/>
      <c r="K322" s="712"/>
      <c r="L322" s="712"/>
      <c r="M322" s="738"/>
      <c r="N322" s="736"/>
      <c r="O322" s="712"/>
      <c r="P322" s="736"/>
      <c r="Q322" s="712"/>
      <c r="R322" s="736"/>
      <c r="S322" s="712"/>
      <c r="T322" s="736"/>
      <c r="U322" s="25"/>
      <c r="Z322" s="73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785"/>
      <c r="BL322" s="785"/>
      <c r="BM322" s="785"/>
      <c r="BN322" s="696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33" t="s">
        <v>87</v>
      </c>
      <c r="B323" s="15" t="s">
        <v>55</v>
      </c>
      <c r="C323" s="748" t="str">
        <f>VLOOKUP($C302,'2025年度(1年後期)'!$B$5:$N$207,COLUMN('2025年度(1年後期)'!$K$5),0)&amp;""</f>
        <v/>
      </c>
      <c r="D323" s="732"/>
      <c r="E323" s="749" t="str">
        <f>VLOOKUP($C302,'2025年度(2年後期)'!$B$5:$N$207,COLUMN('2025年度(2年後期)'!$K$5),0)&amp;""</f>
        <v/>
      </c>
      <c r="F323" s="732"/>
      <c r="G323" s="749" t="str">
        <f>VLOOKUP($C302,'2025年度(3年後期)'!$B$5:$N$207,COLUMN('2025年度(3年後期)'!$K$5),0)&amp;""</f>
        <v/>
      </c>
      <c r="H323" s="732"/>
      <c r="I323" s="749" t="str">
        <f>VLOOKUP($C302,'2025年度(4年後期)'!$B$5:$N$206,COLUMN('2025年度(4年後期)'!$K$5),0)&amp;""</f>
        <v/>
      </c>
      <c r="J323" s="732"/>
      <c r="K323" s="750" t="str">
        <f>VLOOKUP($C302,'2025年度(助産後期)'!$B$5:$N$207,COLUMN('2025年度(助産後期)'!$K$5),0)&amp;""</f>
        <v/>
      </c>
      <c r="L323" s="750"/>
      <c r="M323" s="748" t="str">
        <f>VLOOKUP($C302,'2025年度(M1後期)'!$B$5:$N$207,COLUMN('2025年度(M1後期)'!$K$5),0)&amp;""</f>
        <v/>
      </c>
      <c r="N323" s="732"/>
      <c r="O323" s="750" t="str">
        <f>VLOOKUP($C302,'2025年度(M2後期)'!$B$5:$N$207,COLUMN('2025年度(M2後期)'!$K$5),0)&amp;""</f>
        <v/>
      </c>
      <c r="P323" s="732"/>
      <c r="Q323" s="750" t="str">
        <f>VLOOKUP($C302,'2025年度(D1後期)'!$B$5:$N$207,COLUMN('2025年度(D1後期)'!$K$5),0)&amp;""</f>
        <v/>
      </c>
      <c r="R323" s="732"/>
      <c r="S323" s="750" t="str">
        <f>VLOOKUP($C302,'2025年度(D23後期)'!$B$5:$N$207,COLUMN('2025年度(D23後期)'!$K$5),0)&amp;""</f>
        <v/>
      </c>
      <c r="T323" s="732"/>
      <c r="U323" s="25"/>
      <c r="Z323" s="733" t="str">
        <f>A323</f>
        <v>５時限（16：50～18：20）</v>
      </c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783"/>
      <c r="BL323" s="783"/>
      <c r="BM323" s="783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33"/>
      <c r="B324" s="15" t="s">
        <v>58</v>
      </c>
      <c r="C324" s="751" t="str">
        <f>IFERROR(VLOOKUP(C323,科目・教員!$A$2:$B$349,2,0),"")</f>
        <v/>
      </c>
      <c r="D324" s="735"/>
      <c r="E324" s="739" t="str">
        <f>IFERROR(VLOOKUP(E323,科目・教員!$A$2:$B$349,2,0),"")</f>
        <v/>
      </c>
      <c r="F324" s="735"/>
      <c r="G324" s="739" t="str">
        <f>IFERROR(VLOOKUP(G323,科目・教員!$A$2:$B$349,2,0),"")</f>
        <v/>
      </c>
      <c r="H324" s="735"/>
      <c r="I324" s="739" t="str">
        <f>IFERROR(VLOOKUP(I323,科目・教員!$A$2:$B$349,2,0),"")</f>
        <v/>
      </c>
      <c r="J324" s="735"/>
      <c r="K324" s="740" t="str">
        <f>IFERROR(VLOOKUP(K323,科目・教員!$A$2:$B$349,2,0),"")</f>
        <v/>
      </c>
      <c r="L324" s="740"/>
      <c r="M324" s="751" t="str">
        <f>IFERROR(VLOOKUP(M323,科目・教員!$A$2:$B$349,2,0),"")</f>
        <v/>
      </c>
      <c r="N324" s="735"/>
      <c r="O324" s="740" t="str">
        <f>IFERROR(VLOOKUP(O323,科目・教員!$A$2:$B$349,2,0),"")</f>
        <v/>
      </c>
      <c r="P324" s="735"/>
      <c r="Q324" s="740" t="str">
        <f>IFERROR(VLOOKUP(Q323,科目・教員!$A$2:$B$349,2,0),"")</f>
        <v/>
      </c>
      <c r="R324" s="735"/>
      <c r="S324" s="740" t="str">
        <f>IFERROR(VLOOKUP(S323,科目・教員!$A$2:$B$349,2,0),"")</f>
        <v/>
      </c>
      <c r="T324" s="735"/>
      <c r="U324" s="25"/>
      <c r="Z324" s="73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784"/>
      <c r="BL324" s="784"/>
      <c r="BM324" s="784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33"/>
      <c r="B325" s="15" t="s">
        <v>60</v>
      </c>
      <c r="C325" s="751" t="str">
        <f>VLOOKUP($C302,'2025年度(1年後期)'!$B$5:$N$207,COLUMN('2025年度(1年後期)'!$K$5)+1,0)&amp;""</f>
        <v/>
      </c>
      <c r="D325" s="735"/>
      <c r="E325" s="739" t="str">
        <f>VLOOKUP($C302,'2025年度(2年後期)'!$B$5:$N$207,COLUMN('2025年度(2年後期)'!$K$5)+1,0)&amp;""</f>
        <v/>
      </c>
      <c r="F325" s="735"/>
      <c r="G325" s="739" t="str">
        <f>VLOOKUP($C302,'2025年度(3年後期)'!$B$5:$N$207,COLUMN('2025年度(3年後期)'!$K$5)+1,0)&amp;""</f>
        <v/>
      </c>
      <c r="H325" s="735"/>
      <c r="I325" s="739" t="str">
        <f>VLOOKUP($C302,'2025年度(4年後期)'!$B$5:$N$206,COLUMN('2025年度(4年後期)'!$K$5)+1,0)&amp;""</f>
        <v/>
      </c>
      <c r="J325" s="735"/>
      <c r="K325" s="740" t="str">
        <f>VLOOKUP($C302,'2025年度(助産後期)'!$B$5:$N$207,COLUMN('2025年度(助産後期)'!$K$5)+1,0)&amp;""</f>
        <v/>
      </c>
      <c r="L325" s="740"/>
      <c r="M325" s="751" t="str">
        <f>VLOOKUP($C302,'2025年度(M1後期)'!$B$5:$N$207,COLUMN('2025年度(M1後期)'!$K$5)+1,0)&amp;""</f>
        <v/>
      </c>
      <c r="N325" s="735"/>
      <c r="O325" s="740" t="str">
        <f>VLOOKUP($C302,'2025年度(M1後期)'!$B$5:$N$207,COLUMN('2025年度(M1後期)'!$K$5)+1,0)&amp;""</f>
        <v/>
      </c>
      <c r="P325" s="735"/>
      <c r="Q325" s="740" t="str">
        <f>VLOOKUP($C302,'2025年度(D1後期)'!$B$5:$N$207,COLUMN('2025年度(D1後期)'!$K$5)+1,0)&amp;""</f>
        <v/>
      </c>
      <c r="R325" s="735"/>
      <c r="S325" s="740" t="str">
        <f>VLOOKUP($C302,'2025年度(D23後期)'!$B$5:$N$207,COLUMN('2025年度(D23後期)'!$K$5)+1,0)&amp;""</f>
        <v/>
      </c>
      <c r="T325" s="735"/>
      <c r="U325" s="25"/>
      <c r="Z325" s="73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784"/>
      <c r="BL325" s="784"/>
      <c r="BM325" s="784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34"/>
      <c r="B326" s="16" t="s">
        <v>62</v>
      </c>
      <c r="C326" s="738"/>
      <c r="D326" s="736"/>
      <c r="E326" s="710"/>
      <c r="F326" s="736"/>
      <c r="G326" s="710"/>
      <c r="H326" s="736"/>
      <c r="I326" s="710"/>
      <c r="J326" s="736"/>
      <c r="K326" s="712"/>
      <c r="L326" s="712"/>
      <c r="M326" s="738"/>
      <c r="N326" s="736"/>
      <c r="O326" s="712"/>
      <c r="P326" s="736"/>
      <c r="Q326" s="712"/>
      <c r="R326" s="736"/>
      <c r="S326" s="712"/>
      <c r="T326" s="736"/>
      <c r="U326" s="37"/>
      <c r="V326" s="19"/>
      <c r="W326" s="19"/>
      <c r="X326" s="19"/>
      <c r="Y326" s="19"/>
      <c r="Z326" s="73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785"/>
      <c r="BL326" s="785"/>
      <c r="BM326" s="785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23"/>
      <c r="B327" s="24"/>
      <c r="C327" s="788">
        <f>C302+1</f>
        <v>46005</v>
      </c>
      <c r="D327" s="788"/>
      <c r="E327" s="788"/>
      <c r="F327" s="788"/>
      <c r="G327" s="788"/>
      <c r="H327" s="788"/>
      <c r="I327" s="788"/>
      <c r="J327" s="788"/>
      <c r="K327" s="788"/>
      <c r="L327" s="788"/>
      <c r="M327" s="788"/>
      <c r="N327" s="788"/>
      <c r="O327" s="788"/>
      <c r="P327" s="788"/>
      <c r="Q327" s="788"/>
      <c r="R327" s="788"/>
      <c r="S327" s="788"/>
      <c r="T327" s="788"/>
      <c r="U327" s="703">
        <f>C327</f>
        <v>46005</v>
      </c>
      <c r="V327" s="704"/>
      <c r="W327" s="704"/>
      <c r="X327" s="704"/>
      <c r="Y327" s="704"/>
      <c r="Z327" s="70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3" t="s">
        <v>54</v>
      </c>
      <c r="B328" s="12" t="s">
        <v>55</v>
      </c>
      <c r="C328" s="731" t="str">
        <f>VLOOKUP($C327,'2025年度(1年後期)'!$B$5:$N$207,COLUMN('2025年度(1年後期)'!$C$5),0)&amp;""</f>
        <v/>
      </c>
      <c r="D328" s="722"/>
      <c r="E328" s="721" t="str">
        <f>VLOOKUP($C327,'2025年度(2年後期)'!$B$5:$N$207,COLUMN('2025年度(2年後期)'!$C$5),0)&amp;""</f>
        <v/>
      </c>
      <c r="F328" s="722"/>
      <c r="G328" s="721" t="str">
        <f>VLOOKUP($C327,'2025年度(3年後期)'!$B$5:$N$207,COLUMN('2025年度(3年後期)'!$C$5),0)&amp;""</f>
        <v/>
      </c>
      <c r="H328" s="722"/>
      <c r="I328" s="721" t="str">
        <f>VLOOKUP($C327,'2025年度(4年後期)'!$B$5:$N$206,COLUMN('2025年度(4年後期)'!$C$5),0)&amp;""</f>
        <v/>
      </c>
      <c r="J328" s="722"/>
      <c r="K328" s="732" t="str">
        <f>VLOOKUP($C327,'2025年度(助産後期)'!$B$5:$N$207,COLUMN('2025年度(助産後期)'!$C$5),0)&amp;""</f>
        <v/>
      </c>
      <c r="L328" s="720"/>
      <c r="M328" s="719" t="str">
        <f>VLOOKUP($C327,'2025年度(M1後期)'!$B$5:$N$207,COLUMN('2025年度(M1後期)'!$C$5),0)&amp;""</f>
        <v/>
      </c>
      <c r="N328" s="720"/>
      <c r="O328" s="721" t="str">
        <f>VLOOKUP($C327,'2025年度(M2後期)'!$B$5:$N$207,COLUMN('2025年度(M2後期)'!$C$5),0)&amp;""</f>
        <v/>
      </c>
      <c r="P328" s="722"/>
      <c r="Q328" s="721" t="str">
        <f>VLOOKUP($C327,'2025年度(D1後期)'!$B$5:$N$207,COLUMN('2025年度(D1後期)'!$C$5),0)&amp;""</f>
        <v/>
      </c>
      <c r="R328" s="722"/>
      <c r="S328" s="732" t="str">
        <f>VLOOKUP($C327,'2025年度(D23後期)'!$B$5:$N$207,COLUMN('2025年度(D23後期)'!$C$5),0)&amp;""</f>
        <v/>
      </c>
      <c r="T328" s="722"/>
      <c r="U328" s="29"/>
      <c r="Z328" s="744" t="str">
        <f>A328</f>
        <v xml:space="preserve">１時限（09：20～10：50） </v>
      </c>
      <c r="AA328" s="694"/>
      <c r="AB328" s="694"/>
      <c r="AC328" s="694"/>
      <c r="AD328" s="694"/>
      <c r="AE328" s="694"/>
      <c r="AF328" s="694"/>
      <c r="AG328" s="694"/>
      <c r="AH328" s="694"/>
      <c r="AI328" s="694"/>
      <c r="AJ328" s="694"/>
      <c r="AK328" s="694"/>
      <c r="AL328" s="694"/>
      <c r="AM328" s="694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783"/>
      <c r="BL328" s="783"/>
      <c r="BM328" s="783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33"/>
      <c r="B329" s="15" t="s">
        <v>58</v>
      </c>
      <c r="C329" s="714" t="str">
        <f>IFERROR(VLOOKUP(C328,科目・教員!$A$2:$B$349,2,0),"")</f>
        <v/>
      </c>
      <c r="D329" s="715"/>
      <c r="E329" s="716" t="str">
        <f>IFERROR(VLOOKUP(E328,科目・教員!$A$2:$B$349,2,0),"")</f>
        <v/>
      </c>
      <c r="F329" s="715"/>
      <c r="G329" s="716" t="str">
        <f>IFERROR(VLOOKUP(G328,科目・教員!$A$2:$B$349,2,0),"")</f>
        <v/>
      </c>
      <c r="H329" s="715"/>
      <c r="I329" s="716" t="str">
        <f>IFERROR(VLOOKUP(I328,科目・教員!$A$2:$B$349,2,0),"")</f>
        <v/>
      </c>
      <c r="J329" s="715"/>
      <c r="K329" s="735" t="str">
        <f>IFERROR(VLOOKUP(K328,科目・教員!$A$2:$B$349,2,0),"")</f>
        <v/>
      </c>
      <c r="L329" s="737"/>
      <c r="M329" s="746" t="str">
        <f>IFERROR(VLOOKUP(M328,科目・教員!$A$2:$B$349,2,0),"")</f>
        <v/>
      </c>
      <c r="N329" s="715"/>
      <c r="O329" s="716" t="str">
        <f>IFERROR(VLOOKUP(O328,科目・教員!$A$2:$B$349,2,0),"")</f>
        <v/>
      </c>
      <c r="P329" s="715"/>
      <c r="Q329" s="716" t="str">
        <f>IFERROR(VLOOKUP(Q328,科目・教員!$A$2:$B$349,2,0),"")</f>
        <v/>
      </c>
      <c r="R329" s="715"/>
      <c r="S329" s="735" t="str">
        <f>IFERROR(VLOOKUP(S328,科目・教員!$A$2:$B$349,2,0),"")</f>
        <v/>
      </c>
      <c r="T329" s="715"/>
      <c r="U329" s="29"/>
      <c r="Z329" s="73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784"/>
      <c r="BL329" s="784"/>
      <c r="BM329" s="784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33"/>
      <c r="B330" s="15" t="s">
        <v>60</v>
      </c>
      <c r="C330" s="714" t="str">
        <f>VLOOKUP($C327,'2025年度(1年後期)'!$B$5:$N$207,COLUMN('2025年度(1年後期)'!$C$5)+1,0)&amp;""</f>
        <v/>
      </c>
      <c r="D330" s="715"/>
      <c r="E330" s="716" t="str">
        <f>VLOOKUP($C327,'2025年度(2年後期)'!$B$5:$N$207,COLUMN('2025年度(2年後期)'!$C$5)+1,0)&amp;""</f>
        <v/>
      </c>
      <c r="F330" s="715"/>
      <c r="G330" s="716" t="str">
        <f>VLOOKUP($C327,'2025年度(3年後期)'!$B$5:$N$207,COLUMN('2025年度(3年後期)'!$C$5)+1,0)&amp;""</f>
        <v/>
      </c>
      <c r="H330" s="715"/>
      <c r="I330" s="716" t="str">
        <f>VLOOKUP($C327,'2025年度(4年後期)'!$B$5:$N$206,COLUMN('2025年度(4年後期)'!$C$5)+1,0)&amp;""</f>
        <v/>
      </c>
      <c r="J330" s="715"/>
      <c r="K330" s="735" t="str">
        <f>VLOOKUP($C327,'2025年度(助産後期)'!$B$5:$N$207,COLUMN('2025年度(助産後期)'!$C$5)+1,0)&amp;""</f>
        <v/>
      </c>
      <c r="L330" s="737"/>
      <c r="M330" s="746" t="str">
        <f>VLOOKUP($C327,'2025年度(M1後期)'!$B$5:$N$207,COLUMN('2025年度(M1後期)'!$C$5)+1,0)&amp;""</f>
        <v/>
      </c>
      <c r="N330" s="715"/>
      <c r="O330" s="716" t="str">
        <f>VLOOKUP($C327,'2025年度(M2後期)'!$B$5:$N$207,COLUMN('2025年度(M2後期)'!$C$5)+1,0)&amp;""</f>
        <v/>
      </c>
      <c r="P330" s="715"/>
      <c r="Q330" s="716" t="str">
        <f>VLOOKUP($C327,'2025年度(D1後期)'!$B$5:$N$207,COLUMN('2025年度(D1後期)'!$C$5)+1,0)&amp;""</f>
        <v/>
      </c>
      <c r="R330" s="715"/>
      <c r="S330" s="735" t="str">
        <f>VLOOKUP($C327,'2025年度(D23後期)'!$B$5:$N$207,COLUMN('2025年度(D23後期)'!$C$5)+1,0)&amp;""</f>
        <v/>
      </c>
      <c r="T330" s="715"/>
      <c r="U330" s="29"/>
      <c r="Z330" s="73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784"/>
      <c r="BL330" s="784"/>
      <c r="BM330" s="784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34"/>
      <c r="B331" s="16" t="s">
        <v>62</v>
      </c>
      <c r="C331" s="738"/>
      <c r="D331" s="711"/>
      <c r="E331" s="710"/>
      <c r="F331" s="711"/>
      <c r="G331" s="710"/>
      <c r="H331" s="711"/>
      <c r="I331" s="710"/>
      <c r="J331" s="711"/>
      <c r="K331" s="712"/>
      <c r="L331" s="713"/>
      <c r="M331" s="745"/>
      <c r="N331" s="711"/>
      <c r="O331" s="710"/>
      <c r="P331" s="711"/>
      <c r="Q331" s="710"/>
      <c r="R331" s="711"/>
      <c r="S331" s="712"/>
      <c r="T331" s="711"/>
      <c r="U331" s="25"/>
      <c r="Z331" s="73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785"/>
      <c r="BL331" s="785"/>
      <c r="BM331" s="785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33" t="s">
        <v>64</v>
      </c>
      <c r="B332" s="15" t="s">
        <v>55</v>
      </c>
      <c r="C332" s="731" t="str">
        <f>VLOOKUP($C327,'2025年度(1年後期)'!$B$5:$N$207,COLUMN('2025年度(1年後期)'!$E$5),0)&amp;""</f>
        <v/>
      </c>
      <c r="D332" s="722"/>
      <c r="E332" s="721" t="str">
        <f>VLOOKUP($C327,'2025年度(2年後期)'!$B$5:$N$207,COLUMN('2025年度(2年後期)'!$E$5),0)&amp;""</f>
        <v/>
      </c>
      <c r="F332" s="722"/>
      <c r="G332" s="721" t="str">
        <f>VLOOKUP($C327,'2025年度(3年後期)'!$B$5:$N$207,COLUMN('2025年度(3年後期)'!$E$5),0)&amp;""</f>
        <v/>
      </c>
      <c r="H332" s="722"/>
      <c r="I332" s="721" t="str">
        <f>VLOOKUP($C327,'2025年度(4年後期)'!$B$5:$N$206,COLUMN('2025年度(4年後期)'!$E$5),0)&amp;""</f>
        <v/>
      </c>
      <c r="J332" s="722"/>
      <c r="K332" s="732" t="str">
        <f>VLOOKUP($C327,'2025年度(助産後期)'!$B$5:$N$207,COLUMN('2025年度(助産後期)'!$E$5),0)&amp;""</f>
        <v/>
      </c>
      <c r="L332" s="720"/>
      <c r="M332" s="731" t="str">
        <f>VLOOKUP($C327,'2025年度(M1後期)'!$B$5:$N$207,COLUMN('2025年度(M1後期)'!$E$5),0)&amp;""</f>
        <v/>
      </c>
      <c r="N332" s="722"/>
      <c r="O332" s="732" t="str">
        <f>VLOOKUP($C327,'2025年度(M2後期)'!$B$5:$N$207,COLUMN('2025年度(M2後期)'!$E$5),0)&amp;""</f>
        <v/>
      </c>
      <c r="P332" s="722"/>
      <c r="Q332" s="732" t="str">
        <f>VLOOKUP($C327,'2025年度(D1後期)'!$B$5:$N$207,COLUMN('2025年度(D1後期)'!$E$5),0)&amp;""</f>
        <v/>
      </c>
      <c r="R332" s="722"/>
      <c r="S332" s="732" t="str">
        <f>VLOOKUP($C327,'2025年度(D23後期)'!$B$5:$N$207,COLUMN('2025年度(D23後期)'!$E$5),0)&amp;""</f>
        <v/>
      </c>
      <c r="T332" s="722"/>
      <c r="U332" s="21"/>
      <c r="Z332" s="733" t="str">
        <f>A332</f>
        <v>２時限（11：00～12：30）</v>
      </c>
      <c r="AA332" s="694"/>
      <c r="AB332" s="694"/>
      <c r="AC332" s="694"/>
      <c r="AD332" s="694"/>
      <c r="AE332" s="694"/>
      <c r="AF332" s="694"/>
      <c r="AG332" s="694"/>
      <c r="AH332" s="694"/>
      <c r="AI332" s="694"/>
      <c r="AJ332" s="694"/>
      <c r="AK332" s="694"/>
      <c r="AL332" s="694"/>
      <c r="AM332" s="694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783"/>
      <c r="BL332" s="783"/>
      <c r="BM332" s="783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33"/>
      <c r="B333" s="15" t="s">
        <v>58</v>
      </c>
      <c r="C333" s="714" t="str">
        <f>IFERROR(VLOOKUP(C332,科目・教員!$A$2:$B$349,2,0),"")</f>
        <v/>
      </c>
      <c r="D333" s="715"/>
      <c r="E333" s="716" t="str">
        <f>IFERROR(VLOOKUP(E332,科目・教員!$A$2:$B$349,2,0),"")</f>
        <v/>
      </c>
      <c r="F333" s="715"/>
      <c r="G333" s="716" t="str">
        <f>IFERROR(VLOOKUP(G332,科目・教員!$A$2:$B$349,2,0),"")</f>
        <v/>
      </c>
      <c r="H333" s="715"/>
      <c r="I333" s="716" t="str">
        <f>IFERROR(VLOOKUP(I332,科目・教員!$A$2:$B$349,2,0),"")</f>
        <v/>
      </c>
      <c r="J333" s="715"/>
      <c r="K333" s="735" t="str">
        <f>IFERROR(VLOOKUP(K332,科目・教員!$A$2:$B$349,2,0),"")</f>
        <v/>
      </c>
      <c r="L333" s="737"/>
      <c r="M333" s="714" t="str">
        <f>IFERROR(VLOOKUP(M332,科目・教員!$A$2:$B$349,2,0),"")</f>
        <v/>
      </c>
      <c r="N333" s="715"/>
      <c r="O333" s="735" t="str">
        <f>IFERROR(VLOOKUP(O332,科目・教員!$A$2:$B$349,2,0),"")</f>
        <v/>
      </c>
      <c r="P333" s="715"/>
      <c r="Q333" s="735" t="str">
        <f>IFERROR(VLOOKUP(Q332,科目・教員!$A$2:$B$349,2,0),"")</f>
        <v/>
      </c>
      <c r="R333" s="715"/>
      <c r="S333" s="735" t="str">
        <f>IFERROR(VLOOKUP(S332,科目・教員!$A$2:$B$349,2,0),"")</f>
        <v/>
      </c>
      <c r="T333" s="715"/>
      <c r="U333" s="21"/>
      <c r="Z333" s="73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784"/>
      <c r="BL333" s="784"/>
      <c r="BM333" s="784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33"/>
      <c r="B334" s="15" t="s">
        <v>60</v>
      </c>
      <c r="C334" s="714" t="str">
        <f>VLOOKUP($C327,'2025年度(1年後期)'!$B$5:$N$207,COLUMN('2025年度(1年後期)'!$E$5)+1,0)&amp;""</f>
        <v/>
      </c>
      <c r="D334" s="715"/>
      <c r="E334" s="716" t="str">
        <f>VLOOKUP($C327,'2025年度(2年後期)'!$B$5:$N$207,COLUMN('2025年度(2年後期)'!$E$5)+1,0)&amp;""</f>
        <v/>
      </c>
      <c r="F334" s="715"/>
      <c r="G334" s="716" t="str">
        <f>VLOOKUP($C327,'2025年度(3年後期)'!$B$5:$N$207,COLUMN('2025年度(3年後期)'!$E$5)+1,0)&amp;""</f>
        <v/>
      </c>
      <c r="H334" s="715"/>
      <c r="I334" s="716" t="str">
        <f>VLOOKUP($C327,'2025年度(4年後期)'!$B$5:$N$206,COLUMN('2025年度(4年後期)'!$E$5)+1,0)&amp;""</f>
        <v/>
      </c>
      <c r="J334" s="715"/>
      <c r="K334" s="735" t="str">
        <f>VLOOKUP($C327,'2025年度(助産後期)'!$B$5:$N$207,COLUMN('2025年度(助産後期)'!$E$5)+1,0)&amp;""</f>
        <v/>
      </c>
      <c r="L334" s="737"/>
      <c r="M334" s="714" t="str">
        <f>VLOOKUP($C327,'2025年度(M1後期)'!$B$5:$N$207,COLUMN('2025年度(M1後期)'!$E$5)+1,0)&amp;""</f>
        <v/>
      </c>
      <c r="N334" s="715"/>
      <c r="O334" s="735" t="str">
        <f>VLOOKUP($C327,'2025年度(M2後期)'!$B$5:$N$207,COLUMN('2025年度(M2後期)'!$E$5)+1,0)&amp;""</f>
        <v/>
      </c>
      <c r="P334" s="715"/>
      <c r="Q334" s="735" t="str">
        <f>VLOOKUP($C327,'2025年度(D1後期)'!$B$5:$N$207,COLUMN('2025年度(D1後期)'!$E$5)+1,0)&amp;""</f>
        <v/>
      </c>
      <c r="R334" s="715"/>
      <c r="S334" s="735" t="str">
        <f>VLOOKUP($C327,'2025年度(D23後期)'!$B$5:$N$207,COLUMN('2025年度(D23後期)'!$E$5)+1,0)&amp;""</f>
        <v/>
      </c>
      <c r="T334" s="715"/>
      <c r="U334" s="21"/>
      <c r="Z334" s="73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784"/>
      <c r="BL334" s="784"/>
      <c r="BM334" s="784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47"/>
      <c r="B335" s="16" t="s">
        <v>62</v>
      </c>
      <c r="C335" s="738"/>
      <c r="D335" s="736"/>
      <c r="E335" s="710"/>
      <c r="F335" s="736"/>
      <c r="G335" s="710"/>
      <c r="H335" s="736"/>
      <c r="I335" s="710"/>
      <c r="J335" s="736"/>
      <c r="K335" s="712"/>
      <c r="L335" s="712"/>
      <c r="M335" s="738"/>
      <c r="N335" s="736"/>
      <c r="O335" s="712"/>
      <c r="P335" s="736"/>
      <c r="Q335" s="712"/>
      <c r="R335" s="736"/>
      <c r="S335" s="712"/>
      <c r="T335" s="736"/>
      <c r="U335" s="21"/>
      <c r="Z335" s="73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785"/>
      <c r="BL335" s="785"/>
      <c r="BM335" s="785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44" t="s">
        <v>70</v>
      </c>
      <c r="B336" s="17" t="s">
        <v>71</v>
      </c>
      <c r="C336" s="731"/>
      <c r="D336" s="722"/>
      <c r="E336" s="721"/>
      <c r="F336" s="722"/>
      <c r="G336" s="721"/>
      <c r="H336" s="722"/>
      <c r="I336" s="721"/>
      <c r="J336" s="722"/>
      <c r="K336" s="732"/>
      <c r="L336" s="720"/>
      <c r="M336" s="731"/>
      <c r="N336" s="722"/>
      <c r="O336" s="732"/>
      <c r="P336" s="722"/>
      <c r="Q336" s="732"/>
      <c r="R336" s="722"/>
      <c r="S336" s="732"/>
      <c r="T336" s="722"/>
      <c r="U336" s="21"/>
      <c r="Z336" s="73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783"/>
      <c r="BL336" s="783"/>
      <c r="BM336" s="783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33"/>
      <c r="B337" s="17" t="s">
        <v>73</v>
      </c>
      <c r="C337" s="714"/>
      <c r="D337" s="715"/>
      <c r="E337" s="716"/>
      <c r="F337" s="715"/>
      <c r="G337" s="716"/>
      <c r="H337" s="715"/>
      <c r="I337" s="716"/>
      <c r="J337" s="715"/>
      <c r="K337" s="735"/>
      <c r="L337" s="737"/>
      <c r="M337" s="714"/>
      <c r="N337" s="715"/>
      <c r="O337" s="735"/>
      <c r="P337" s="715"/>
      <c r="Q337" s="735"/>
      <c r="R337" s="715"/>
      <c r="S337" s="735"/>
      <c r="T337" s="715"/>
      <c r="U337" s="21"/>
      <c r="Z337" s="73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784"/>
      <c r="BL337" s="784"/>
      <c r="BM337" s="784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33"/>
      <c r="B338" s="17" t="s">
        <v>60</v>
      </c>
      <c r="C338" s="714"/>
      <c r="D338" s="715"/>
      <c r="E338" s="716"/>
      <c r="F338" s="715"/>
      <c r="G338" s="716"/>
      <c r="H338" s="715"/>
      <c r="I338" s="716"/>
      <c r="J338" s="715"/>
      <c r="K338" s="735"/>
      <c r="L338" s="737"/>
      <c r="M338" s="714"/>
      <c r="N338" s="715"/>
      <c r="O338" s="735"/>
      <c r="P338" s="715"/>
      <c r="Q338" s="735"/>
      <c r="R338" s="715"/>
      <c r="S338" s="735"/>
      <c r="T338" s="715"/>
      <c r="U338" s="21"/>
      <c r="Z338" s="73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784"/>
      <c r="BL338" s="784"/>
      <c r="BM338" s="784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34"/>
      <c r="B339" s="18" t="s">
        <v>62</v>
      </c>
      <c r="C339" s="752"/>
      <c r="D339" s="753"/>
      <c r="E339" s="754"/>
      <c r="F339" s="753"/>
      <c r="G339" s="754"/>
      <c r="H339" s="753"/>
      <c r="I339" s="754"/>
      <c r="J339" s="753"/>
      <c r="K339" s="755"/>
      <c r="L339" s="755"/>
      <c r="M339" s="752"/>
      <c r="N339" s="753"/>
      <c r="O339" s="755"/>
      <c r="P339" s="753"/>
      <c r="Q339" s="755"/>
      <c r="R339" s="753"/>
      <c r="S339" s="755"/>
      <c r="T339" s="753"/>
      <c r="U339" s="21"/>
      <c r="Z339" s="73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785"/>
      <c r="BL339" s="785"/>
      <c r="BM339" s="785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33" t="s">
        <v>74</v>
      </c>
      <c r="B340" s="15" t="s">
        <v>55</v>
      </c>
      <c r="C340" s="748" t="str">
        <f>VLOOKUP($C327,'2025年度(1年後期)'!$B$5:$N$207,COLUMN('2025年度(1年後期)'!$G$5),0)&amp;""</f>
        <v/>
      </c>
      <c r="D340" s="732"/>
      <c r="E340" s="749" t="str">
        <f>VLOOKUP($C327,'2025年度(2年後期)'!$B$5:$N$207,COLUMN('2025年度(2年後期)'!$G$5),0)&amp;""</f>
        <v/>
      </c>
      <c r="F340" s="732"/>
      <c r="G340" s="749" t="str">
        <f>VLOOKUP($C327,'2025年度(3年後期)'!$B$5:$N$207,COLUMN('2025年度(3年後期)'!$G$5),0)&amp;""</f>
        <v/>
      </c>
      <c r="H340" s="732"/>
      <c r="I340" s="749" t="str">
        <f>VLOOKUP($C327,'2025年度(4年後期)'!$B$5:$N$206,COLUMN('2025年度(4年後期)'!$G$5),0)&amp;""</f>
        <v/>
      </c>
      <c r="J340" s="732"/>
      <c r="K340" s="750" t="str">
        <f>VLOOKUP($C327,'2025年度(助産後期)'!$B$5:$N$207,COLUMN('2025年度(助産後期)'!$G$5),0)&amp;""</f>
        <v/>
      </c>
      <c r="L340" s="750"/>
      <c r="M340" s="748" t="str">
        <f>VLOOKUP($C327,'2025年度(M1後期)'!$B$5:$N$207,COLUMN('2025年度(M1後期)'!$G$5),0)&amp;""</f>
        <v/>
      </c>
      <c r="N340" s="732"/>
      <c r="O340" s="750" t="str">
        <f>VLOOKUP($C327,'2025年度(M2後期)'!$B$5:$N$207,COLUMN('2025年度(M2後期)'!$G$5),0)&amp;""</f>
        <v/>
      </c>
      <c r="P340" s="732"/>
      <c r="Q340" s="750" t="str">
        <f>VLOOKUP($C327,'2025年度(D1後期)'!$B$5:$N$207,COLUMN('2025年度(D1後期)'!$G$5),0)&amp;""</f>
        <v/>
      </c>
      <c r="R340" s="732"/>
      <c r="S340" s="750" t="str">
        <f>VLOOKUP($C327,'2025年度(D23後期)'!$B$5:$N$207,COLUMN('2025年度(D23後期)'!$G$5),0)&amp;""</f>
        <v/>
      </c>
      <c r="T340" s="732"/>
      <c r="U340" s="21"/>
      <c r="Z340" s="733" t="str">
        <f>A340</f>
        <v>３時限（13：30～15：00）</v>
      </c>
      <c r="AA340" s="694"/>
      <c r="AB340" s="694"/>
      <c r="AC340" s="694"/>
      <c r="AD340" s="694"/>
      <c r="AE340" s="694"/>
      <c r="AF340" s="694"/>
      <c r="AG340" s="694"/>
      <c r="AH340" s="694"/>
      <c r="AI340" s="694"/>
      <c r="AJ340" s="694"/>
      <c r="AK340" s="694"/>
      <c r="AL340" s="694"/>
      <c r="AM340" s="694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783"/>
      <c r="BL340" s="783"/>
      <c r="BM340" s="783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33"/>
      <c r="B341" s="15" t="s">
        <v>58</v>
      </c>
      <c r="C341" s="751" t="str">
        <f>IFERROR(VLOOKUP(C340,科目・教員!$A$2:$B$349,2,0),"")</f>
        <v/>
      </c>
      <c r="D341" s="735"/>
      <c r="E341" s="739" t="str">
        <f>IFERROR(VLOOKUP(E340,科目・教員!$A$2:$B$349,2,0),"")</f>
        <v/>
      </c>
      <c r="F341" s="735"/>
      <c r="G341" s="739" t="str">
        <f>IFERROR(VLOOKUP(G340,科目・教員!$A$2:$B$349,2,0),"")</f>
        <v/>
      </c>
      <c r="H341" s="735"/>
      <c r="I341" s="739" t="str">
        <f>IFERROR(VLOOKUP(I340,科目・教員!$A$2:$B$349,2,0),"")</f>
        <v/>
      </c>
      <c r="J341" s="735"/>
      <c r="K341" s="740" t="str">
        <f>IFERROR(VLOOKUP(K340,科目・教員!$A$2:$B$349,2,0),"")</f>
        <v/>
      </c>
      <c r="L341" s="740"/>
      <c r="M341" s="751" t="str">
        <f>IFERROR(VLOOKUP(M340,科目・教員!$A$2:$B$349,2,0),"")</f>
        <v/>
      </c>
      <c r="N341" s="735"/>
      <c r="O341" s="740" t="str">
        <f>IFERROR(VLOOKUP(O340,科目・教員!$A$2:$B$349,2,0),"")</f>
        <v/>
      </c>
      <c r="P341" s="735"/>
      <c r="Q341" s="740" t="str">
        <f>IFERROR(VLOOKUP(Q340,科目・教員!$A$2:$B$349,2,0),"")</f>
        <v/>
      </c>
      <c r="R341" s="735"/>
      <c r="S341" s="740" t="str">
        <f>IFERROR(VLOOKUP(S340,科目・教員!$A$2:$B$349,2,0),"")</f>
        <v/>
      </c>
      <c r="T341" s="735"/>
      <c r="U341" s="21"/>
      <c r="Z341" s="73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784"/>
      <c r="BL341" s="784"/>
      <c r="BM341" s="784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33"/>
      <c r="B342" s="15" t="s">
        <v>60</v>
      </c>
      <c r="C342" s="751" t="str">
        <f>VLOOKUP($C327,'2025年度(1年後期)'!$B$5:$N$207,COLUMN('2025年度(1年後期)'!$G$5)+1,0)&amp;""</f>
        <v/>
      </c>
      <c r="D342" s="735"/>
      <c r="E342" s="739" t="str">
        <f>VLOOKUP($C327,'2025年度(2年後期)'!$B$5:$N$207,COLUMN('2025年度(2年後期)'!$G$5)+1,0)&amp;""</f>
        <v/>
      </c>
      <c r="F342" s="735"/>
      <c r="G342" s="739" t="str">
        <f>VLOOKUP($C327,'2025年度(3年後期)'!$B$5:$N$207,COLUMN('2025年度(3年後期)'!$G$5)+1,0)&amp;""</f>
        <v/>
      </c>
      <c r="H342" s="735"/>
      <c r="I342" s="739" t="str">
        <f>VLOOKUP($C327,'2025年度(4年後期)'!$B$5:$N$206,COLUMN('2025年度(4年後期)'!$G$5)+1,0)&amp;""</f>
        <v/>
      </c>
      <c r="J342" s="735"/>
      <c r="K342" s="740" t="str">
        <f>VLOOKUP($C327,'2025年度(助産後期)'!$B$5:$N$207,COLUMN('2025年度(助産後期)'!$G$5)+1,0)&amp;""</f>
        <v/>
      </c>
      <c r="L342" s="740"/>
      <c r="M342" s="751" t="str">
        <f>VLOOKUP($C327,'2025年度(M1後期)'!$B$5:$N$207,COLUMN('2025年度(M1後期)'!$G$5)+1,0)&amp;""</f>
        <v/>
      </c>
      <c r="N342" s="735"/>
      <c r="O342" s="740" t="str">
        <f>VLOOKUP($C327,'2025年度(M2後期)'!$B$5:$N$207,COLUMN('2025年度(M2後期)'!$G$5)+1,0)&amp;""</f>
        <v/>
      </c>
      <c r="P342" s="735"/>
      <c r="Q342" s="740" t="str">
        <f>VLOOKUP($C327,'2025年度(D1後期)'!$B$5:$N$207,COLUMN('2025年度(D1後期)'!$G$5)+1,0)&amp;""</f>
        <v/>
      </c>
      <c r="R342" s="735"/>
      <c r="S342" s="740" t="str">
        <f>VLOOKUP($C327,'2025年度(D23後期)'!$B$5:$N$207,COLUMN('2025年度(D23後期)'!$G$5)+1,0)&amp;""</f>
        <v/>
      </c>
      <c r="T342" s="735"/>
      <c r="U342" s="21"/>
      <c r="Z342" s="73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784"/>
      <c r="BL342" s="784"/>
      <c r="BM342" s="784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47"/>
      <c r="B343" s="16" t="s">
        <v>62</v>
      </c>
      <c r="C343" s="738"/>
      <c r="D343" s="736"/>
      <c r="E343" s="710"/>
      <c r="F343" s="736"/>
      <c r="G343" s="710"/>
      <c r="H343" s="736"/>
      <c r="I343" s="710"/>
      <c r="J343" s="736"/>
      <c r="K343" s="712"/>
      <c r="L343" s="712"/>
      <c r="M343" s="738"/>
      <c r="N343" s="736"/>
      <c r="O343" s="712"/>
      <c r="P343" s="736"/>
      <c r="Q343" s="712"/>
      <c r="R343" s="736"/>
      <c r="S343" s="712"/>
      <c r="T343" s="736"/>
      <c r="U343" s="21"/>
      <c r="Z343" s="73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785"/>
      <c r="BL343" s="785"/>
      <c r="BM343" s="785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33" t="s">
        <v>80</v>
      </c>
      <c r="B344" s="15" t="s">
        <v>55</v>
      </c>
      <c r="C344" s="748" t="str">
        <f>VLOOKUP($C327,'2025年度(1年後期)'!$B$5:$N$207,COLUMN('2025年度(1年後期)'!$I$5),0)&amp;""</f>
        <v/>
      </c>
      <c r="D344" s="732"/>
      <c r="E344" s="749" t="str">
        <f>VLOOKUP($C327,'2025年度(2年後期)'!$B$5:$N$207,COLUMN('2025年度(2年後期)'!$I$5),0)&amp;""</f>
        <v/>
      </c>
      <c r="F344" s="732"/>
      <c r="G344" s="749" t="str">
        <f>VLOOKUP($C327,'2025年度(3年後期)'!$B$5:$N$207,COLUMN('2025年度(3年後期)'!$I$5),0)&amp;""</f>
        <v/>
      </c>
      <c r="H344" s="732"/>
      <c r="I344" s="749" t="str">
        <f>VLOOKUP($C327,'2025年度(4年後期)'!$B$5:$N$206,COLUMN('2025年度(4年後期)'!$I$5),0)&amp;""</f>
        <v/>
      </c>
      <c r="J344" s="732"/>
      <c r="K344" s="750" t="str">
        <f>VLOOKUP($C327,'2025年度(助産後期)'!$B$5:$N$207,COLUMN('2025年度(助産後期)'!$I$5),0)&amp;""</f>
        <v/>
      </c>
      <c r="L344" s="750"/>
      <c r="M344" s="748" t="str">
        <f>VLOOKUP($C327,'2025年度(M1後期)'!$B$5:$N$207,COLUMN('2025年度(M1後期)'!$I$5),0)&amp;""</f>
        <v/>
      </c>
      <c r="N344" s="732"/>
      <c r="O344" s="750" t="str">
        <f>VLOOKUP($C327,'2025年度(M2後期)'!$B$5:$N$207,COLUMN('2025年度(M2後期)'!$I$5),0)&amp;""</f>
        <v/>
      </c>
      <c r="P344" s="732"/>
      <c r="Q344" s="750" t="str">
        <f>VLOOKUP($C327,'2025年度(D1後期)'!$B$5:$N$207,COLUMN('2025年度(D1後期)'!$I$5),0)&amp;""</f>
        <v/>
      </c>
      <c r="R344" s="732"/>
      <c r="S344" s="750" t="str">
        <f>VLOOKUP($C327,'2025年度(D23後期)'!$B$5:$N$207,COLUMN('2025年度(D23後期)'!$I$5),0)&amp;""</f>
        <v/>
      </c>
      <c r="T344" s="732"/>
      <c r="U344" s="21"/>
      <c r="Z344" s="733" t="str">
        <f>A344</f>
        <v>４時限（15：10～16：40）</v>
      </c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783"/>
      <c r="BL344" s="783"/>
      <c r="BM344" s="783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33"/>
      <c r="B345" s="15" t="s">
        <v>58</v>
      </c>
      <c r="C345" s="751" t="str">
        <f>IFERROR(VLOOKUP(C344,科目・教員!$A$2:$B$349,2,0),"")</f>
        <v/>
      </c>
      <c r="D345" s="735"/>
      <c r="E345" s="739" t="str">
        <f>IFERROR(VLOOKUP(E344,科目・教員!$A$2:$B$349,2,0),"")</f>
        <v/>
      </c>
      <c r="F345" s="735"/>
      <c r="G345" s="739" t="str">
        <f>IFERROR(VLOOKUP(G344,科目・教員!$A$2:$B$349,2,0),"")</f>
        <v/>
      </c>
      <c r="H345" s="735"/>
      <c r="I345" s="739" t="str">
        <f>IFERROR(VLOOKUP(I344,科目・教員!$A$2:$B$349,2,0),"")</f>
        <v/>
      </c>
      <c r="J345" s="735"/>
      <c r="K345" s="740" t="str">
        <f>IFERROR(VLOOKUP(K344,科目・教員!$A$2:$B$349,2,0),"")</f>
        <v/>
      </c>
      <c r="L345" s="740"/>
      <c r="M345" s="751" t="str">
        <f>IFERROR(VLOOKUP(M344,科目・教員!$A$2:$B$349,2,0),"")</f>
        <v/>
      </c>
      <c r="N345" s="735"/>
      <c r="O345" s="740" t="str">
        <f>IFERROR(VLOOKUP(O344,科目・教員!$A$2:$B$349,2,0),"")</f>
        <v/>
      </c>
      <c r="P345" s="735"/>
      <c r="Q345" s="740" t="str">
        <f>IFERROR(VLOOKUP(Q344,科目・教員!$A$2:$B$349,2,0),"")</f>
        <v/>
      </c>
      <c r="R345" s="735"/>
      <c r="S345" s="740" t="str">
        <f>IFERROR(VLOOKUP(S344,科目・教員!$A$2:$B$349,2,0),"")</f>
        <v/>
      </c>
      <c r="T345" s="735"/>
      <c r="U345" s="21"/>
      <c r="Z345" s="73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784"/>
      <c r="BL345" s="784"/>
      <c r="BM345" s="784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33"/>
      <c r="B346" s="15" t="s">
        <v>60</v>
      </c>
      <c r="C346" s="751" t="str">
        <f>VLOOKUP($C327,'2025年度(1年後期)'!$B$5:$N$207,COLUMN('2025年度(1年後期)'!$I$5)+1,0)&amp;""</f>
        <v/>
      </c>
      <c r="D346" s="735"/>
      <c r="E346" s="739" t="str">
        <f>VLOOKUP($C327,'2025年度(2年後期)'!$B$5:$N$207,COLUMN('2025年度(2年後期)'!$I$5)+1,0)&amp;""</f>
        <v/>
      </c>
      <c r="F346" s="735"/>
      <c r="G346" s="739" t="str">
        <f>VLOOKUP($C327,'2025年度(3年後期)'!$B$5:$N$207,COLUMN('2025年度(3年後期)'!$I$5)+1,0)&amp;""</f>
        <v/>
      </c>
      <c r="H346" s="735"/>
      <c r="I346" s="739" t="str">
        <f>VLOOKUP($C327,'2025年度(4年後期)'!$B$5:$N$206,COLUMN('2025年度(4年後期)'!$I$5)+1,0)&amp;""</f>
        <v/>
      </c>
      <c r="J346" s="735"/>
      <c r="K346" s="740" t="str">
        <f>VLOOKUP($C327,'2025年度(助産後期)'!$B$5:$N$207,COLUMN('2025年度(助産後期)'!$I$5)+1,0)&amp;""</f>
        <v/>
      </c>
      <c r="L346" s="740"/>
      <c r="M346" s="751" t="str">
        <f>VLOOKUP($C327,'2025年度(M1後期)'!$B$5:$N$207,COLUMN('2025年度(M1後期)'!$I$5)+1,0)&amp;""</f>
        <v/>
      </c>
      <c r="N346" s="735"/>
      <c r="O346" s="740" t="str">
        <f>VLOOKUP($C327,'2025年度(M2後期)'!$B$5:$N$207,COLUMN('2025年度(M2後期)'!$I$5)+1,0)&amp;""</f>
        <v/>
      </c>
      <c r="P346" s="735"/>
      <c r="Q346" s="740" t="str">
        <f>VLOOKUP($C327,'2025年度(D1後期)'!$B$5:$N$207,COLUMN('2025年度(D1後期)'!$I$5)+1,0)&amp;""</f>
        <v/>
      </c>
      <c r="R346" s="735"/>
      <c r="S346" s="740" t="str">
        <f>VLOOKUP($C327,'2025年度(D23後期)'!$B$5:$N$207,COLUMN('2025年度(D23後期)'!$I$5)+1,0)&amp;""</f>
        <v/>
      </c>
      <c r="T346" s="735"/>
      <c r="U346" s="21"/>
      <c r="Z346" s="73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784"/>
      <c r="BL346" s="784"/>
      <c r="BM346" s="784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34"/>
      <c r="B347" s="16" t="s">
        <v>62</v>
      </c>
      <c r="C347" s="738"/>
      <c r="D347" s="736"/>
      <c r="E347" s="710"/>
      <c r="F347" s="736"/>
      <c r="G347" s="710"/>
      <c r="H347" s="736"/>
      <c r="I347" s="710"/>
      <c r="J347" s="736"/>
      <c r="K347" s="712"/>
      <c r="L347" s="712"/>
      <c r="M347" s="738"/>
      <c r="N347" s="736"/>
      <c r="O347" s="712"/>
      <c r="P347" s="736"/>
      <c r="Q347" s="712"/>
      <c r="R347" s="736"/>
      <c r="S347" s="712"/>
      <c r="T347" s="736"/>
      <c r="U347" s="21"/>
      <c r="Z347" s="73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785"/>
      <c r="BL347" s="785"/>
      <c r="BM347" s="785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33" t="s">
        <v>87</v>
      </c>
      <c r="B348" s="15" t="s">
        <v>55</v>
      </c>
      <c r="C348" s="748" t="str">
        <f>VLOOKUP($C327,'2025年度(1年後期)'!$B$5:$N$207,COLUMN('2025年度(1年後期)'!$K$5),0)&amp;""</f>
        <v/>
      </c>
      <c r="D348" s="732"/>
      <c r="E348" s="749" t="str">
        <f>VLOOKUP($C327,'2025年度(2年後期)'!$B$5:$N$207,COLUMN('2025年度(2年後期)'!$K$5),0)&amp;""</f>
        <v/>
      </c>
      <c r="F348" s="732"/>
      <c r="G348" s="749" t="str">
        <f>VLOOKUP($C327,'2025年度(3年後期)'!$B$5:$N$207,COLUMN('2025年度(3年後期)'!$K$5),0)&amp;""</f>
        <v/>
      </c>
      <c r="H348" s="732"/>
      <c r="I348" s="749" t="str">
        <f>VLOOKUP($C327,'2025年度(4年後期)'!$B$5:$N$206,COLUMN('2025年度(4年後期)'!$K$5),0)&amp;""</f>
        <v/>
      </c>
      <c r="J348" s="732"/>
      <c r="K348" s="750" t="str">
        <f>VLOOKUP($C327,'2025年度(助産後期)'!$B$5:$N$207,COLUMN('2025年度(助産後期)'!$K$5),0)&amp;""</f>
        <v/>
      </c>
      <c r="L348" s="750"/>
      <c r="M348" s="748" t="str">
        <f>VLOOKUP($C327,'2025年度(M1後期)'!$B$5:$N$207,COLUMN('2025年度(M1後期)'!$K$5),0)&amp;""</f>
        <v/>
      </c>
      <c r="N348" s="732"/>
      <c r="O348" s="750" t="str">
        <f>VLOOKUP($C327,'2025年度(M2後期)'!$B$5:$N$207,COLUMN('2025年度(M2後期)'!$K$5),0)&amp;""</f>
        <v/>
      </c>
      <c r="P348" s="732"/>
      <c r="Q348" s="750" t="str">
        <f>VLOOKUP($C327,'2025年度(D1後期)'!$B$5:$N$207,COLUMN('2025年度(D1後期)'!$K$5),0)&amp;""</f>
        <v/>
      </c>
      <c r="R348" s="732"/>
      <c r="S348" s="750" t="str">
        <f>VLOOKUP($C327,'2025年度(D23後期)'!$B$5:$N$207,COLUMN('2025年度(D23後期)'!$K$5),0)&amp;""</f>
        <v/>
      </c>
      <c r="T348" s="732"/>
      <c r="U348" s="21"/>
      <c r="Z348" s="733" t="str">
        <f>A348</f>
        <v>５時限（16：50～18：20）</v>
      </c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783"/>
      <c r="BL348" s="783"/>
      <c r="BM348" s="783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33"/>
      <c r="B349" s="15" t="s">
        <v>58</v>
      </c>
      <c r="C349" s="751" t="str">
        <f>IFERROR(VLOOKUP(C348,科目・教員!$A$2:$B$349,2,0),"")</f>
        <v/>
      </c>
      <c r="D349" s="735"/>
      <c r="E349" s="739" t="str">
        <f>IFERROR(VLOOKUP(E348,科目・教員!$A$2:$B$349,2,0),"")</f>
        <v/>
      </c>
      <c r="F349" s="735"/>
      <c r="G349" s="739" t="str">
        <f>IFERROR(VLOOKUP(G348,科目・教員!$A$2:$B$349,2,0),"")</f>
        <v/>
      </c>
      <c r="H349" s="735"/>
      <c r="I349" s="739" t="str">
        <f>IFERROR(VLOOKUP(I348,科目・教員!$A$2:$B$349,2,0),"")</f>
        <v/>
      </c>
      <c r="J349" s="735"/>
      <c r="K349" s="740" t="str">
        <f>IFERROR(VLOOKUP(K348,科目・教員!$A$2:$B$349,2,0),"")</f>
        <v/>
      </c>
      <c r="L349" s="740"/>
      <c r="M349" s="751" t="str">
        <f>IFERROR(VLOOKUP(M348,科目・教員!$A$2:$B$349,2,0),"")</f>
        <v/>
      </c>
      <c r="N349" s="735"/>
      <c r="O349" s="740" t="str">
        <f>IFERROR(VLOOKUP(O348,科目・教員!$A$2:$B$349,2,0),"")</f>
        <v/>
      </c>
      <c r="P349" s="735"/>
      <c r="Q349" s="740" t="str">
        <f>IFERROR(VLOOKUP(Q348,科目・教員!$A$2:$B$349,2,0),"")</f>
        <v/>
      </c>
      <c r="R349" s="735"/>
      <c r="S349" s="740" t="str">
        <f>IFERROR(VLOOKUP(S348,科目・教員!$A$2:$B$349,2,0),"")</f>
        <v/>
      </c>
      <c r="T349" s="735"/>
      <c r="U349" s="21"/>
      <c r="Z349" s="73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784"/>
      <c r="BL349" s="784"/>
      <c r="BM349" s="784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33"/>
      <c r="B350" s="15" t="s">
        <v>60</v>
      </c>
      <c r="C350" s="751" t="str">
        <f>VLOOKUP($C327,'2025年度(1年後期)'!$B$5:$N$207,COLUMN('2025年度(1年後期)'!$K$5)+1,0)&amp;""</f>
        <v/>
      </c>
      <c r="D350" s="735"/>
      <c r="E350" s="739" t="str">
        <f>VLOOKUP($C327,'2025年度(2年後期)'!$B$5:$N$207,COLUMN('2025年度(2年後期)'!$K$5)+1,0)&amp;""</f>
        <v/>
      </c>
      <c r="F350" s="735"/>
      <c r="G350" s="739" t="str">
        <f>VLOOKUP($C327,'2025年度(3年後期)'!$B$5:$N$207,COLUMN('2025年度(3年後期)'!$K$5)+1,0)&amp;""</f>
        <v/>
      </c>
      <c r="H350" s="735"/>
      <c r="I350" s="739" t="str">
        <f>VLOOKUP($C327,'2025年度(4年後期)'!$B$5:$N$206,COLUMN('2025年度(4年後期)'!$K$5)+1,0)&amp;""</f>
        <v/>
      </c>
      <c r="J350" s="735"/>
      <c r="K350" s="740" t="str">
        <f>VLOOKUP($C327,'2025年度(助産後期)'!$B$5:$N$207,COLUMN('2025年度(助産後期)'!$K$5)+1,0)&amp;""</f>
        <v/>
      </c>
      <c r="L350" s="740"/>
      <c r="M350" s="751" t="str">
        <f>VLOOKUP($C327,'2025年度(M1後期)'!$B$5:$N$207,COLUMN('2025年度(M1後期)'!$K$5)+1,0)&amp;""</f>
        <v/>
      </c>
      <c r="N350" s="735"/>
      <c r="O350" s="740" t="str">
        <f>VLOOKUP($C327,'2025年度(M1後期)'!$B$5:$N$207,COLUMN('2025年度(M1後期)'!$K$5)+1,0)&amp;""</f>
        <v/>
      </c>
      <c r="P350" s="735"/>
      <c r="Q350" s="740" t="str">
        <f>VLOOKUP($C327,'2025年度(D1後期)'!$B$5:$N$207,COLUMN('2025年度(D1後期)'!$K$5)+1,0)&amp;""</f>
        <v/>
      </c>
      <c r="R350" s="735"/>
      <c r="S350" s="740" t="str">
        <f>VLOOKUP($C327,'2025年度(D23後期)'!$B$5:$N$207,COLUMN('2025年度(D23後期)'!$K$5)+1,0)&amp;""</f>
        <v/>
      </c>
      <c r="T350" s="735"/>
      <c r="U350" s="21"/>
      <c r="Z350" s="73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784"/>
      <c r="BL350" s="784"/>
      <c r="BM350" s="784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34"/>
      <c r="B351" s="16" t="s">
        <v>62</v>
      </c>
      <c r="C351" s="738"/>
      <c r="D351" s="736"/>
      <c r="E351" s="710"/>
      <c r="F351" s="736"/>
      <c r="G351" s="710"/>
      <c r="H351" s="736"/>
      <c r="I351" s="710"/>
      <c r="J351" s="736"/>
      <c r="K351" s="712"/>
      <c r="L351" s="712"/>
      <c r="M351" s="738"/>
      <c r="N351" s="736"/>
      <c r="O351" s="712"/>
      <c r="P351" s="736"/>
      <c r="Q351" s="712"/>
      <c r="R351" s="736"/>
      <c r="S351" s="712"/>
      <c r="T351" s="736"/>
      <c r="U351" s="22"/>
      <c r="V351" s="19"/>
      <c r="W351" s="19"/>
      <c r="X351" s="19"/>
      <c r="Y351" s="19"/>
      <c r="Z351" s="73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785"/>
      <c r="BL351" s="785"/>
      <c r="BM351" s="785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5"/>
      <c r="B352" s="6"/>
      <c r="C352" s="717">
        <f>C327+1</f>
        <v>46006</v>
      </c>
      <c r="D352" s="717"/>
      <c r="E352" s="717"/>
      <c r="F352" s="717"/>
      <c r="G352" s="717"/>
      <c r="H352" s="717"/>
      <c r="I352" s="717"/>
      <c r="J352" s="717"/>
      <c r="K352" s="717"/>
      <c r="L352" s="717"/>
      <c r="M352" s="717"/>
      <c r="N352" s="717"/>
      <c r="O352" s="717"/>
      <c r="P352" s="717"/>
      <c r="Q352" s="717"/>
      <c r="R352" s="717"/>
      <c r="S352" s="717"/>
      <c r="T352" s="717"/>
      <c r="U352" s="697">
        <f>C352</f>
        <v>46006</v>
      </c>
      <c r="V352" s="698"/>
      <c r="W352" s="698"/>
      <c r="X352" s="698"/>
      <c r="Y352" s="698"/>
      <c r="Z352" s="69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3" t="s">
        <v>54</v>
      </c>
      <c r="B353" s="12" t="s">
        <v>55</v>
      </c>
      <c r="C353" s="789" t="str">
        <f>VLOOKUP($C352,'2025年度(1年後期)'!$B$5:$N$207,COLUMN('2025年度(1年後期)'!$C$5),0)&amp;""</f>
        <v>心と発達</v>
      </c>
      <c r="D353" s="757"/>
      <c r="E353" s="721" t="str">
        <f>VLOOKUP($C352,'2025年度(2年後期)'!$B$5:$N$207,COLUMN('2025年度(2年後期)'!$C$5),0)&amp;""</f>
        <v>母性看護援助論Ⅱ</v>
      </c>
      <c r="F353" s="722"/>
      <c r="G353" s="721" t="str">
        <f>VLOOKUP($C352,'2025年度(3年後期)'!$B$5:$N$207,COLUMN('2025年度(3年後期)'!$C$5),0)&amp;""</f>
        <v>領域別実習</v>
      </c>
      <c r="H353" s="722"/>
      <c r="I353" s="721" t="str">
        <f>VLOOKUP($C352,'2025年度(4年後期)'!$B$5:$N$206,COLUMN('2025年度(4年後期)'!$C$5),0)&amp;""</f>
        <v>総合学習</v>
      </c>
      <c r="J353" s="722"/>
      <c r="K353" s="732" t="str">
        <f>VLOOKUP($C352,'2025年度(助産後期)'!$B$5:$N$207,COLUMN('2025年度(助産後期)'!$C$5),0)&amp;""</f>
        <v/>
      </c>
      <c r="L353" s="720"/>
      <c r="M353" s="719" t="str">
        <f>VLOOKUP($C352,'2025年度(M1後期)'!$B$5:$N$207,COLUMN('2025年度(M1後期)'!$C$5),0)&amp;""</f>
        <v>政策医療看護倫理</v>
      </c>
      <c r="N353" s="720"/>
      <c r="O353" s="721" t="str">
        <f>VLOOKUP($C352,'2025年度(M2後期)'!$B$5:$N$207,COLUMN('2025年度(M2後期)'!$C$5),0)&amp;""</f>
        <v>特別研究</v>
      </c>
      <c r="P353" s="722"/>
      <c r="Q353" s="721" t="str">
        <f>VLOOKUP($C352,'2025年度(D1後期)'!$B$5:$N$207,COLUMN('2025年度(D1後期)'!$C$5),0)&amp;""</f>
        <v/>
      </c>
      <c r="R353" s="722"/>
      <c r="S353" s="732" t="str">
        <f>VLOOKUP($C352,'2025年度(D23後期)'!$B$5:$N$207,COLUMN('2025年度(D23後期)'!$C$5),0)&amp;""</f>
        <v>特別研究</v>
      </c>
      <c r="T353" s="722"/>
      <c r="U353" s="20"/>
      <c r="Z353" s="744" t="str">
        <f>A353</f>
        <v xml:space="preserve">１時限（09：20～10：50） </v>
      </c>
      <c r="AA353" s="694" t="s">
        <v>162</v>
      </c>
      <c r="AB353" s="694"/>
      <c r="AC353" s="694"/>
      <c r="AD353" s="694"/>
      <c r="AE353" s="694"/>
      <c r="AF353" s="694"/>
      <c r="AG353" s="694" t="s">
        <v>383</v>
      </c>
      <c r="AH353" s="694"/>
      <c r="AI353" s="694"/>
      <c r="AJ353" s="694"/>
      <c r="AK353" s="694"/>
      <c r="AL353" s="694"/>
      <c r="AM353" s="694" t="s">
        <v>169</v>
      </c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 t="s">
        <v>169</v>
      </c>
      <c r="AX353" s="694"/>
      <c r="AY353" s="694"/>
      <c r="AZ353" s="694"/>
      <c r="BA353" s="694" t="s">
        <v>166</v>
      </c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783"/>
      <c r="BL353" s="783"/>
      <c r="BM353" s="783"/>
      <c r="BN353" s="694" t="s">
        <v>335</v>
      </c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33"/>
      <c r="B354" s="15" t="s">
        <v>58</v>
      </c>
      <c r="C354" s="790" t="str">
        <f>IFERROR(VLOOKUP(C353,科目・教員!$A$2:$B$349,2,0),"")</f>
        <v>松本　聡子</v>
      </c>
      <c r="D354" s="759"/>
      <c r="E354" s="716" t="str">
        <f>IFERROR(VLOOKUP(E353,科目・教員!$A$2:$B$349,2,0),"")</f>
        <v>池田　真弓</v>
      </c>
      <c r="F354" s="715"/>
      <c r="G354" s="716" t="str">
        <f>IFERROR(VLOOKUP(G353,科目・教員!$A$2:$B$349,2,0),"")</f>
        <v/>
      </c>
      <c r="H354" s="715"/>
      <c r="I354" s="716" t="str">
        <f>IFERROR(VLOOKUP(I353,科目・教員!$A$2:$B$349,2,0),"")</f>
        <v/>
      </c>
      <c r="J354" s="715"/>
      <c r="K354" s="735" t="str">
        <f>IFERROR(VLOOKUP(K353,科目・教員!$A$2:$B$349,2,0),"")</f>
        <v/>
      </c>
      <c r="L354" s="737"/>
      <c r="M354" s="746" t="str">
        <f>IFERROR(VLOOKUP(M353,科目・教員!$A$2:$B$349,2,0),"")</f>
        <v>来生　奈巳子</v>
      </c>
      <c r="N354" s="715"/>
      <c r="O354" s="716" t="str">
        <f>IFERROR(VLOOKUP(O353,科目・教員!$A$2:$B$349,2,0),"")</f>
        <v/>
      </c>
      <c r="P354" s="715"/>
      <c r="Q354" s="716" t="str">
        <f>IFERROR(VLOOKUP(Q353,科目・教員!$A$2:$B$349,2,0),"")</f>
        <v/>
      </c>
      <c r="R354" s="715"/>
      <c r="S354" s="735" t="str">
        <f>IFERROR(VLOOKUP(S353,科目・教員!$A$2:$B$349,2,0),"")</f>
        <v/>
      </c>
      <c r="T354" s="715"/>
      <c r="U354" s="20"/>
      <c r="Z354" s="73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784"/>
      <c r="BL354" s="784"/>
      <c r="BM354" s="784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33"/>
      <c r="B355" s="15" t="s">
        <v>60</v>
      </c>
      <c r="C355" s="790" t="str">
        <f>VLOOKUP($C352,'2025年度(1年後期)'!$B$5:$N$207,COLUMN('2025年度(1年後期)'!$C$5)+1,0)&amp;""</f>
        <v>101</v>
      </c>
      <c r="D355" s="759"/>
      <c r="E355" s="716" t="str">
        <f>VLOOKUP($C352,'2025年度(2年後期)'!$B$5:$N$207,COLUMN('2025年度(2年後期)'!$C$5)+1,0)&amp;""</f>
        <v>201</v>
      </c>
      <c r="F355" s="715"/>
      <c r="G355" s="716" t="str">
        <f>VLOOKUP($C352,'2025年度(3年後期)'!$B$5:$N$207,COLUMN('2025年度(3年後期)'!$C$5)+1,0)&amp;""</f>
        <v>母性:301･母小実</v>
      </c>
      <c r="H355" s="715"/>
      <c r="I355" s="716" t="str">
        <f>VLOOKUP($C352,'2025年度(4年後期)'!$B$5:$N$206,COLUMN('2025年度(4年後期)'!$C$5)+1,0)&amp;""</f>
        <v>大講義室</v>
      </c>
      <c r="J355" s="715"/>
      <c r="K355" s="735" t="str">
        <f>VLOOKUP($C352,'2025年度(助産後期)'!$B$5:$N$207,COLUMN('2025年度(助産後期)'!$C$5)+1,0)&amp;""</f>
        <v/>
      </c>
      <c r="L355" s="737"/>
      <c r="M355" s="746" t="str">
        <f>VLOOKUP($C352,'2025年度(M1後期)'!$B$5:$N$207,COLUMN('2025年度(M1後期)'!$C$5)+1,0)&amp;""</f>
        <v>臨床講義室1</v>
      </c>
      <c r="N355" s="715"/>
      <c r="O355" s="716" t="str">
        <f>VLOOKUP($C352,'2025年度(M2後期)'!$B$5:$N$207,COLUMN('2025年度(M2後期)'!$C$5)+1,0)&amp;""</f>
        <v/>
      </c>
      <c r="P355" s="715"/>
      <c r="Q355" s="716" t="str">
        <f>VLOOKUP($C352,'2025年度(D1後期)'!$B$5:$N$207,COLUMN('2025年度(D1後期)'!$C$5)+1,0)&amp;""</f>
        <v/>
      </c>
      <c r="R355" s="715"/>
      <c r="S355" s="735" t="str">
        <f>VLOOKUP($C352,'2025年度(D23後期)'!$B$5:$N$207,COLUMN('2025年度(D23後期)'!$C$5)+1,0)&amp;""</f>
        <v/>
      </c>
      <c r="T355" s="715"/>
      <c r="Z355" s="73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784"/>
      <c r="BL355" s="784"/>
      <c r="BM355" s="784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34"/>
      <c r="B356" s="16" t="s">
        <v>62</v>
      </c>
      <c r="C356" s="760" t="s">
        <v>116</v>
      </c>
      <c r="D356" s="787"/>
      <c r="E356" s="710"/>
      <c r="F356" s="711"/>
      <c r="G356" s="710"/>
      <c r="H356" s="711"/>
      <c r="I356" s="710"/>
      <c r="J356" s="711"/>
      <c r="K356" s="712"/>
      <c r="L356" s="713"/>
      <c r="M356" s="745"/>
      <c r="N356" s="711"/>
      <c r="O356" s="710"/>
      <c r="P356" s="711"/>
      <c r="Q356" s="710"/>
      <c r="R356" s="711"/>
      <c r="S356" s="712"/>
      <c r="T356" s="711"/>
      <c r="Z356" s="73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785"/>
      <c r="BL356" s="785"/>
      <c r="BM356" s="785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33" t="s">
        <v>64</v>
      </c>
      <c r="B357" s="15" t="s">
        <v>55</v>
      </c>
      <c r="C357" s="731" t="str">
        <f>VLOOKUP($C352,'2025年度(1年後期)'!$B$5:$N$207,COLUMN('2025年度(1年後期)'!$E$5),0)&amp;""</f>
        <v>生活援助論Ⅱ</v>
      </c>
      <c r="D357" s="722"/>
      <c r="E357" s="721" t="str">
        <f>VLOOKUP($C352,'2025年度(2年後期)'!$B$5:$N$207,COLUMN('2025年度(2年後期)'!$E$5),0)&amp;""</f>
        <v>小児看護援助論Ⅰ</v>
      </c>
      <c r="F357" s="722"/>
      <c r="G357" s="721" t="str">
        <f>VLOOKUP($C352,'2025年度(3年後期)'!$B$5:$N$207,COLUMN('2025年度(3年後期)'!$E$5),0)&amp;""</f>
        <v>領域別実習</v>
      </c>
      <c r="H357" s="722"/>
      <c r="I357" s="721" t="str">
        <f>VLOOKUP($C352,'2025年度(4年後期)'!$B$5:$N$206,COLUMN('2025年度(4年後期)'!$E$5),0)&amp;""</f>
        <v>総合学習</v>
      </c>
      <c r="J357" s="722"/>
      <c r="K357" s="732" t="str">
        <f>VLOOKUP($C352,'2025年度(助産後期)'!$B$5:$N$207,COLUMN('2025年度(助産後期)'!$E$5),0)&amp;""</f>
        <v/>
      </c>
      <c r="L357" s="720"/>
      <c r="M357" s="731" t="str">
        <f>VLOOKUP($C352,'2025年度(M1後期)'!$B$5:$N$207,COLUMN('2025年度(M1後期)'!$E$5),0)&amp;""</f>
        <v>政策医療看護倫理</v>
      </c>
      <c r="N357" s="722"/>
      <c r="O357" s="732" t="str">
        <f>VLOOKUP($C352,'2025年度(M2後期)'!$B$5:$N$207,COLUMN('2025年度(M2後期)'!$E$5),0)&amp;""</f>
        <v>特別研究</v>
      </c>
      <c r="P357" s="722"/>
      <c r="Q357" s="732" t="str">
        <f>VLOOKUP($C352,'2025年度(D1後期)'!$B$5:$N$207,COLUMN('2025年度(D1後期)'!$E$5),0)&amp;""</f>
        <v/>
      </c>
      <c r="R357" s="722"/>
      <c r="S357" s="732" t="str">
        <f>VLOOKUP($C352,'2025年度(D23後期)'!$B$5:$N$207,COLUMN('2025年度(D23後期)'!$E$5),0)&amp;""</f>
        <v>特別研究</v>
      </c>
      <c r="T357" s="722"/>
      <c r="Z357" s="733" t="str">
        <f>A357</f>
        <v>２時限（11：00～12：30）</v>
      </c>
      <c r="AA357" s="694" t="s">
        <v>153</v>
      </c>
      <c r="AB357" s="694"/>
      <c r="AC357" s="694"/>
      <c r="AD357" s="694"/>
      <c r="AE357" s="694"/>
      <c r="AF357" s="694"/>
      <c r="AG357" s="694" t="s">
        <v>311</v>
      </c>
      <c r="AH357" s="694"/>
      <c r="AI357" s="694"/>
      <c r="AJ357" s="694"/>
      <c r="AK357" s="694"/>
      <c r="AL357" s="694"/>
      <c r="AM357" s="694" t="s">
        <v>169</v>
      </c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 t="s">
        <v>169</v>
      </c>
      <c r="AX357" s="694"/>
      <c r="AY357" s="694"/>
      <c r="AZ357" s="694"/>
      <c r="BA357" s="694" t="s">
        <v>166</v>
      </c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783"/>
      <c r="BL357" s="783"/>
      <c r="BM357" s="783"/>
      <c r="BN357" s="694" t="s">
        <v>335</v>
      </c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33"/>
      <c r="B358" s="15" t="s">
        <v>58</v>
      </c>
      <c r="C358" s="714" t="str">
        <f>IFERROR(VLOOKUP(C357,科目・教員!$A$2:$B$349,2,0),"")</f>
        <v>森下　純子</v>
      </c>
      <c r="D358" s="715"/>
      <c r="E358" s="716" t="str">
        <f>IFERROR(VLOOKUP(E357,科目・教員!$A$2:$B$349,2,0),"")</f>
        <v>遠藤　数江</v>
      </c>
      <c r="F358" s="715"/>
      <c r="G358" s="716" t="str">
        <f>IFERROR(VLOOKUP(G357,科目・教員!$A$2:$B$349,2,0),"")</f>
        <v/>
      </c>
      <c r="H358" s="715"/>
      <c r="I358" s="716" t="str">
        <f>IFERROR(VLOOKUP(I357,科目・教員!$A$2:$B$349,2,0),"")</f>
        <v/>
      </c>
      <c r="J358" s="715"/>
      <c r="K358" s="735" t="str">
        <f>IFERROR(VLOOKUP(K357,科目・教員!$A$2:$B$349,2,0),"")</f>
        <v/>
      </c>
      <c r="L358" s="737"/>
      <c r="M358" s="714" t="str">
        <f>IFERROR(VLOOKUP(M357,科目・教員!$A$2:$B$349,2,0),"")</f>
        <v>来生　奈巳子</v>
      </c>
      <c r="N358" s="715"/>
      <c r="O358" s="735" t="str">
        <f>IFERROR(VLOOKUP(O357,科目・教員!$A$2:$B$349,2,0),"")</f>
        <v/>
      </c>
      <c r="P358" s="715"/>
      <c r="Q358" s="735" t="str">
        <f>IFERROR(VLOOKUP(Q357,科目・教員!$A$2:$B$349,2,0),"")</f>
        <v/>
      </c>
      <c r="R358" s="715"/>
      <c r="S358" s="735" t="str">
        <f>IFERROR(VLOOKUP(S357,科目・教員!$A$2:$B$349,2,0),"")</f>
        <v/>
      </c>
      <c r="T358" s="715"/>
      <c r="Z358" s="73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695"/>
      <c r="BJ358" s="695"/>
      <c r="BK358" s="784"/>
      <c r="BL358" s="784"/>
      <c r="BM358" s="784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33"/>
      <c r="B359" s="15" t="s">
        <v>60</v>
      </c>
      <c r="C359" s="714" t="str">
        <f>VLOOKUP($C352,'2025年度(1年後期)'!$B$5:$N$207,COLUMN('2025年度(1年後期)'!$E$5)+1,0)&amp;""</f>
        <v>101</v>
      </c>
      <c r="D359" s="715"/>
      <c r="E359" s="716" t="str">
        <f>VLOOKUP($C352,'2025年度(2年後期)'!$B$5:$N$207,COLUMN('2025年度(2年後期)'!$E$5)+1,0)&amp;""</f>
        <v>201</v>
      </c>
      <c r="F359" s="715"/>
      <c r="G359" s="716" t="str">
        <f>VLOOKUP($C352,'2025年度(3年後期)'!$B$5:$N$207,COLUMN('2025年度(3年後期)'!$E$5)+1,0)&amp;""</f>
        <v>母性:301･母小実</v>
      </c>
      <c r="H359" s="715"/>
      <c r="I359" s="716" t="str">
        <f>VLOOKUP($C352,'2025年度(4年後期)'!$B$5:$N$206,COLUMN('2025年度(4年後期)'!$E$5)+1,0)&amp;""</f>
        <v>大講義室</v>
      </c>
      <c r="J359" s="715"/>
      <c r="K359" s="735" t="str">
        <f>VLOOKUP($C352,'2025年度(助産後期)'!$B$5:$N$207,COLUMN('2025年度(助産後期)'!$E$5)+1,0)&amp;""</f>
        <v/>
      </c>
      <c r="L359" s="737"/>
      <c r="M359" s="714" t="str">
        <f>VLOOKUP($C352,'2025年度(M1後期)'!$B$5:$N$207,COLUMN('2025年度(M1後期)'!$E$5)+1,0)&amp;""</f>
        <v>臨床講義室1</v>
      </c>
      <c r="N359" s="715"/>
      <c r="O359" s="735" t="str">
        <f>VLOOKUP($C352,'2025年度(M2後期)'!$B$5:$N$207,COLUMN('2025年度(M2後期)'!$E$5)+1,0)&amp;""</f>
        <v/>
      </c>
      <c r="P359" s="715"/>
      <c r="Q359" s="735" t="str">
        <f>VLOOKUP($C352,'2025年度(D1後期)'!$B$5:$N$207,COLUMN('2025年度(D1後期)'!$E$5)+1,0)&amp;""</f>
        <v/>
      </c>
      <c r="R359" s="715"/>
      <c r="S359" s="735" t="str">
        <f>VLOOKUP($C352,'2025年度(D23後期)'!$B$5:$N$207,COLUMN('2025年度(D23後期)'!$E$5)+1,0)&amp;""</f>
        <v/>
      </c>
      <c r="T359" s="715"/>
      <c r="Z359" s="73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695"/>
      <c r="BJ359" s="695"/>
      <c r="BK359" s="784"/>
      <c r="BL359" s="784"/>
      <c r="BM359" s="784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47"/>
      <c r="B360" s="16" t="s">
        <v>62</v>
      </c>
      <c r="C360" s="738"/>
      <c r="D360" s="736"/>
      <c r="E360" s="710"/>
      <c r="F360" s="736"/>
      <c r="G360" s="710"/>
      <c r="H360" s="736"/>
      <c r="I360" s="710"/>
      <c r="J360" s="736"/>
      <c r="K360" s="712"/>
      <c r="L360" s="712"/>
      <c r="M360" s="738"/>
      <c r="N360" s="736"/>
      <c r="O360" s="712"/>
      <c r="P360" s="736"/>
      <c r="Q360" s="712"/>
      <c r="R360" s="736"/>
      <c r="S360" s="712"/>
      <c r="T360" s="736"/>
      <c r="Z360" s="73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696"/>
      <c r="BJ360" s="696"/>
      <c r="BK360" s="785"/>
      <c r="BL360" s="785"/>
      <c r="BM360" s="785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44" t="s">
        <v>70</v>
      </c>
      <c r="B361" s="17" t="s">
        <v>71</v>
      </c>
      <c r="C361" s="731"/>
      <c r="D361" s="722"/>
      <c r="E361" s="721"/>
      <c r="F361" s="722"/>
      <c r="G361" s="721"/>
      <c r="H361" s="722"/>
      <c r="I361" s="721"/>
      <c r="J361" s="722"/>
      <c r="K361" s="732"/>
      <c r="L361" s="720"/>
      <c r="M361" s="731"/>
      <c r="N361" s="722"/>
      <c r="O361" s="732"/>
      <c r="P361" s="722"/>
      <c r="Q361" s="732"/>
      <c r="R361" s="722"/>
      <c r="S361" s="732"/>
      <c r="T361" s="722"/>
      <c r="Z361" s="73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783"/>
      <c r="BL361" s="783"/>
      <c r="BM361" s="783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33"/>
      <c r="B362" s="17" t="s">
        <v>73</v>
      </c>
      <c r="C362" s="714"/>
      <c r="D362" s="715"/>
      <c r="E362" s="716"/>
      <c r="F362" s="715"/>
      <c r="G362" s="716"/>
      <c r="H362" s="715"/>
      <c r="I362" s="716"/>
      <c r="J362" s="715"/>
      <c r="K362" s="735"/>
      <c r="L362" s="737"/>
      <c r="M362" s="714"/>
      <c r="N362" s="715"/>
      <c r="O362" s="735"/>
      <c r="P362" s="715"/>
      <c r="Q362" s="735"/>
      <c r="R362" s="715"/>
      <c r="S362" s="735"/>
      <c r="T362" s="715"/>
      <c r="Z362" s="73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784"/>
      <c r="BL362" s="784"/>
      <c r="BM362" s="784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33"/>
      <c r="B363" s="17" t="s">
        <v>60</v>
      </c>
      <c r="C363" s="714"/>
      <c r="D363" s="715"/>
      <c r="E363" s="716"/>
      <c r="F363" s="715"/>
      <c r="G363" s="716"/>
      <c r="H363" s="715"/>
      <c r="I363" s="716"/>
      <c r="J363" s="715"/>
      <c r="K363" s="735"/>
      <c r="L363" s="737"/>
      <c r="M363" s="714"/>
      <c r="N363" s="715"/>
      <c r="O363" s="735"/>
      <c r="P363" s="715"/>
      <c r="Q363" s="735"/>
      <c r="R363" s="715"/>
      <c r="S363" s="735"/>
      <c r="T363" s="715"/>
      <c r="Z363" s="73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784"/>
      <c r="BL363" s="784"/>
      <c r="BM363" s="784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34"/>
      <c r="B364" s="18" t="s">
        <v>62</v>
      </c>
      <c r="C364" s="752"/>
      <c r="D364" s="753"/>
      <c r="E364" s="754"/>
      <c r="F364" s="753"/>
      <c r="G364" s="754"/>
      <c r="H364" s="753"/>
      <c r="I364" s="754"/>
      <c r="J364" s="753"/>
      <c r="K364" s="755"/>
      <c r="L364" s="755"/>
      <c r="M364" s="752"/>
      <c r="N364" s="753"/>
      <c r="O364" s="755"/>
      <c r="P364" s="753"/>
      <c r="Q364" s="755"/>
      <c r="R364" s="753"/>
      <c r="S364" s="755"/>
      <c r="T364" s="753"/>
      <c r="Z364" s="73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696"/>
      <c r="AK364" s="696"/>
      <c r="AL364" s="696"/>
      <c r="AM364" s="696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785"/>
      <c r="BL364" s="785"/>
      <c r="BM364" s="785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33" t="s">
        <v>74</v>
      </c>
      <c r="B365" s="15" t="s">
        <v>55</v>
      </c>
      <c r="C365" s="748" t="str">
        <f>VLOOKUP($C352,'2025年度(1年後期)'!$B$5:$N$207,COLUMN('2025年度(1年後期)'!$G$5),0)&amp;""</f>
        <v>免疫と健康</v>
      </c>
      <c r="D365" s="732"/>
      <c r="E365" s="749" t="str">
        <f>VLOOKUP($C352,'2025年度(2年後期)'!$B$5:$N$207,COLUMN('2025年度(2年後期)'!$G$5),0)&amp;""</f>
        <v>成人看護援助論Ⅱ</v>
      </c>
      <c r="F365" s="732"/>
      <c r="G365" s="749" t="str">
        <f>VLOOKUP($C352,'2025年度(3年後期)'!$B$5:$N$207,COLUMN('2025年度(3年後期)'!$G$5),0)&amp;""</f>
        <v>領域別実習</v>
      </c>
      <c r="H365" s="732"/>
      <c r="I365" s="749" t="str">
        <f>VLOOKUP($C352,'2025年度(4年後期)'!$B$5:$N$206,COLUMN('2025年度(4年後期)'!$G$5),0)&amp;""</f>
        <v>医療政策学</v>
      </c>
      <c r="J365" s="732"/>
      <c r="K365" s="750" t="str">
        <f>VLOOKUP($C352,'2025年度(助産後期)'!$B$5:$N$207,COLUMN('2025年度(助産後期)'!$G$5),0)&amp;""</f>
        <v/>
      </c>
      <c r="L365" s="750"/>
      <c r="M365" s="748" t="str">
        <f>VLOOKUP($C352,'2025年度(M1後期)'!$B$5:$N$207,COLUMN('2025年度(M1後期)'!$G$5),0)&amp;""</f>
        <v/>
      </c>
      <c r="N365" s="732"/>
      <c r="O365" s="750" t="str">
        <f>VLOOKUP($C352,'2025年度(M2後期)'!$B$5:$N$207,COLUMN('2025年度(M2後期)'!$G$5),0)&amp;""</f>
        <v>特別研究</v>
      </c>
      <c r="P365" s="732"/>
      <c r="Q365" s="750" t="str">
        <f>VLOOKUP($C352,'2025年度(D1後期)'!$B$5:$N$207,COLUMN('2025年度(D1後期)'!$G$5),0)&amp;""</f>
        <v/>
      </c>
      <c r="R365" s="732"/>
      <c r="S365" s="750" t="str">
        <f>VLOOKUP($C352,'2025年度(D23後期)'!$B$5:$N$207,COLUMN('2025年度(D23後期)'!$G$5),0)&amp;""</f>
        <v>特別研究</v>
      </c>
      <c r="T365" s="732"/>
      <c r="U365" s="471" t="s">
        <v>394</v>
      </c>
      <c r="V365" s="597" t="s">
        <v>395</v>
      </c>
      <c r="Z365" s="733" t="str">
        <f>A365</f>
        <v>３時限（13：30～15：00）</v>
      </c>
      <c r="AA365" s="694" t="s">
        <v>386</v>
      </c>
      <c r="AB365" s="694"/>
      <c r="AC365" s="694"/>
      <c r="AD365" s="694"/>
      <c r="AE365" s="694"/>
      <c r="AF365" s="694"/>
      <c r="AG365" s="694" t="s">
        <v>76</v>
      </c>
      <c r="AH365" s="694"/>
      <c r="AI365" s="694"/>
      <c r="AJ365" s="694"/>
      <c r="AK365" s="694"/>
      <c r="AL365" s="694"/>
      <c r="AM365" s="694" t="s">
        <v>169</v>
      </c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 t="s">
        <v>169</v>
      </c>
      <c r="AX365" s="694"/>
      <c r="AY365" s="694"/>
      <c r="AZ365" s="694" t="s">
        <v>396</v>
      </c>
      <c r="BA365" s="694" t="s">
        <v>397</v>
      </c>
      <c r="BB365" s="694" t="s">
        <v>397</v>
      </c>
      <c r="BC365" s="694"/>
      <c r="BD365" s="694"/>
      <c r="BE365" s="694"/>
      <c r="BF365" s="694"/>
      <c r="BG365" s="694"/>
      <c r="BH365" s="694"/>
      <c r="BI365" s="694"/>
      <c r="BJ365" s="694"/>
      <c r="BK365" s="783"/>
      <c r="BL365" s="783"/>
      <c r="BM365" s="783"/>
      <c r="BN365" s="694" t="s">
        <v>354</v>
      </c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33"/>
      <c r="B366" s="15" t="s">
        <v>58</v>
      </c>
      <c r="C366" s="751" t="str">
        <f>IFERROR(VLOOKUP(C365,科目・教員!$A$2:$B$349,2,0),"")</f>
        <v>森　那美子</v>
      </c>
      <c r="D366" s="735"/>
      <c r="E366" s="739" t="str">
        <f>IFERROR(VLOOKUP(E365,科目・教員!$A$2:$B$349,2,0),"")</f>
        <v>藤澤　雄太</v>
      </c>
      <c r="F366" s="735"/>
      <c r="G366" s="739" t="str">
        <f>IFERROR(VLOOKUP(G365,科目・教員!$A$2:$B$349,2,0),"")</f>
        <v/>
      </c>
      <c r="H366" s="735"/>
      <c r="I366" s="739" t="str">
        <f>IFERROR(VLOOKUP(I365,科目・教員!$A$2:$B$349,2,0),"")</f>
        <v>渡辺　幹司</v>
      </c>
      <c r="J366" s="735"/>
      <c r="K366" s="740" t="str">
        <f>IFERROR(VLOOKUP(K365,科目・教員!$A$2:$B$349,2,0),"")</f>
        <v/>
      </c>
      <c r="L366" s="740"/>
      <c r="M366" s="751" t="str">
        <f>IFERROR(VLOOKUP(M365,科目・教員!$A$2:$B$349,2,0),"")</f>
        <v/>
      </c>
      <c r="N366" s="735"/>
      <c r="O366" s="740" t="str">
        <f>IFERROR(VLOOKUP(O365,科目・教員!$A$2:$B$349,2,0),"")</f>
        <v/>
      </c>
      <c r="P366" s="735"/>
      <c r="Q366" s="740" t="str">
        <f>IFERROR(VLOOKUP(Q365,科目・教員!$A$2:$B$349,2,0),"")</f>
        <v/>
      </c>
      <c r="R366" s="735"/>
      <c r="S366" s="740" t="str">
        <f>IFERROR(VLOOKUP(S365,科目・教員!$A$2:$B$349,2,0),"")</f>
        <v/>
      </c>
      <c r="T366" s="735"/>
      <c r="U366" s="471" t="s">
        <v>398</v>
      </c>
      <c r="V366" s="597" t="s">
        <v>399</v>
      </c>
      <c r="Z366" s="73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695"/>
      <c r="AK366" s="695"/>
      <c r="AL366" s="695"/>
      <c r="AM366" s="695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695"/>
      <c r="BB366" s="695"/>
      <c r="BC366" s="695"/>
      <c r="BD366" s="695"/>
      <c r="BE366" s="695"/>
      <c r="BF366" s="695"/>
      <c r="BG366" s="695"/>
      <c r="BH366" s="695"/>
      <c r="BI366" s="695"/>
      <c r="BJ366" s="695"/>
      <c r="BK366" s="784"/>
      <c r="BL366" s="784"/>
      <c r="BM366" s="784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33"/>
      <c r="B367" s="15" t="s">
        <v>60</v>
      </c>
      <c r="C367" s="751" t="str">
        <f>VLOOKUP($C352,'2025年度(1年後期)'!$B$5:$N$207,COLUMN('2025年度(1年後期)'!$G$5)+1,0)&amp;""</f>
        <v>101</v>
      </c>
      <c r="D367" s="735"/>
      <c r="E367" s="739" t="str">
        <f>VLOOKUP($C352,'2025年度(2年後期)'!$B$5:$N$207,COLUMN('2025年度(2年後期)'!$G$5)+1,0)&amp;""</f>
        <v>201</v>
      </c>
      <c r="F367" s="735"/>
      <c r="G367" s="739" t="str">
        <f>VLOOKUP($C352,'2025年度(3年後期)'!$B$5:$N$207,COLUMN('2025年度(3年後期)'!$G$5)+1,0)&amp;""</f>
        <v>母性:301･母小実</v>
      </c>
      <c r="H367" s="735"/>
      <c r="I367" s="739" t="str">
        <f>VLOOKUP($C352,'2025年度(4年後期)'!$B$5:$N$206,COLUMN('2025年度(4年後期)'!$G$5)+1,0)&amp;""</f>
        <v>大講義室</v>
      </c>
      <c r="J367" s="735"/>
      <c r="K367" s="740" t="str">
        <f>VLOOKUP($C352,'2025年度(助産後期)'!$B$5:$N$207,COLUMN('2025年度(助産後期)'!$G$5)+1,0)&amp;""</f>
        <v/>
      </c>
      <c r="L367" s="740"/>
      <c r="M367" s="751" t="str">
        <f>VLOOKUP($C352,'2025年度(M1後期)'!$B$5:$N$207,COLUMN('2025年度(M1後期)'!$G$5)+1,0)&amp;""</f>
        <v/>
      </c>
      <c r="N367" s="735"/>
      <c r="O367" s="740" t="str">
        <f>VLOOKUP($C352,'2025年度(M2後期)'!$B$5:$N$207,COLUMN('2025年度(M2後期)'!$G$5)+1,0)&amp;""</f>
        <v/>
      </c>
      <c r="P367" s="735"/>
      <c r="Q367" s="740" t="str">
        <f>VLOOKUP($C352,'2025年度(D1後期)'!$B$5:$N$207,COLUMN('2025年度(D1後期)'!$G$5)+1,0)&amp;""</f>
        <v/>
      </c>
      <c r="R367" s="735"/>
      <c r="S367" s="740" t="str">
        <f>VLOOKUP($C352,'2025年度(D23後期)'!$B$5:$N$207,COLUMN('2025年度(D23後期)'!$G$5)+1,0)&amp;""</f>
        <v/>
      </c>
      <c r="T367" s="735"/>
      <c r="U367" s="471"/>
      <c r="V367" s="597" t="s">
        <v>400</v>
      </c>
      <c r="Z367" s="73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695"/>
      <c r="AK367" s="695"/>
      <c r="AL367" s="695"/>
      <c r="AM367" s="695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695"/>
      <c r="BB367" s="695"/>
      <c r="BC367" s="695"/>
      <c r="BD367" s="695"/>
      <c r="BE367" s="695"/>
      <c r="BF367" s="695"/>
      <c r="BG367" s="695"/>
      <c r="BH367" s="695"/>
      <c r="BI367" s="695"/>
      <c r="BJ367" s="695"/>
      <c r="BK367" s="784"/>
      <c r="BL367" s="784"/>
      <c r="BM367" s="784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47"/>
      <c r="B368" s="16" t="s">
        <v>62</v>
      </c>
      <c r="C368" s="738"/>
      <c r="D368" s="736"/>
      <c r="E368" s="710"/>
      <c r="F368" s="736"/>
      <c r="G368" s="710"/>
      <c r="H368" s="736"/>
      <c r="I368" s="710"/>
      <c r="J368" s="736"/>
      <c r="K368" s="712"/>
      <c r="L368" s="712"/>
      <c r="M368" s="738"/>
      <c r="N368" s="736"/>
      <c r="O368" s="712"/>
      <c r="P368" s="736"/>
      <c r="Q368" s="712"/>
      <c r="R368" s="736"/>
      <c r="S368" s="712"/>
      <c r="T368" s="736"/>
      <c r="U368" s="471" t="s">
        <v>401</v>
      </c>
      <c r="V368" s="597"/>
      <c r="Z368" s="73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696"/>
      <c r="AK368" s="696"/>
      <c r="AL368" s="696"/>
      <c r="AM368" s="696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696"/>
      <c r="BB368" s="696"/>
      <c r="BC368" s="696"/>
      <c r="BD368" s="696"/>
      <c r="BE368" s="696"/>
      <c r="BF368" s="696"/>
      <c r="BG368" s="696"/>
      <c r="BH368" s="696"/>
      <c r="BI368" s="696"/>
      <c r="BJ368" s="696"/>
      <c r="BK368" s="785"/>
      <c r="BL368" s="785"/>
      <c r="BM368" s="785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33" t="s">
        <v>80</v>
      </c>
      <c r="B369" s="15" t="s">
        <v>55</v>
      </c>
      <c r="C369" s="748" t="str">
        <f>VLOOKUP($C352,'2025年度(1年後期)'!$B$5:$N$207,COLUMN('2025年度(1年後期)'!$I$5),0)&amp;""</f>
        <v>保健行動論</v>
      </c>
      <c r="D369" s="732"/>
      <c r="E369" s="749" t="str">
        <f>VLOOKUP($C352,'2025年度(2年後期)'!$B$5:$N$207,COLUMN('2025年度(2年後期)'!$I$5),0)&amp;""</f>
        <v>成人看護援助論Ⅱ</v>
      </c>
      <c r="F369" s="732"/>
      <c r="G369" s="749" t="str">
        <f>VLOOKUP($C352,'2025年度(3年後期)'!$B$5:$N$207,COLUMN('2025年度(3年後期)'!$I$5),0)&amp;""</f>
        <v>領域別実習</v>
      </c>
      <c r="H369" s="732"/>
      <c r="I369" s="749" t="str">
        <f>VLOOKUP($C352,'2025年度(4年後期)'!$B$5:$N$206,COLUMN('2025年度(4年後期)'!$I$5),0)&amp;""</f>
        <v>看護情報学</v>
      </c>
      <c r="J369" s="732"/>
      <c r="K369" s="750" t="str">
        <f>VLOOKUP($C352,'2025年度(助産後期)'!$B$5:$N$207,COLUMN('2025年度(助産後期)'!$I$5),0)&amp;""</f>
        <v/>
      </c>
      <c r="L369" s="750"/>
      <c r="M369" s="748" t="str">
        <f>VLOOKUP($C352,'2025年度(M1後期)'!$B$5:$N$207,COLUMN('2025年度(M1後期)'!$I$5),0)&amp;""</f>
        <v/>
      </c>
      <c r="N369" s="732"/>
      <c r="O369" s="750" t="str">
        <f>VLOOKUP($C352,'2025年度(M2後期)'!$B$5:$N$207,COLUMN('2025年度(M2後期)'!$I$5),0)&amp;""</f>
        <v>特別研究</v>
      </c>
      <c r="P369" s="732"/>
      <c r="Q369" s="750" t="str">
        <f>VLOOKUP($C352,'2025年度(D1後期)'!$B$5:$N$207,COLUMN('2025年度(D1後期)'!$I$5),0)&amp;""</f>
        <v/>
      </c>
      <c r="R369" s="732"/>
      <c r="S369" s="750" t="str">
        <f>VLOOKUP($C352,'2025年度(D23後期)'!$B$5:$N$207,COLUMN('2025年度(D23後期)'!$I$5),0)&amp;""</f>
        <v>特別研究</v>
      </c>
      <c r="T369" s="732"/>
      <c r="U369" s="471"/>
      <c r="V369" s="597"/>
      <c r="Z369" s="733" t="str">
        <f>A369</f>
        <v>４時限（15：10～16：40）</v>
      </c>
      <c r="AA369" s="694" t="s">
        <v>366</v>
      </c>
      <c r="AB369" s="694"/>
      <c r="AC369" s="694"/>
      <c r="AD369" s="694"/>
      <c r="AE369" s="694"/>
      <c r="AF369" s="694"/>
      <c r="AG369" s="694" t="s">
        <v>76</v>
      </c>
      <c r="AH369" s="694"/>
      <c r="AI369" s="694"/>
      <c r="AJ369" s="694"/>
      <c r="AK369" s="694"/>
      <c r="AL369" s="694"/>
      <c r="AM369" s="694" t="s">
        <v>169</v>
      </c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 t="s">
        <v>169</v>
      </c>
      <c r="AX369" s="694"/>
      <c r="AY369" s="694"/>
      <c r="AZ369" s="694" t="s">
        <v>396</v>
      </c>
      <c r="BA369" s="694" t="s">
        <v>397</v>
      </c>
      <c r="BB369" s="694" t="s">
        <v>397</v>
      </c>
      <c r="BC369" s="694"/>
      <c r="BD369" s="694"/>
      <c r="BE369" s="694"/>
      <c r="BF369" s="694"/>
      <c r="BG369" s="694"/>
      <c r="BH369" s="694"/>
      <c r="BI369" s="694"/>
      <c r="BJ369" s="694"/>
      <c r="BK369" s="783"/>
      <c r="BL369" s="783"/>
      <c r="BM369" s="783"/>
      <c r="BN369" s="694" t="s">
        <v>333</v>
      </c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33"/>
      <c r="B370" s="15" t="s">
        <v>58</v>
      </c>
      <c r="C370" s="751" t="str">
        <f>IFERROR(VLOOKUP(C369,科目・教員!$A$2:$B$349,2,0),"")</f>
        <v>藤澤　雄太</v>
      </c>
      <c r="D370" s="735"/>
      <c r="E370" s="739" t="str">
        <f>IFERROR(VLOOKUP(E369,科目・教員!$A$2:$B$349,2,0),"")</f>
        <v>藤澤　雄太</v>
      </c>
      <c r="F370" s="735"/>
      <c r="G370" s="739" t="str">
        <f>IFERROR(VLOOKUP(G369,科目・教員!$A$2:$B$349,2,0),"")</f>
        <v/>
      </c>
      <c r="H370" s="735"/>
      <c r="I370" s="739" t="str">
        <f>IFERROR(VLOOKUP(I369,科目・教員!$A$2:$B$349,2,0),"")</f>
        <v>柏木　公一</v>
      </c>
      <c r="J370" s="735"/>
      <c r="K370" s="740" t="str">
        <f>IFERROR(VLOOKUP(K369,科目・教員!$A$2:$B$349,2,0),"")</f>
        <v/>
      </c>
      <c r="L370" s="740"/>
      <c r="M370" s="751" t="str">
        <f>IFERROR(VLOOKUP(M369,科目・教員!$A$2:$B$349,2,0),"")</f>
        <v/>
      </c>
      <c r="N370" s="735"/>
      <c r="O370" s="740" t="str">
        <f>IFERROR(VLOOKUP(O369,科目・教員!$A$2:$B$349,2,0),"")</f>
        <v/>
      </c>
      <c r="P370" s="735"/>
      <c r="Q370" s="740" t="str">
        <f>IFERROR(VLOOKUP(Q369,科目・教員!$A$2:$B$349,2,0),"")</f>
        <v/>
      </c>
      <c r="R370" s="735"/>
      <c r="S370" s="740" t="str">
        <f>IFERROR(VLOOKUP(S369,科目・教員!$A$2:$B$349,2,0),"")</f>
        <v/>
      </c>
      <c r="T370" s="735"/>
      <c r="U370" s="471"/>
      <c r="V370" s="597"/>
      <c r="Z370" s="73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784"/>
      <c r="BL370" s="784"/>
      <c r="BM370" s="784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33"/>
      <c r="B371" s="15" t="s">
        <v>60</v>
      </c>
      <c r="C371" s="751" t="str">
        <f>VLOOKUP($C352,'2025年度(1年後期)'!$B$5:$N$207,COLUMN('2025年度(1年後期)'!$I$5)+1,0)&amp;""</f>
        <v>101</v>
      </c>
      <c r="D371" s="735"/>
      <c r="E371" s="739" t="str">
        <f>VLOOKUP($C352,'2025年度(2年後期)'!$B$5:$N$207,COLUMN('2025年度(2年後期)'!$I$5)+1,0)&amp;""</f>
        <v>201</v>
      </c>
      <c r="F371" s="735"/>
      <c r="G371" s="739" t="str">
        <f>VLOOKUP($C352,'2025年度(3年後期)'!$B$5:$N$207,COLUMN('2025年度(3年後期)'!$I$5)+1,0)&amp;""</f>
        <v>母性:301･母小実</v>
      </c>
      <c r="H371" s="735"/>
      <c r="I371" s="739" t="str">
        <f>VLOOKUP($C352,'2025年度(4年後期)'!$B$5:$N$206,COLUMN('2025年度(4年後期)'!$I$5)+1,0)&amp;""</f>
        <v>大講義室</v>
      </c>
      <c r="J371" s="735"/>
      <c r="K371" s="740" t="str">
        <f>VLOOKUP($C352,'2025年度(助産後期)'!$B$5:$N$207,COLUMN('2025年度(助産後期)'!$I$5)+1,0)&amp;""</f>
        <v/>
      </c>
      <c r="L371" s="740"/>
      <c r="M371" s="751" t="str">
        <f>VLOOKUP($C352,'2025年度(M1後期)'!$B$5:$N$207,COLUMN('2025年度(M1後期)'!$I$5)+1,0)&amp;""</f>
        <v/>
      </c>
      <c r="N371" s="735"/>
      <c r="O371" s="740" t="str">
        <f>VLOOKUP($C352,'2025年度(M2後期)'!$B$5:$N$207,COLUMN('2025年度(M2後期)'!$I$5)+1,0)&amp;""</f>
        <v/>
      </c>
      <c r="P371" s="735"/>
      <c r="Q371" s="740" t="str">
        <f>VLOOKUP($C352,'2025年度(D1後期)'!$B$5:$N$207,COLUMN('2025年度(D1後期)'!$I$5)+1,0)&amp;""</f>
        <v/>
      </c>
      <c r="R371" s="735"/>
      <c r="S371" s="740" t="str">
        <f>VLOOKUP($C352,'2025年度(D23後期)'!$B$5:$N$207,COLUMN('2025年度(D23後期)'!$I$5)+1,0)&amp;""</f>
        <v/>
      </c>
      <c r="T371" s="735"/>
      <c r="U371" s="471"/>
      <c r="V371" s="597"/>
      <c r="Z371" s="73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784"/>
      <c r="BL371" s="784"/>
      <c r="BM371" s="784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34"/>
      <c r="B372" s="16" t="s">
        <v>62</v>
      </c>
      <c r="C372" s="738"/>
      <c r="D372" s="736"/>
      <c r="E372" s="710"/>
      <c r="F372" s="736"/>
      <c r="G372" s="710"/>
      <c r="H372" s="736"/>
      <c r="I372" s="710"/>
      <c r="J372" s="736"/>
      <c r="K372" s="712"/>
      <c r="L372" s="712"/>
      <c r="M372" s="738"/>
      <c r="N372" s="736"/>
      <c r="O372" s="712"/>
      <c r="P372" s="736"/>
      <c r="Q372" s="712"/>
      <c r="R372" s="736"/>
      <c r="S372" s="712"/>
      <c r="T372" s="736"/>
      <c r="U372" s="471"/>
      <c r="V372" s="597"/>
      <c r="Z372" s="73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696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696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785"/>
      <c r="BL372" s="785"/>
      <c r="BM372" s="785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33" t="s">
        <v>87</v>
      </c>
      <c r="B373" s="15" t="s">
        <v>55</v>
      </c>
      <c r="C373" s="748" t="str">
        <f>VLOOKUP($C352,'2025年度(1年後期)'!$B$5:$N$207,COLUMN('2025年度(1年後期)'!$K$5),0)&amp;""</f>
        <v/>
      </c>
      <c r="D373" s="732"/>
      <c r="E373" s="749" t="str">
        <f>VLOOKUP($C352,'2025年度(2年後期)'!$B$5:$N$207,COLUMN('2025年度(2年後期)'!$K$5),0)&amp;""</f>
        <v/>
      </c>
      <c r="F373" s="732"/>
      <c r="G373" s="749" t="str">
        <f>VLOOKUP($C352,'2025年度(3年後期)'!$B$5:$N$207,COLUMN('2025年度(3年後期)'!$K$5),0)&amp;""</f>
        <v/>
      </c>
      <c r="H373" s="732"/>
      <c r="I373" s="749" t="str">
        <f>VLOOKUP($C352,'2025年度(4年後期)'!$B$5:$N$206,COLUMN('2025年度(4年後期)'!$K$5),0)&amp;""</f>
        <v/>
      </c>
      <c r="J373" s="732"/>
      <c r="K373" s="750" t="str">
        <f>VLOOKUP($C352,'2025年度(助産後期)'!$B$5:$N$207,COLUMN('2025年度(助産後期)'!$K$5),0)&amp;""</f>
        <v/>
      </c>
      <c r="L373" s="750"/>
      <c r="M373" s="748" t="str">
        <f>VLOOKUP($C352,'2025年度(M1後期)'!$B$5:$N$207,COLUMN('2025年度(M1後期)'!$K$5),0)&amp;""</f>
        <v/>
      </c>
      <c r="N373" s="732"/>
      <c r="O373" s="750" t="str">
        <f>VLOOKUP($C352,'2025年度(M2後期)'!$B$5:$N$207,COLUMN('2025年度(M2後期)'!$K$5),0)&amp;""</f>
        <v/>
      </c>
      <c r="P373" s="732"/>
      <c r="Q373" s="750" t="str">
        <f>VLOOKUP($C352,'2025年度(D1後期)'!$B$5:$N$207,COLUMN('2025年度(D1後期)'!$K$5),0)&amp;""</f>
        <v/>
      </c>
      <c r="R373" s="732"/>
      <c r="S373" s="750" t="str">
        <f>VLOOKUP($C352,'2025年度(D23後期)'!$B$5:$N$207,COLUMN('2025年度(D23後期)'!$K$5),0)&amp;""</f>
        <v/>
      </c>
      <c r="T373" s="732"/>
      <c r="U373" s="471"/>
      <c r="Z373" s="73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 t="s">
        <v>397</v>
      </c>
      <c r="BB373" s="694" t="s">
        <v>397</v>
      </c>
      <c r="BC373" s="694"/>
      <c r="BD373" s="694"/>
      <c r="BE373" s="694"/>
      <c r="BF373" s="694"/>
      <c r="BG373" s="694"/>
      <c r="BH373" s="694"/>
      <c r="BI373" s="694"/>
      <c r="BJ373" s="694"/>
      <c r="BK373" s="783"/>
      <c r="BL373" s="783"/>
      <c r="BM373" s="783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33"/>
      <c r="B374" s="15" t="s">
        <v>58</v>
      </c>
      <c r="C374" s="751" t="str">
        <f>IFERROR(VLOOKUP(C373,科目・教員!$A$2:$B$349,2,0),"")</f>
        <v/>
      </c>
      <c r="D374" s="735"/>
      <c r="E374" s="739" t="str">
        <f>IFERROR(VLOOKUP(E373,科目・教員!$A$2:$B$349,2,0),"")</f>
        <v/>
      </c>
      <c r="F374" s="735"/>
      <c r="G374" s="739" t="str">
        <f>IFERROR(VLOOKUP(G373,科目・教員!$A$2:$B$349,2,0),"")</f>
        <v/>
      </c>
      <c r="H374" s="735"/>
      <c r="I374" s="739" t="str">
        <f>IFERROR(VLOOKUP(I373,科目・教員!$A$2:$B$349,2,0),"")</f>
        <v/>
      </c>
      <c r="J374" s="735"/>
      <c r="K374" s="740" t="str">
        <f>IFERROR(VLOOKUP(K373,科目・教員!$A$2:$B$349,2,0),"")</f>
        <v/>
      </c>
      <c r="L374" s="740"/>
      <c r="M374" s="751" t="str">
        <f>IFERROR(VLOOKUP(M373,科目・教員!$A$2:$B$349,2,0),"")</f>
        <v/>
      </c>
      <c r="N374" s="735"/>
      <c r="O374" s="740" t="str">
        <f>IFERROR(VLOOKUP(O373,科目・教員!$A$2:$B$349,2,0),"")</f>
        <v/>
      </c>
      <c r="P374" s="735"/>
      <c r="Q374" s="740" t="str">
        <f>IFERROR(VLOOKUP(Q373,科目・教員!$A$2:$B$349,2,0),"")</f>
        <v/>
      </c>
      <c r="R374" s="735"/>
      <c r="S374" s="740" t="str">
        <f>IFERROR(VLOOKUP(S373,科目・教員!$A$2:$B$349,2,0),"")</f>
        <v/>
      </c>
      <c r="T374" s="735"/>
      <c r="U374" s="471"/>
      <c r="Z374" s="73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784"/>
      <c r="BL374" s="784"/>
      <c r="BM374" s="784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33"/>
      <c r="B375" s="15" t="s">
        <v>60</v>
      </c>
      <c r="C375" s="751" t="str">
        <f>VLOOKUP($C352,'2025年度(1年後期)'!$B$5:$N$207,COLUMN('2025年度(1年後期)'!$K$5)+1,0)&amp;""</f>
        <v/>
      </c>
      <c r="D375" s="735"/>
      <c r="E375" s="739" t="str">
        <f>VLOOKUP($C352,'2025年度(2年後期)'!$B$5:$N$207,COLUMN('2025年度(2年後期)'!$K$5)+1,0)&amp;""</f>
        <v/>
      </c>
      <c r="F375" s="735"/>
      <c r="G375" s="739" t="str">
        <f>VLOOKUP($C352,'2025年度(3年後期)'!$B$5:$N$207,COLUMN('2025年度(3年後期)'!$K$5)+1,0)&amp;""</f>
        <v/>
      </c>
      <c r="H375" s="735"/>
      <c r="I375" s="739" t="str">
        <f>VLOOKUP($C352,'2025年度(4年後期)'!$B$5:$N$206,COLUMN('2025年度(4年後期)'!$K$5)+1,0)&amp;""</f>
        <v/>
      </c>
      <c r="J375" s="735"/>
      <c r="K375" s="740" t="str">
        <f>VLOOKUP($C352,'2025年度(助産後期)'!$B$5:$N$207,COLUMN('2025年度(助産後期)'!$K$5)+1,0)&amp;""</f>
        <v/>
      </c>
      <c r="L375" s="740"/>
      <c r="M375" s="751" t="str">
        <f>VLOOKUP($C352,'2025年度(M1後期)'!$B$5:$N$207,COLUMN('2025年度(M1後期)'!$K$5)+1,0)&amp;""</f>
        <v/>
      </c>
      <c r="N375" s="735"/>
      <c r="O375" s="740" t="str">
        <f>VLOOKUP($C352,'2025年度(M1後期)'!$B$5:$N$207,COLUMN('2025年度(M1後期)'!$K$5)+1,0)&amp;""</f>
        <v/>
      </c>
      <c r="P375" s="735"/>
      <c r="Q375" s="740" t="str">
        <f>VLOOKUP($C352,'2025年度(D1後期)'!$B$5:$N$207,COLUMN('2025年度(D1後期)'!$K$5)+1,0)&amp;""</f>
        <v/>
      </c>
      <c r="R375" s="735"/>
      <c r="S375" s="740" t="str">
        <f>VLOOKUP($C352,'2025年度(D23後期)'!$B$5:$N$207,COLUMN('2025年度(D23後期)'!$K$5)+1,0)&amp;""</f>
        <v/>
      </c>
      <c r="T375" s="735"/>
      <c r="U375" s="471"/>
      <c r="Z375" s="73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784"/>
      <c r="BL375" s="784"/>
      <c r="BM375" s="784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34"/>
      <c r="B376" s="16" t="s">
        <v>62</v>
      </c>
      <c r="C376" s="738"/>
      <c r="D376" s="736"/>
      <c r="E376" s="710"/>
      <c r="F376" s="736"/>
      <c r="G376" s="710"/>
      <c r="H376" s="736"/>
      <c r="I376" s="710"/>
      <c r="J376" s="736"/>
      <c r="K376" s="712"/>
      <c r="L376" s="712"/>
      <c r="M376" s="738"/>
      <c r="N376" s="736"/>
      <c r="O376" s="712"/>
      <c r="P376" s="736"/>
      <c r="Q376" s="712"/>
      <c r="R376" s="736"/>
      <c r="S376" s="712"/>
      <c r="T376" s="736"/>
      <c r="U376" s="472"/>
      <c r="V376" s="19"/>
      <c r="W376" s="19"/>
      <c r="X376" s="19"/>
      <c r="Y376" s="19"/>
      <c r="Z376" s="73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785"/>
      <c r="BL376" s="785"/>
      <c r="BM376" s="785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5"/>
      <c r="B377" s="6"/>
      <c r="C377" s="717">
        <f>C352+1</f>
        <v>46007</v>
      </c>
      <c r="D377" s="717"/>
      <c r="E377" s="717"/>
      <c r="F377" s="717"/>
      <c r="G377" s="717"/>
      <c r="H377" s="717"/>
      <c r="I377" s="717"/>
      <c r="J377" s="717"/>
      <c r="K377" s="717"/>
      <c r="L377" s="717"/>
      <c r="M377" s="717"/>
      <c r="N377" s="717"/>
      <c r="O377" s="717"/>
      <c r="P377" s="717"/>
      <c r="Q377" s="717"/>
      <c r="R377" s="717"/>
      <c r="S377" s="717"/>
      <c r="T377" s="717"/>
      <c r="U377" s="697">
        <f>C377</f>
        <v>46007</v>
      </c>
      <c r="V377" s="698"/>
      <c r="W377" s="698"/>
      <c r="X377" s="698"/>
      <c r="Y377" s="698"/>
      <c r="Z377" s="69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3" t="s">
        <v>54</v>
      </c>
      <c r="B378" s="12" t="s">
        <v>55</v>
      </c>
      <c r="C378" s="731" t="str">
        <f>VLOOKUP($C377,'2025年度(1年後期)'!$B$5:$N$207,COLUMN('2025年度(1年後期)'!$C$5),0)&amp;""</f>
        <v/>
      </c>
      <c r="D378" s="722"/>
      <c r="E378" s="721" t="str">
        <f>VLOOKUP($C377,'2025年度(2年後期)'!$B$5:$N$207,COLUMN('2025年度(2年後期)'!$C$5),0)&amp;""</f>
        <v/>
      </c>
      <c r="F378" s="722"/>
      <c r="G378" s="721" t="str">
        <f>VLOOKUP($C377,'2025年度(3年後期)'!$B$5:$N$207,COLUMN('2025年度(3年後期)'!$C$5),0)&amp;""</f>
        <v>領域別実習</v>
      </c>
      <c r="H378" s="722"/>
      <c r="I378" s="721" t="str">
        <f>VLOOKUP($C377,'2025年度(4年後期)'!$B$5:$N$206,COLUMN('2025年度(4年後期)'!$C$5),0)&amp;""</f>
        <v/>
      </c>
      <c r="J378" s="722"/>
      <c r="K378" s="732" t="str">
        <f>VLOOKUP($C377,'2025年度(助産後期)'!$B$5:$N$207,COLUMN('2025年度(助産後期)'!$C$5),0)&amp;""</f>
        <v/>
      </c>
      <c r="L378" s="720"/>
      <c r="M378" s="719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20"/>
      <c r="O378" s="721" t="str">
        <f>VLOOKUP($C377,'2025年度(M2後期)'!$B$5:$N$207,COLUMN('2025年度(M2後期)'!$C$5),0)&amp;""</f>
        <v>特別研究</v>
      </c>
      <c r="P378" s="722"/>
      <c r="Q378" s="721" t="str">
        <f>VLOOKUP($C377,'2025年度(D1後期)'!$B$5:$N$207,COLUMN('2025年度(D1後期)'!$C$5),0)&amp;""</f>
        <v>成育看護学演習Ｂ</v>
      </c>
      <c r="R378" s="722"/>
      <c r="S378" s="732" t="str">
        <f>VLOOKUP($C377,'2025年度(D23後期)'!$B$5:$N$207,COLUMN('2025年度(D23後期)'!$C$5),0)&amp;""</f>
        <v>特別研究</v>
      </c>
      <c r="T378" s="722"/>
      <c r="U378" s="470" t="s">
        <v>394</v>
      </c>
      <c r="Z378" s="744" t="str">
        <f>A378</f>
        <v xml:space="preserve">１時限（09：20～10：50） </v>
      </c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 t="s">
        <v>169</v>
      </c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 t="s">
        <v>169</v>
      </c>
      <c r="AX378" s="694"/>
      <c r="AY378" s="694"/>
      <c r="AZ378" s="694"/>
      <c r="BA378" s="694" t="s">
        <v>397</v>
      </c>
      <c r="BB378" s="694" t="s">
        <v>397</v>
      </c>
      <c r="BC378" s="694"/>
      <c r="BD378" s="694"/>
      <c r="BE378" s="694"/>
      <c r="BF378" s="694"/>
      <c r="BG378" s="694"/>
      <c r="BH378" s="694"/>
      <c r="BI378" s="694"/>
      <c r="BJ378" s="694"/>
      <c r="BK378" s="783"/>
      <c r="BL378" s="783"/>
      <c r="BM378" s="783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33"/>
      <c r="B379" s="15" t="s">
        <v>58</v>
      </c>
      <c r="C379" s="714" t="str">
        <f>IFERROR(VLOOKUP(C378,科目・教員!$A$2:$B$349,2,0),"")</f>
        <v/>
      </c>
      <c r="D379" s="715"/>
      <c r="E379" s="716" t="str">
        <f>IFERROR(VLOOKUP(E378,科目・教員!$A$2:$B$349,2,0),"")</f>
        <v/>
      </c>
      <c r="F379" s="715"/>
      <c r="G379" s="716" t="str">
        <f>IFERROR(VLOOKUP(G378,科目・教員!$A$2:$B$349,2,0),"")</f>
        <v/>
      </c>
      <c r="H379" s="715"/>
      <c r="I379" s="716" t="str">
        <f>IFERROR(VLOOKUP(I378,科目・教員!$A$2:$B$349,2,0),"")</f>
        <v/>
      </c>
      <c r="J379" s="715"/>
      <c r="K379" s="735" t="str">
        <f>IFERROR(VLOOKUP(K378,科目・教員!$A$2:$B$349,2,0),"")</f>
        <v/>
      </c>
      <c r="L379" s="737"/>
      <c r="M379" s="746" t="str">
        <f>IFERROR(VLOOKUP(M378,科目・教員!$A$2:$B$349,2,0),"")</f>
        <v/>
      </c>
      <c r="N379" s="715"/>
      <c r="O379" s="716" t="str">
        <f>IFERROR(VLOOKUP(O378,科目・教員!$A$2:$B$349,2,0),"")</f>
        <v/>
      </c>
      <c r="P379" s="715"/>
      <c r="Q379" s="716" t="str">
        <f>IFERROR(VLOOKUP(Q378,科目・教員!$A$2:$B$349,2,0),"")</f>
        <v/>
      </c>
      <c r="R379" s="715"/>
      <c r="S379" s="735" t="str">
        <f>IFERROR(VLOOKUP(S378,科目・教員!$A$2:$B$349,2,0),"")</f>
        <v/>
      </c>
      <c r="T379" s="715"/>
      <c r="U379" s="470" t="s">
        <v>402</v>
      </c>
      <c r="Z379" s="73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784"/>
      <c r="BL379" s="784"/>
      <c r="BM379" s="784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33"/>
      <c r="B380" s="15" t="s">
        <v>60</v>
      </c>
      <c r="C380" s="714" t="str">
        <f>VLOOKUP($C377,'2025年度(1年後期)'!$B$5:$N$207,COLUMN('2025年度(1年後期)'!$C$5)+1,0)&amp;""</f>
        <v/>
      </c>
      <c r="D380" s="715"/>
      <c r="E380" s="716" t="str">
        <f>VLOOKUP($C377,'2025年度(2年後期)'!$B$5:$N$207,COLUMN('2025年度(2年後期)'!$C$5)+1,0)&amp;""</f>
        <v/>
      </c>
      <c r="F380" s="715"/>
      <c r="G380" s="716" t="str">
        <f>VLOOKUP($C377,'2025年度(3年後期)'!$B$5:$N$207,COLUMN('2025年度(3年後期)'!$C$5)+1,0)&amp;""</f>
        <v>母性:301･母小実</v>
      </c>
      <c r="H380" s="715"/>
      <c r="I380" s="716" t="str">
        <f>VLOOKUP($C377,'2025年度(4年後期)'!$B$5:$N$206,COLUMN('2025年度(4年後期)'!$C$5)+1,0)&amp;""</f>
        <v/>
      </c>
      <c r="J380" s="715"/>
      <c r="K380" s="735" t="str">
        <f>VLOOKUP($C377,'2025年度(助産後期)'!$B$5:$N$207,COLUMN('2025年度(助産後期)'!$C$5)+1,0)&amp;""</f>
        <v/>
      </c>
      <c r="L380" s="737"/>
      <c r="M380" s="746" t="str">
        <f>VLOOKUP($C377,'2025年度(M1後期)'!$B$5:$N$207,COLUMN('2025年度(M1後期)'!$C$5)+1,0)&amp;""</f>
        <v>国際:別途指定
教育:別途指定
成育:別途指定</v>
      </c>
      <c r="N380" s="715"/>
      <c r="O380" s="716" t="str">
        <f>VLOOKUP($C377,'2025年度(M2後期)'!$B$5:$N$207,COLUMN('2025年度(M2後期)'!$C$5)+1,0)&amp;""</f>
        <v/>
      </c>
      <c r="P380" s="715"/>
      <c r="Q380" s="716" t="str">
        <f>VLOOKUP($C377,'2025年度(D1後期)'!$B$5:$N$207,COLUMN('2025年度(D1後期)'!$C$5)+1,0)&amp;""</f>
        <v>別途指定</v>
      </c>
      <c r="R380" s="715"/>
      <c r="S380" s="735" t="str">
        <f>VLOOKUP($C377,'2025年度(D23後期)'!$B$5:$N$207,COLUMN('2025年度(D23後期)'!$C$5)+1,0)&amp;""</f>
        <v/>
      </c>
      <c r="T380" s="715"/>
      <c r="U380" s="471"/>
      <c r="Z380" s="73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784"/>
      <c r="BL380" s="784"/>
      <c r="BM380" s="784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34"/>
      <c r="B381" s="16" t="s">
        <v>62</v>
      </c>
      <c r="C381" s="791"/>
      <c r="D381" s="792"/>
      <c r="E381" s="710"/>
      <c r="F381" s="711"/>
      <c r="G381" s="710"/>
      <c r="H381" s="711"/>
      <c r="I381" s="710"/>
      <c r="J381" s="711"/>
      <c r="K381" s="712"/>
      <c r="L381" s="713"/>
      <c r="M381" s="745"/>
      <c r="N381" s="711"/>
      <c r="O381" s="710"/>
      <c r="P381" s="711"/>
      <c r="Q381" s="710"/>
      <c r="R381" s="711"/>
      <c r="S381" s="712"/>
      <c r="T381" s="711"/>
      <c r="U381" s="471" t="s">
        <v>401</v>
      </c>
      <c r="Z381" s="73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785"/>
      <c r="BL381" s="785"/>
      <c r="BM381" s="785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33" t="s">
        <v>64</v>
      </c>
      <c r="B382" s="15" t="s">
        <v>55</v>
      </c>
      <c r="C382" s="731" t="str">
        <f>VLOOKUP($C377,'2025年度(1年後期)'!$B$5:$N$207,COLUMN('2025年度(1年後期)'!$E$5),0)&amp;""</f>
        <v/>
      </c>
      <c r="D382" s="722"/>
      <c r="E382" s="721" t="str">
        <f>VLOOKUP($C377,'2025年度(2年後期)'!$B$5:$N$207,COLUMN('2025年度(2年後期)'!$E$5),0)&amp;""</f>
        <v>薬物療法と看護</v>
      </c>
      <c r="F382" s="722"/>
      <c r="G382" s="721" t="str">
        <f>VLOOKUP($C377,'2025年度(3年後期)'!$B$5:$N$207,COLUMN('2025年度(3年後期)'!$E$5),0)&amp;""</f>
        <v>領域別実習</v>
      </c>
      <c r="H382" s="722"/>
      <c r="I382" s="721" t="str">
        <f>VLOOKUP($C377,'2025年度(4年後期)'!$B$5:$N$206,COLUMN('2025年度(4年後期)'!$E$5),0)&amp;""</f>
        <v/>
      </c>
      <c r="J382" s="722"/>
      <c r="K382" s="732" t="str">
        <f>VLOOKUP($C377,'2025年度(助産後期)'!$B$5:$N$207,COLUMN('2025年度(助産後期)'!$E$5),0)&amp;""</f>
        <v/>
      </c>
      <c r="L382" s="720"/>
      <c r="M382" s="731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22"/>
      <c r="O382" s="732" t="str">
        <f>VLOOKUP($C377,'2025年度(M2後期)'!$B$5:$N$207,COLUMN('2025年度(M2後期)'!$E$5),0)&amp;""</f>
        <v>特別研究</v>
      </c>
      <c r="P382" s="722"/>
      <c r="Q382" s="732" t="str">
        <f>VLOOKUP($C377,'2025年度(D1後期)'!$B$5:$N$207,COLUMN('2025年度(D1後期)'!$E$5),0)&amp;""</f>
        <v>成育看護学演習Ｂ</v>
      </c>
      <c r="R382" s="722"/>
      <c r="S382" s="732" t="str">
        <f>VLOOKUP($C377,'2025年度(D23後期)'!$B$5:$N$207,COLUMN('2025年度(D23後期)'!$E$5),0)&amp;""</f>
        <v>特別研究</v>
      </c>
      <c r="T382" s="722"/>
      <c r="U382" s="471"/>
      <c r="Z382" s="733" t="str">
        <f>A382</f>
        <v>２時限（11：00～12：30）</v>
      </c>
      <c r="AA382" s="694"/>
      <c r="AB382" s="694"/>
      <c r="AC382" s="694"/>
      <c r="AD382" s="694"/>
      <c r="AE382" s="694"/>
      <c r="AF382" s="694"/>
      <c r="AG382" s="694" t="s">
        <v>244</v>
      </c>
      <c r="AH382" s="694"/>
      <c r="AI382" s="694"/>
      <c r="AJ382" s="694"/>
      <c r="AK382" s="694"/>
      <c r="AL382" s="694"/>
      <c r="AM382" s="694" t="s">
        <v>169</v>
      </c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 t="s">
        <v>169</v>
      </c>
      <c r="AX382" s="694"/>
      <c r="AY382" s="694"/>
      <c r="AZ382" s="694"/>
      <c r="BA382" s="694" t="s">
        <v>397</v>
      </c>
      <c r="BB382" s="694" t="s">
        <v>397</v>
      </c>
      <c r="BC382" s="694"/>
      <c r="BD382" s="694"/>
      <c r="BE382" s="694"/>
      <c r="BF382" s="694"/>
      <c r="BG382" s="694"/>
      <c r="BH382" s="694"/>
      <c r="BI382" s="694"/>
      <c r="BJ382" s="694"/>
      <c r="BK382" s="783"/>
      <c r="BL382" s="783"/>
      <c r="BM382" s="783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33"/>
      <c r="B383" s="15" t="s">
        <v>58</v>
      </c>
      <c r="C383" s="714" t="str">
        <f>IFERROR(VLOOKUP(C382,科目・教員!$A$2:$B$349,2,0),"")</f>
        <v/>
      </c>
      <c r="D383" s="715"/>
      <c r="E383" s="716" t="str">
        <f>IFERROR(VLOOKUP(E382,科目・教員!$A$2:$B$349,2,0),"")</f>
        <v>本間　典子</v>
      </c>
      <c r="F383" s="715"/>
      <c r="G383" s="716" t="str">
        <f>IFERROR(VLOOKUP(G382,科目・教員!$A$2:$B$349,2,0),"")</f>
        <v/>
      </c>
      <c r="H383" s="715"/>
      <c r="I383" s="716" t="str">
        <f>IFERROR(VLOOKUP(I382,科目・教員!$A$2:$B$349,2,0),"")</f>
        <v/>
      </c>
      <c r="J383" s="715"/>
      <c r="K383" s="735" t="str">
        <f>IFERROR(VLOOKUP(K382,科目・教員!$A$2:$B$349,2,0),"")</f>
        <v/>
      </c>
      <c r="L383" s="737"/>
      <c r="M383" s="714" t="str">
        <f>IFERROR(VLOOKUP(M382,科目・教員!$A$2:$B$349,2,0),"")</f>
        <v/>
      </c>
      <c r="N383" s="715"/>
      <c r="O383" s="735" t="str">
        <f>IFERROR(VLOOKUP(O382,科目・教員!$A$2:$B$349,2,0),"")</f>
        <v/>
      </c>
      <c r="P383" s="715"/>
      <c r="Q383" s="735" t="str">
        <f>IFERROR(VLOOKUP(Q382,科目・教員!$A$2:$B$349,2,0),"")</f>
        <v/>
      </c>
      <c r="R383" s="715"/>
      <c r="S383" s="735" t="str">
        <f>IFERROR(VLOOKUP(S382,科目・教員!$A$2:$B$349,2,0),"")</f>
        <v/>
      </c>
      <c r="T383" s="715"/>
      <c r="U383" s="471"/>
      <c r="Z383" s="73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784"/>
      <c r="BL383" s="784"/>
      <c r="BM383" s="784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33"/>
      <c r="B384" s="15" t="s">
        <v>60</v>
      </c>
      <c r="C384" s="714" t="str">
        <f>VLOOKUP($C377,'2025年度(1年後期)'!$B$5:$N$207,COLUMN('2025年度(1年後期)'!$E$5)+1,0)&amp;""</f>
        <v/>
      </c>
      <c r="D384" s="715"/>
      <c r="E384" s="716" t="str">
        <f>VLOOKUP($C377,'2025年度(2年後期)'!$B$5:$N$207,COLUMN('2025年度(2年後期)'!$E$5)+1,0)&amp;""</f>
        <v>201</v>
      </c>
      <c r="F384" s="715"/>
      <c r="G384" s="716" t="str">
        <f>VLOOKUP($C377,'2025年度(3年後期)'!$B$5:$N$207,COLUMN('2025年度(3年後期)'!$E$5)+1,0)&amp;""</f>
        <v>母性:301･母小実</v>
      </c>
      <c r="H384" s="715"/>
      <c r="I384" s="716" t="str">
        <f>VLOOKUP($C377,'2025年度(4年後期)'!$B$5:$N$206,COLUMN('2025年度(4年後期)'!$E$5)+1,0)&amp;""</f>
        <v/>
      </c>
      <c r="J384" s="715"/>
      <c r="K384" s="735" t="str">
        <f>VLOOKUP($C377,'2025年度(助産後期)'!$B$5:$N$207,COLUMN('2025年度(助産後期)'!$E$5)+1,0)&amp;""</f>
        <v/>
      </c>
      <c r="L384" s="737"/>
      <c r="M384" s="714" t="str">
        <f>VLOOKUP($C377,'2025年度(M1後期)'!$B$5:$N$207,COLUMN('2025年度(M1後期)'!$E$5)+1,0)&amp;""</f>
        <v>国際:別途指定
教育:別途指定
成育:別途指定</v>
      </c>
      <c r="N384" s="715"/>
      <c r="O384" s="735" t="str">
        <f>VLOOKUP($C377,'2025年度(M2後期)'!$B$5:$N$207,COLUMN('2025年度(M2後期)'!$E$5)+1,0)&amp;""</f>
        <v/>
      </c>
      <c r="P384" s="715"/>
      <c r="Q384" s="735" t="str">
        <f>VLOOKUP($C377,'2025年度(D1後期)'!$B$5:$N$207,COLUMN('2025年度(D1後期)'!$E$5)+1,0)&amp;""</f>
        <v>別途指定</v>
      </c>
      <c r="R384" s="715"/>
      <c r="S384" s="735" t="str">
        <f>VLOOKUP($C377,'2025年度(D23後期)'!$B$5:$N$207,COLUMN('2025年度(D23後期)'!$E$5)+1,0)&amp;""</f>
        <v/>
      </c>
      <c r="T384" s="715"/>
      <c r="U384" s="471"/>
      <c r="Z384" s="73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784"/>
      <c r="BL384" s="784"/>
      <c r="BM384" s="784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47"/>
      <c r="B385" s="16" t="s">
        <v>62</v>
      </c>
      <c r="C385" s="738"/>
      <c r="D385" s="736"/>
      <c r="E385" s="710"/>
      <c r="F385" s="736"/>
      <c r="G385" s="710"/>
      <c r="H385" s="736"/>
      <c r="I385" s="710"/>
      <c r="J385" s="736"/>
      <c r="K385" s="712"/>
      <c r="L385" s="712"/>
      <c r="M385" s="738"/>
      <c r="N385" s="736"/>
      <c r="O385" s="712"/>
      <c r="P385" s="736"/>
      <c r="Q385" s="712"/>
      <c r="R385" s="736"/>
      <c r="S385" s="712"/>
      <c r="T385" s="736"/>
      <c r="U385" s="471"/>
      <c r="Z385" s="73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785"/>
      <c r="BL385" s="785"/>
      <c r="BM385" s="785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44" t="s">
        <v>70</v>
      </c>
      <c r="B386" s="17" t="s">
        <v>71</v>
      </c>
      <c r="C386" s="731"/>
      <c r="D386" s="722"/>
      <c r="E386" s="721"/>
      <c r="F386" s="722"/>
      <c r="G386" s="721"/>
      <c r="H386" s="722"/>
      <c r="I386" s="721"/>
      <c r="J386" s="722"/>
      <c r="K386" s="732"/>
      <c r="L386" s="720"/>
      <c r="M386" s="731"/>
      <c r="N386" s="722"/>
      <c r="O386" s="732"/>
      <c r="P386" s="722"/>
      <c r="Q386" s="732"/>
      <c r="R386" s="722"/>
      <c r="S386" s="732"/>
      <c r="T386" s="722"/>
      <c r="U386" s="471"/>
      <c r="Z386" s="73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 t="s">
        <v>397</v>
      </c>
      <c r="BB386" s="694" t="s">
        <v>397</v>
      </c>
      <c r="BC386" s="694"/>
      <c r="BD386" s="694"/>
      <c r="BE386" s="694"/>
      <c r="BF386" s="694"/>
      <c r="BG386" s="694"/>
      <c r="BH386" s="694"/>
      <c r="BI386" s="694"/>
      <c r="BJ386" s="694"/>
      <c r="BK386" s="783"/>
      <c r="BL386" s="783"/>
      <c r="BM386" s="783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33"/>
      <c r="B387" s="17" t="s">
        <v>73</v>
      </c>
      <c r="C387" s="714"/>
      <c r="D387" s="715"/>
      <c r="E387" s="716"/>
      <c r="F387" s="715"/>
      <c r="G387" s="716"/>
      <c r="H387" s="715"/>
      <c r="I387" s="716"/>
      <c r="J387" s="715"/>
      <c r="K387" s="735"/>
      <c r="L387" s="737"/>
      <c r="M387" s="714"/>
      <c r="N387" s="715"/>
      <c r="O387" s="735"/>
      <c r="P387" s="715"/>
      <c r="Q387" s="735"/>
      <c r="R387" s="715"/>
      <c r="S387" s="735"/>
      <c r="T387" s="715"/>
      <c r="U387" s="471"/>
      <c r="Z387" s="73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784"/>
      <c r="BL387" s="784"/>
      <c r="BM387" s="784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33"/>
      <c r="B388" s="17" t="s">
        <v>60</v>
      </c>
      <c r="C388" s="714"/>
      <c r="D388" s="715"/>
      <c r="E388" s="716"/>
      <c r="F388" s="715"/>
      <c r="G388" s="716"/>
      <c r="H388" s="715"/>
      <c r="I388" s="716"/>
      <c r="J388" s="715"/>
      <c r="K388" s="735"/>
      <c r="L388" s="737"/>
      <c r="M388" s="714"/>
      <c r="N388" s="715"/>
      <c r="O388" s="735"/>
      <c r="P388" s="715"/>
      <c r="Q388" s="735"/>
      <c r="R388" s="715"/>
      <c r="S388" s="735"/>
      <c r="T388" s="715"/>
      <c r="U388" s="471"/>
      <c r="Z388" s="73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784"/>
      <c r="BL388" s="784"/>
      <c r="BM388" s="784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34"/>
      <c r="B389" s="18" t="s">
        <v>62</v>
      </c>
      <c r="C389" s="752"/>
      <c r="D389" s="753"/>
      <c r="E389" s="754"/>
      <c r="F389" s="753"/>
      <c r="G389" s="754"/>
      <c r="H389" s="753"/>
      <c r="I389" s="754"/>
      <c r="J389" s="753"/>
      <c r="K389" s="755"/>
      <c r="L389" s="755"/>
      <c r="M389" s="752"/>
      <c r="N389" s="753"/>
      <c r="O389" s="755"/>
      <c r="P389" s="753"/>
      <c r="Q389" s="755"/>
      <c r="R389" s="753"/>
      <c r="S389" s="755"/>
      <c r="T389" s="753"/>
      <c r="U389" s="471"/>
      <c r="Z389" s="73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785"/>
      <c r="BL389" s="785"/>
      <c r="BM389" s="785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33" t="s">
        <v>74</v>
      </c>
      <c r="B390" s="15" t="s">
        <v>55</v>
      </c>
      <c r="C390" s="748" t="str">
        <f>VLOOKUP($C377,'2025年度(1年後期)'!$B$5:$N$207,COLUMN('2025年度(1年後期)'!$G$5),0)&amp;""</f>
        <v>疾病･病態論Ⅰ</v>
      </c>
      <c r="D390" s="732"/>
      <c r="E390" s="749" t="str">
        <f>VLOOKUP($C377,'2025年度(2年後期)'!$B$5:$N$207,COLUMN('2025年度(2年後期)'!$G$5),0)&amp;""</f>
        <v/>
      </c>
      <c r="F390" s="732"/>
      <c r="G390" s="749" t="str">
        <f>VLOOKUP($C377,'2025年度(3年後期)'!$B$5:$N$207,COLUMN('2025年度(3年後期)'!$G$5),0)&amp;""</f>
        <v>領域別実習</v>
      </c>
      <c r="H390" s="732"/>
      <c r="I390" s="749" t="str">
        <f>VLOOKUP($C377,'2025年度(4年後期)'!$B$5:$N$206,COLUMN('2025年度(4年後期)'!$G$5),0)&amp;""</f>
        <v/>
      </c>
      <c r="J390" s="732"/>
      <c r="K390" s="750" t="str">
        <f>VLOOKUP($C377,'2025年度(助産後期)'!$B$5:$N$207,COLUMN('2025年度(助産後期)'!$G$5),0)&amp;""</f>
        <v/>
      </c>
      <c r="L390" s="750"/>
      <c r="M390" s="748" t="str">
        <f>VLOOKUP($C377,'2025年度(M1後期)'!$B$5:$N$207,COLUMN('2025年度(M1後期)'!$G$5),0)&amp;""</f>
        <v>成育看護学演習Ａ－Ⅱ（小児）</v>
      </c>
      <c r="N390" s="732"/>
      <c r="O390" s="750" t="str">
        <f>VLOOKUP($C377,'2025年度(M2後期)'!$B$5:$N$207,COLUMN('2025年度(M2後期)'!$G$5),0)&amp;""</f>
        <v>特別研究</v>
      </c>
      <c r="P390" s="732"/>
      <c r="Q390" s="750" t="str">
        <f>VLOOKUP($C377,'2025年度(D1後期)'!$B$5:$N$207,COLUMN('2025年度(D1後期)'!$G$5),0)&amp;""</f>
        <v>感染管理看護学演習Ｂ
成人看護学演習Ｂ</v>
      </c>
      <c r="R390" s="732"/>
      <c r="S390" s="750" t="str">
        <f>VLOOKUP($C377,'2025年度(D23後期)'!$B$5:$N$207,COLUMN('2025年度(D23後期)'!$G$5),0)&amp;""</f>
        <v>特別研究</v>
      </c>
      <c r="T390" s="732"/>
      <c r="U390" s="471"/>
      <c r="Z390" s="733" t="str">
        <f>A390</f>
        <v>３時限（13：30～15：00）</v>
      </c>
      <c r="AA390" s="694" t="s">
        <v>185</v>
      </c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 t="s">
        <v>169</v>
      </c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 t="s">
        <v>169</v>
      </c>
      <c r="AX390" s="694"/>
      <c r="AY390" s="694"/>
      <c r="AZ390" s="694"/>
      <c r="BA390" s="694" t="s">
        <v>397</v>
      </c>
      <c r="BB390" s="694" t="s">
        <v>397</v>
      </c>
      <c r="BC390" s="694"/>
      <c r="BD390" s="694"/>
      <c r="BE390" s="694"/>
      <c r="BF390" s="694"/>
      <c r="BG390" s="694"/>
      <c r="BH390" s="694"/>
      <c r="BI390" s="694"/>
      <c r="BJ390" s="694"/>
      <c r="BK390" s="783"/>
      <c r="BL390" s="783"/>
      <c r="BM390" s="783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33"/>
      <c r="B391" s="15" t="s">
        <v>58</v>
      </c>
      <c r="C391" s="751" t="str">
        <f>IFERROR(VLOOKUP(C390,科目・教員!$A$2:$B$349,2,0),"")</f>
        <v>水野　正之</v>
      </c>
      <c r="D391" s="735"/>
      <c r="E391" s="739" t="str">
        <f>IFERROR(VLOOKUP(E390,科目・教員!$A$2:$B$349,2,0),"")</f>
        <v/>
      </c>
      <c r="F391" s="735"/>
      <c r="G391" s="739" t="str">
        <f>IFERROR(VLOOKUP(G390,科目・教員!$A$2:$B$349,2,0),"")</f>
        <v/>
      </c>
      <c r="H391" s="735"/>
      <c r="I391" s="739" t="str">
        <f>IFERROR(VLOOKUP(I390,科目・教員!$A$2:$B$349,2,0),"")</f>
        <v/>
      </c>
      <c r="J391" s="735"/>
      <c r="K391" s="740" t="str">
        <f>IFERROR(VLOOKUP(K390,科目・教員!$A$2:$B$349,2,0),"")</f>
        <v/>
      </c>
      <c r="L391" s="740"/>
      <c r="M391" s="751" t="str">
        <f>IFERROR(VLOOKUP(M390,科目・教員!$A$2:$B$349,2,0),"")</f>
        <v/>
      </c>
      <c r="N391" s="735"/>
      <c r="O391" s="740" t="str">
        <f>IFERROR(VLOOKUP(O390,科目・教員!$A$2:$B$349,2,0),"")</f>
        <v/>
      </c>
      <c r="P391" s="735"/>
      <c r="Q391" s="740" t="str">
        <f>IFERROR(VLOOKUP(Q390,科目・教員!$A$2:$B$349,2,0),"")</f>
        <v/>
      </c>
      <c r="R391" s="735"/>
      <c r="S391" s="740" t="str">
        <f>IFERROR(VLOOKUP(S390,科目・教員!$A$2:$B$349,2,0),"")</f>
        <v/>
      </c>
      <c r="T391" s="735"/>
      <c r="U391" s="471"/>
      <c r="Z391" s="73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784"/>
      <c r="BL391" s="784"/>
      <c r="BM391" s="784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33"/>
      <c r="B392" s="15" t="s">
        <v>60</v>
      </c>
      <c r="C392" s="751" t="str">
        <f>VLOOKUP($C377,'2025年度(1年後期)'!$B$5:$N$207,COLUMN('2025年度(1年後期)'!$G$5)+1,0)&amp;""</f>
        <v>101</v>
      </c>
      <c r="D392" s="735"/>
      <c r="E392" s="739" t="str">
        <f>VLOOKUP($C377,'2025年度(2年後期)'!$B$5:$N$207,COLUMN('2025年度(2年後期)'!$G$5)+1,0)&amp;""</f>
        <v/>
      </c>
      <c r="F392" s="735"/>
      <c r="G392" s="739" t="str">
        <f>VLOOKUP($C377,'2025年度(3年後期)'!$B$5:$N$207,COLUMN('2025年度(3年後期)'!$G$5)+1,0)&amp;""</f>
        <v>母性:301･母小実</v>
      </c>
      <c r="H392" s="735"/>
      <c r="I392" s="739" t="str">
        <f>VLOOKUP($C377,'2025年度(4年後期)'!$B$5:$N$206,COLUMN('2025年度(4年後期)'!$G$5)+1,0)&amp;""</f>
        <v/>
      </c>
      <c r="J392" s="735"/>
      <c r="K392" s="740" t="str">
        <f>VLOOKUP($C377,'2025年度(助産後期)'!$B$5:$N$207,COLUMN('2025年度(助産後期)'!$G$5)+1,0)&amp;""</f>
        <v/>
      </c>
      <c r="L392" s="740"/>
      <c r="M392" s="751" t="str">
        <f>VLOOKUP($C377,'2025年度(M1後期)'!$B$5:$N$207,COLUMN('2025年度(M1後期)'!$G$5)+1,0)&amp;""</f>
        <v>成育:別途指定</v>
      </c>
      <c r="N392" s="735"/>
      <c r="O392" s="740" t="str">
        <f>VLOOKUP($C377,'2025年度(M2後期)'!$B$5:$N$207,COLUMN('2025年度(M2後期)'!$G$5)+1,0)&amp;""</f>
        <v/>
      </c>
      <c r="P392" s="735"/>
      <c r="Q392" s="740" t="str">
        <f>VLOOKUP($C377,'2025年度(D1後期)'!$B$5:$N$207,COLUMN('2025年度(D1後期)'!$G$5)+1,0)&amp;""</f>
        <v>感染:別途指定
成人:別途指定</v>
      </c>
      <c r="R392" s="735"/>
      <c r="S392" s="740" t="str">
        <f>VLOOKUP($C377,'2025年度(D23後期)'!$B$5:$N$207,COLUMN('2025年度(D23後期)'!$G$5)+1,0)&amp;""</f>
        <v/>
      </c>
      <c r="T392" s="735"/>
      <c r="U392" s="471"/>
      <c r="Z392" s="73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784"/>
      <c r="BL392" s="784"/>
      <c r="BM392" s="784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47"/>
      <c r="B393" s="16" t="s">
        <v>62</v>
      </c>
      <c r="C393" s="738"/>
      <c r="D393" s="736"/>
      <c r="E393" s="710"/>
      <c r="F393" s="736"/>
      <c r="G393" s="710"/>
      <c r="H393" s="736"/>
      <c r="I393" s="710"/>
      <c r="J393" s="736"/>
      <c r="K393" s="712"/>
      <c r="L393" s="712"/>
      <c r="M393" s="738"/>
      <c r="N393" s="736"/>
      <c r="O393" s="712"/>
      <c r="P393" s="736"/>
      <c r="Q393" s="712"/>
      <c r="R393" s="736"/>
      <c r="S393" s="712"/>
      <c r="T393" s="736"/>
      <c r="U393" s="471"/>
      <c r="Z393" s="73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785"/>
      <c r="BL393" s="785"/>
      <c r="BM393" s="785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33" t="s">
        <v>80</v>
      </c>
      <c r="B394" s="15" t="s">
        <v>55</v>
      </c>
      <c r="C394" s="748" t="str">
        <f>VLOOKUP($C377,'2025年度(1年後期)'!$B$5:$N$207,COLUMN('2025年度(1年後期)'!$I$5),0)&amp;""</f>
        <v>人体の構造と機能Ⅲ</v>
      </c>
      <c r="D394" s="732"/>
      <c r="E394" s="749" t="str">
        <f>VLOOKUP($C377,'2025年度(2年後期)'!$B$5:$N$207,COLUMN('2025年度(2年後期)'!$I$5),0)&amp;""</f>
        <v/>
      </c>
      <c r="F394" s="732"/>
      <c r="G394" s="749" t="str">
        <f>VLOOKUP($C377,'2025年度(3年後期)'!$B$5:$N$207,COLUMN('2025年度(3年後期)'!$I$5),0)&amp;""</f>
        <v>領域別実習</v>
      </c>
      <c r="H394" s="732"/>
      <c r="I394" s="749" t="str">
        <f>VLOOKUP($C377,'2025年度(4年後期)'!$B$5:$N$206,COLUMN('2025年度(4年後期)'!$I$5),0)&amp;""</f>
        <v/>
      </c>
      <c r="J394" s="732"/>
      <c r="K394" s="750" t="str">
        <f>VLOOKUP($C377,'2025年度(助産後期)'!$B$5:$N$207,COLUMN('2025年度(助産後期)'!$I$5),0)&amp;""</f>
        <v/>
      </c>
      <c r="L394" s="750"/>
      <c r="M394" s="748" t="str">
        <f>VLOOKUP($C377,'2025年度(M1後期)'!$B$5:$N$207,COLUMN('2025年度(M1後期)'!$I$5),0)&amp;""</f>
        <v>成育看護学演習Ａ－Ⅱ（小児）</v>
      </c>
      <c r="N394" s="732"/>
      <c r="O394" s="750" t="str">
        <f>VLOOKUP($C377,'2025年度(M2後期)'!$B$5:$N$207,COLUMN('2025年度(M2後期)'!$I$5),0)&amp;""</f>
        <v>特別研究</v>
      </c>
      <c r="P394" s="732"/>
      <c r="Q394" s="750" t="str">
        <f>VLOOKUP($C377,'2025年度(D1後期)'!$B$5:$N$207,COLUMN('2025年度(D1後期)'!$I$5),0)&amp;""</f>
        <v>感染管理看護学演習Ｂ
成人看護学演習Ｂ</v>
      </c>
      <c r="R394" s="732"/>
      <c r="S394" s="750" t="str">
        <f>VLOOKUP($C377,'2025年度(D23後期)'!$B$5:$N$207,COLUMN('2025年度(D23後期)'!$I$5),0)&amp;""</f>
        <v>特別研究</v>
      </c>
      <c r="T394" s="732"/>
      <c r="U394" s="471"/>
      <c r="Z394" s="733" t="str">
        <f>A394</f>
        <v>４時限（15：10～16：40）</v>
      </c>
      <c r="AA394" s="694" t="s">
        <v>75</v>
      </c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 t="s">
        <v>169</v>
      </c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 t="s">
        <v>169</v>
      </c>
      <c r="AX394" s="694"/>
      <c r="AY394" s="694"/>
      <c r="AZ394" s="694"/>
      <c r="BA394" s="694" t="s">
        <v>397</v>
      </c>
      <c r="BB394" s="694" t="s">
        <v>397</v>
      </c>
      <c r="BC394" s="694"/>
      <c r="BD394" s="694"/>
      <c r="BE394" s="694"/>
      <c r="BF394" s="694"/>
      <c r="BG394" s="694"/>
      <c r="BH394" s="694"/>
      <c r="BI394" s="694"/>
      <c r="BJ394" s="694"/>
      <c r="BK394" s="783"/>
      <c r="BL394" s="783"/>
      <c r="BM394" s="783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33"/>
      <c r="B395" s="15" t="s">
        <v>58</v>
      </c>
      <c r="C395" s="751" t="str">
        <f>IFERROR(VLOOKUP(C394,科目・教員!$A$2:$B$349,2,0),"")</f>
        <v>本間　典子</v>
      </c>
      <c r="D395" s="735"/>
      <c r="E395" s="739" t="str">
        <f>IFERROR(VLOOKUP(E394,科目・教員!$A$2:$B$349,2,0),"")</f>
        <v/>
      </c>
      <c r="F395" s="735"/>
      <c r="G395" s="739" t="str">
        <f>IFERROR(VLOOKUP(G394,科目・教員!$A$2:$B$349,2,0),"")</f>
        <v/>
      </c>
      <c r="H395" s="735"/>
      <c r="I395" s="739" t="str">
        <f>IFERROR(VLOOKUP(I394,科目・教員!$A$2:$B$349,2,0),"")</f>
        <v/>
      </c>
      <c r="J395" s="735"/>
      <c r="K395" s="740" t="str">
        <f>IFERROR(VLOOKUP(K394,科目・教員!$A$2:$B$349,2,0),"")</f>
        <v/>
      </c>
      <c r="L395" s="740"/>
      <c r="M395" s="751" t="str">
        <f>IFERROR(VLOOKUP(M394,科目・教員!$A$2:$B$349,2,0),"")</f>
        <v/>
      </c>
      <c r="N395" s="735"/>
      <c r="O395" s="740" t="str">
        <f>IFERROR(VLOOKUP(O394,科目・教員!$A$2:$B$349,2,0),"")</f>
        <v/>
      </c>
      <c r="P395" s="735"/>
      <c r="Q395" s="740" t="str">
        <f>IFERROR(VLOOKUP(Q394,科目・教員!$A$2:$B$349,2,0),"")</f>
        <v/>
      </c>
      <c r="R395" s="735"/>
      <c r="S395" s="740" t="str">
        <f>IFERROR(VLOOKUP(S394,科目・教員!$A$2:$B$349,2,0),"")</f>
        <v/>
      </c>
      <c r="T395" s="735"/>
      <c r="U395" s="471"/>
      <c r="Z395" s="73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784"/>
      <c r="BL395" s="784"/>
      <c r="BM395" s="784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33"/>
      <c r="B396" s="15" t="s">
        <v>60</v>
      </c>
      <c r="C396" s="751" t="str">
        <f>VLOOKUP($C377,'2025年度(1年後期)'!$B$5:$N$207,COLUMN('2025年度(1年後期)'!$I$5)+1,0)&amp;""</f>
        <v>101</v>
      </c>
      <c r="D396" s="735"/>
      <c r="E396" s="739" t="str">
        <f>VLOOKUP($C377,'2025年度(2年後期)'!$B$5:$N$207,COLUMN('2025年度(2年後期)'!$I$5)+1,0)&amp;""</f>
        <v/>
      </c>
      <c r="F396" s="735"/>
      <c r="G396" s="739" t="str">
        <f>VLOOKUP($C377,'2025年度(3年後期)'!$B$5:$N$207,COLUMN('2025年度(3年後期)'!$I$5)+1,0)&amp;""</f>
        <v>母性:301･母小実</v>
      </c>
      <c r="H396" s="735"/>
      <c r="I396" s="739" t="str">
        <f>VLOOKUP($C377,'2025年度(4年後期)'!$B$5:$N$206,COLUMN('2025年度(4年後期)'!$I$5)+1,0)&amp;""</f>
        <v/>
      </c>
      <c r="J396" s="735"/>
      <c r="K396" s="740" t="str">
        <f>VLOOKUP($C377,'2025年度(助産後期)'!$B$5:$N$207,COLUMN('2025年度(助産後期)'!$I$5)+1,0)&amp;""</f>
        <v/>
      </c>
      <c r="L396" s="740"/>
      <c r="M396" s="751" t="str">
        <f>VLOOKUP($C377,'2025年度(M1後期)'!$B$5:$N$207,COLUMN('2025年度(M1後期)'!$I$5)+1,0)&amp;""</f>
        <v>成育:別途指定</v>
      </c>
      <c r="N396" s="735"/>
      <c r="O396" s="740" t="str">
        <f>VLOOKUP($C377,'2025年度(M2後期)'!$B$5:$N$207,COLUMN('2025年度(M2後期)'!$I$5)+1,0)&amp;""</f>
        <v/>
      </c>
      <c r="P396" s="735"/>
      <c r="Q396" s="740" t="str">
        <f>VLOOKUP($C377,'2025年度(D1後期)'!$B$5:$N$207,COLUMN('2025年度(D1後期)'!$I$5)+1,0)&amp;""</f>
        <v>感染:別途指定
成人:別途指定</v>
      </c>
      <c r="R396" s="735"/>
      <c r="S396" s="740" t="str">
        <f>VLOOKUP($C377,'2025年度(D23後期)'!$B$5:$N$207,COLUMN('2025年度(D23後期)'!$I$5)+1,0)&amp;""</f>
        <v/>
      </c>
      <c r="T396" s="735"/>
      <c r="U396" s="471"/>
      <c r="Z396" s="73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784"/>
      <c r="BL396" s="784"/>
      <c r="BM396" s="784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34"/>
      <c r="B397" s="16" t="s">
        <v>62</v>
      </c>
      <c r="C397" s="791"/>
      <c r="D397" s="793"/>
      <c r="E397" s="710"/>
      <c r="F397" s="736"/>
      <c r="G397" s="710"/>
      <c r="H397" s="736"/>
      <c r="I397" s="710"/>
      <c r="J397" s="736"/>
      <c r="K397" s="712"/>
      <c r="L397" s="712"/>
      <c r="M397" s="738"/>
      <c r="N397" s="736"/>
      <c r="O397" s="712"/>
      <c r="P397" s="736"/>
      <c r="Q397" s="712"/>
      <c r="R397" s="736"/>
      <c r="S397" s="712"/>
      <c r="T397" s="736"/>
      <c r="U397" s="471"/>
      <c r="Z397" s="73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785"/>
      <c r="BL397" s="785"/>
      <c r="BM397" s="785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33" t="s">
        <v>87</v>
      </c>
      <c r="B398" s="15" t="s">
        <v>55</v>
      </c>
      <c r="C398" s="779" t="str">
        <f>VLOOKUP($C377,'2025年度(1年後期)'!$B$5:$N$207,COLUMN('2025年度(1年後期)'!$K$5),0)&amp;""</f>
        <v>国語表現法</v>
      </c>
      <c r="D398" s="780"/>
      <c r="E398" s="749" t="str">
        <f>VLOOKUP($C377,'2025年度(2年後期)'!$B$5:$N$207,COLUMN('2025年度(2年後期)'!$K$5),0)&amp;""</f>
        <v/>
      </c>
      <c r="F398" s="732"/>
      <c r="G398" s="749" t="str">
        <f>VLOOKUP($C377,'2025年度(3年後期)'!$B$5:$N$207,COLUMN('2025年度(3年後期)'!$K$5),0)&amp;""</f>
        <v/>
      </c>
      <c r="H398" s="732"/>
      <c r="I398" s="749" t="str">
        <f>VLOOKUP($C377,'2025年度(4年後期)'!$B$5:$N$206,COLUMN('2025年度(4年後期)'!$K$5),0)&amp;""</f>
        <v/>
      </c>
      <c r="J398" s="732"/>
      <c r="K398" s="750" t="str">
        <f>VLOOKUP($C377,'2025年度(助産後期)'!$B$5:$N$207,COLUMN('2025年度(助産後期)'!$K$5),0)&amp;""</f>
        <v/>
      </c>
      <c r="L398" s="750"/>
      <c r="M398" s="748" t="str">
        <f>VLOOKUP($C377,'2025年度(M1後期)'!$B$5:$N$207,COLUMN('2025年度(M1後期)'!$K$5),0)&amp;""</f>
        <v/>
      </c>
      <c r="N398" s="732"/>
      <c r="O398" s="750" t="str">
        <f>VLOOKUP($C377,'2025年度(M2後期)'!$B$5:$N$207,COLUMN('2025年度(M2後期)'!$K$5),0)&amp;""</f>
        <v/>
      </c>
      <c r="P398" s="732"/>
      <c r="Q398" s="750" t="str">
        <f>VLOOKUP($C377,'2025年度(D1後期)'!$B$5:$N$207,COLUMN('2025年度(D1後期)'!$K$5),0)&amp;""</f>
        <v/>
      </c>
      <c r="R398" s="732"/>
      <c r="S398" s="750" t="str">
        <f>VLOOKUP($C377,'2025年度(D23後期)'!$B$5:$N$207,COLUMN('2025年度(D23後期)'!$K$5),0)&amp;""</f>
        <v/>
      </c>
      <c r="T398" s="732"/>
      <c r="U398" s="471"/>
      <c r="Z398" s="733" t="str">
        <f>A398</f>
        <v>５時限（16：50～18：20）</v>
      </c>
      <c r="AA398" s="694" t="s">
        <v>324</v>
      </c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 t="s">
        <v>397</v>
      </c>
      <c r="BB398" s="694" t="s">
        <v>397</v>
      </c>
      <c r="BC398" s="694"/>
      <c r="BD398" s="694"/>
      <c r="BE398" s="694"/>
      <c r="BF398" s="694"/>
      <c r="BG398" s="694"/>
      <c r="BH398" s="694"/>
      <c r="BI398" s="694"/>
      <c r="BJ398" s="694"/>
      <c r="BK398" s="783"/>
      <c r="BL398" s="783"/>
      <c r="BM398" s="783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33"/>
      <c r="B399" s="15" t="s">
        <v>58</v>
      </c>
      <c r="C399" s="762" t="str">
        <f>IFERROR(VLOOKUP(C398,科目・教員!$A$2:$B$349,2,0),"")</f>
        <v>末田　美香子</v>
      </c>
      <c r="D399" s="763"/>
      <c r="E399" s="739" t="str">
        <f>IFERROR(VLOOKUP(E398,科目・教員!$A$2:$B$349,2,0),"")</f>
        <v/>
      </c>
      <c r="F399" s="735"/>
      <c r="G399" s="739" t="str">
        <f>IFERROR(VLOOKUP(G398,科目・教員!$A$2:$B$349,2,0),"")</f>
        <v/>
      </c>
      <c r="H399" s="735"/>
      <c r="I399" s="739" t="str">
        <f>IFERROR(VLOOKUP(I398,科目・教員!$A$2:$B$349,2,0),"")</f>
        <v/>
      </c>
      <c r="J399" s="735"/>
      <c r="K399" s="740" t="str">
        <f>IFERROR(VLOOKUP(K398,科目・教員!$A$2:$B$349,2,0),"")</f>
        <v/>
      </c>
      <c r="L399" s="740"/>
      <c r="M399" s="751" t="str">
        <f>IFERROR(VLOOKUP(M398,科目・教員!$A$2:$B$349,2,0),"")</f>
        <v/>
      </c>
      <c r="N399" s="735"/>
      <c r="O399" s="740" t="str">
        <f>IFERROR(VLOOKUP(O398,科目・教員!$A$2:$B$349,2,0),"")</f>
        <v/>
      </c>
      <c r="P399" s="735"/>
      <c r="Q399" s="740" t="str">
        <f>IFERROR(VLOOKUP(Q398,科目・教員!$A$2:$B$349,2,0),"")</f>
        <v/>
      </c>
      <c r="R399" s="735"/>
      <c r="S399" s="740" t="str">
        <f>IFERROR(VLOOKUP(S398,科目・教員!$A$2:$B$349,2,0),"")</f>
        <v/>
      </c>
      <c r="T399" s="735"/>
      <c r="U399" s="471"/>
      <c r="Z399" s="73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784"/>
      <c r="BL399" s="784"/>
      <c r="BM399" s="784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33"/>
      <c r="B400" s="15" t="s">
        <v>60</v>
      </c>
      <c r="C400" s="762" t="str">
        <f>VLOOKUP($C377,'2025年度(1年後期)'!$B$5:$N$207,COLUMN('2025年度(1年後期)'!$K$5)+1,0)&amp;""</f>
        <v>101</v>
      </c>
      <c r="D400" s="763"/>
      <c r="E400" s="739" t="str">
        <f>VLOOKUP($C377,'2025年度(2年後期)'!$B$5:$N$207,COLUMN('2025年度(2年後期)'!$K$5)+1,0)&amp;""</f>
        <v/>
      </c>
      <c r="F400" s="735"/>
      <c r="G400" s="739" t="str">
        <f>VLOOKUP($C377,'2025年度(3年後期)'!$B$5:$N$207,COLUMN('2025年度(3年後期)'!$K$5)+1,0)&amp;""</f>
        <v/>
      </c>
      <c r="H400" s="735"/>
      <c r="I400" s="739" t="str">
        <f>VLOOKUP($C377,'2025年度(4年後期)'!$B$5:$N$206,COLUMN('2025年度(4年後期)'!$K$5)+1,0)&amp;""</f>
        <v/>
      </c>
      <c r="J400" s="735"/>
      <c r="K400" s="740" t="str">
        <f>VLOOKUP($C377,'2025年度(助産後期)'!$B$5:$N$207,COLUMN('2025年度(助産後期)'!$K$5)+1,0)&amp;""</f>
        <v/>
      </c>
      <c r="L400" s="740"/>
      <c r="M400" s="751" t="str">
        <f>VLOOKUP($C377,'2025年度(M1後期)'!$B$5:$N$207,COLUMN('2025年度(M1後期)'!$K$5)+1,0)&amp;""</f>
        <v/>
      </c>
      <c r="N400" s="735"/>
      <c r="O400" s="740" t="str">
        <f>VLOOKUP($C377,'2025年度(M1後期)'!$B$5:$N$207,COLUMN('2025年度(M1後期)'!$K$5)+1,0)&amp;""</f>
        <v/>
      </c>
      <c r="P400" s="735"/>
      <c r="Q400" s="740" t="str">
        <f>VLOOKUP($C377,'2025年度(D1後期)'!$B$5:$N$207,COLUMN('2025年度(D1後期)'!$K$5)+1,0)&amp;""</f>
        <v/>
      </c>
      <c r="R400" s="735"/>
      <c r="S400" s="740" t="str">
        <f>VLOOKUP($C377,'2025年度(D23後期)'!$B$5:$N$207,COLUMN('2025年度(D23後期)'!$K$5)+1,0)&amp;""</f>
        <v/>
      </c>
      <c r="T400" s="735"/>
      <c r="U400" s="471"/>
      <c r="Z400" s="73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784"/>
      <c r="BL400" s="784"/>
      <c r="BM400" s="784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34"/>
      <c r="B401" s="16" t="s">
        <v>62</v>
      </c>
      <c r="C401" s="823" t="s">
        <v>116</v>
      </c>
      <c r="D401" s="824"/>
      <c r="E401" s="710"/>
      <c r="F401" s="736"/>
      <c r="G401" s="710"/>
      <c r="H401" s="736"/>
      <c r="I401" s="710"/>
      <c r="J401" s="736"/>
      <c r="K401" s="712"/>
      <c r="L401" s="712"/>
      <c r="M401" s="738"/>
      <c r="N401" s="736"/>
      <c r="O401" s="712"/>
      <c r="P401" s="736"/>
      <c r="Q401" s="712"/>
      <c r="R401" s="736"/>
      <c r="S401" s="712"/>
      <c r="T401" s="736"/>
      <c r="U401" s="472"/>
      <c r="V401" s="19"/>
      <c r="W401" s="19"/>
      <c r="X401" s="19"/>
      <c r="Y401" s="19"/>
      <c r="Z401" s="73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785"/>
      <c r="BL401" s="785"/>
      <c r="BM401" s="785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5"/>
      <c r="B402" s="6"/>
      <c r="C402" s="717">
        <f>C377+1</f>
        <v>46008</v>
      </c>
      <c r="D402" s="717"/>
      <c r="E402" s="717"/>
      <c r="F402" s="717"/>
      <c r="G402" s="717"/>
      <c r="H402" s="717"/>
      <c r="I402" s="717"/>
      <c r="J402" s="717"/>
      <c r="K402" s="717"/>
      <c r="L402" s="717"/>
      <c r="M402" s="717"/>
      <c r="N402" s="717"/>
      <c r="O402" s="717"/>
      <c r="P402" s="717"/>
      <c r="Q402" s="717"/>
      <c r="R402" s="717"/>
      <c r="S402" s="717"/>
      <c r="T402" s="717"/>
      <c r="U402" s="697">
        <f>C402</f>
        <v>46008</v>
      </c>
      <c r="V402" s="698"/>
      <c r="W402" s="698"/>
      <c r="X402" s="698"/>
      <c r="Y402" s="698"/>
      <c r="Z402" s="69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3" t="s">
        <v>54</v>
      </c>
      <c r="B403" s="12" t="s">
        <v>55</v>
      </c>
      <c r="C403" s="731" t="str">
        <f>VLOOKUP($C402,'2025年度(1年後期)'!$B$5:$N$207,COLUMN('2025年度(1年後期)'!$C$5),0)&amp;""</f>
        <v>ジェンダー論</v>
      </c>
      <c r="D403" s="722"/>
      <c r="E403" s="756" t="str">
        <f>VLOOKUP($C402,'2025年度(2年後期)'!$B$5:$N$207,COLUMN('2025年度(2年後期)'!$C$5),0)&amp;""</f>
        <v>英語Ⅲ</v>
      </c>
      <c r="F403" s="757"/>
      <c r="G403" s="721" t="str">
        <f>VLOOKUP($C402,'2025年度(3年後期)'!$B$5:$N$207,COLUMN('2025年度(3年後期)'!$C$5),0)&amp;""</f>
        <v>領域別実習</v>
      </c>
      <c r="H403" s="722"/>
      <c r="I403" s="721" t="str">
        <f>VLOOKUP($C402,'2025年度(4年後期)'!$B$5:$N$206,COLUMN('2025年度(4年後期)'!$C$5),0)&amp;""</f>
        <v/>
      </c>
      <c r="J403" s="722"/>
      <c r="K403" s="732" t="str">
        <f>VLOOKUP($C402,'2025年度(助産後期)'!$B$5:$N$207,COLUMN('2025年度(助産後期)'!$C$5),0)&amp;""</f>
        <v/>
      </c>
      <c r="L403" s="720"/>
      <c r="M403" s="719" t="str">
        <f>VLOOKUP($C402,'2025年度(M1後期)'!$B$5:$N$207,COLUMN('2025年度(M1後期)'!$C$5),0)&amp;""</f>
        <v>長寿看護学演習Ａ－Ⅰ
成育看護学演習Ａ－Ⅳ(母性)</v>
      </c>
      <c r="N403" s="720"/>
      <c r="O403" s="721" t="str">
        <f>VLOOKUP($C402,'2025年度(M2後期)'!$B$5:$N$207,COLUMN('2025年度(M2後期)'!$C$5),0)&amp;""</f>
        <v>特別研究</v>
      </c>
      <c r="P403" s="722"/>
      <c r="Q403" s="721" t="str">
        <f>VLOOKUP($C402,'2025年度(D1後期)'!$B$5:$N$207,COLUMN('2025年度(D1後期)'!$C$5),0)&amp;""</f>
        <v>看護教育学演習Ｂ</v>
      </c>
      <c r="R403" s="722"/>
      <c r="S403" s="732" t="str">
        <f>VLOOKUP($C402,'2025年度(D23後期)'!$B$5:$N$207,COLUMN('2025年度(D23後期)'!$C$5),0)&amp;""</f>
        <v>特別研究</v>
      </c>
      <c r="T403" s="722"/>
      <c r="U403" s="25"/>
      <c r="Z403" s="744" t="str">
        <f>A403</f>
        <v xml:space="preserve">１時限（09：20～10：50） </v>
      </c>
      <c r="AA403" s="694" t="s">
        <v>295</v>
      </c>
      <c r="AB403" s="694"/>
      <c r="AC403" s="694"/>
      <c r="AD403" s="694"/>
      <c r="AE403" s="694"/>
      <c r="AF403" s="694"/>
      <c r="AG403" s="694" t="s">
        <v>345</v>
      </c>
      <c r="AH403" s="694"/>
      <c r="AI403" s="694"/>
      <c r="AJ403" s="694"/>
      <c r="AK403" s="694"/>
      <c r="AL403" s="694"/>
      <c r="AM403" s="694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/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783"/>
      <c r="BL403" s="783"/>
      <c r="BM403" s="783"/>
      <c r="BN403" s="694" t="s">
        <v>403</v>
      </c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33"/>
      <c r="B404" s="15" t="s">
        <v>58</v>
      </c>
      <c r="C404" s="714" t="str">
        <f>IFERROR(VLOOKUP(C403,科目・教員!$A$2:$B$349,2,0),"")</f>
        <v>小島　優子</v>
      </c>
      <c r="D404" s="715"/>
      <c r="E404" s="758" t="str">
        <f>IFERROR(VLOOKUP(E403,科目・教員!$A$2:$B$349,2,0),"")</f>
        <v>ﾊﾟｳﾗ･ﾍﾞﾙｳﾞｧﾝｹﾞﾙ</v>
      </c>
      <c r="F404" s="759"/>
      <c r="G404" s="716" t="str">
        <f>IFERROR(VLOOKUP(G403,科目・教員!$A$2:$B$349,2,0),"")</f>
        <v/>
      </c>
      <c r="H404" s="715"/>
      <c r="I404" s="716" t="str">
        <f>IFERROR(VLOOKUP(I403,科目・教員!$A$2:$B$349,2,0),"")</f>
        <v/>
      </c>
      <c r="J404" s="715"/>
      <c r="K404" s="735" t="str">
        <f>IFERROR(VLOOKUP(K403,科目・教員!$A$2:$B$349,2,0),"")</f>
        <v/>
      </c>
      <c r="L404" s="737"/>
      <c r="M404" s="746" t="str">
        <f>IFERROR(VLOOKUP(M403,科目・教員!$A$2:$B$349,2,0),"")</f>
        <v/>
      </c>
      <c r="N404" s="715"/>
      <c r="O404" s="716" t="str">
        <f>IFERROR(VLOOKUP(O403,科目・教員!$A$2:$B$349,2,0),"")</f>
        <v/>
      </c>
      <c r="P404" s="715"/>
      <c r="Q404" s="716" t="str">
        <f>IFERROR(VLOOKUP(Q403,科目・教員!$A$2:$B$349,2,0),"")</f>
        <v/>
      </c>
      <c r="R404" s="715"/>
      <c r="S404" s="735" t="str">
        <f>IFERROR(VLOOKUP(S403,科目・教員!$A$2:$B$349,2,0),"")</f>
        <v/>
      </c>
      <c r="T404" s="715"/>
      <c r="U404" s="25"/>
      <c r="Z404" s="73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784"/>
      <c r="BL404" s="784"/>
      <c r="BM404" s="784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33"/>
      <c r="B405" s="15" t="s">
        <v>60</v>
      </c>
      <c r="C405" s="714" t="str">
        <f>VLOOKUP($C402,'2025年度(1年後期)'!$B$5:$N$207,COLUMN('2025年度(1年後期)'!$C$5)+1,0)&amp;""</f>
        <v>101</v>
      </c>
      <c r="D405" s="715"/>
      <c r="E405" s="758" t="str">
        <f>VLOOKUP($C402,'2025年度(2年後期)'!$B$5:$N$207,COLUMN('2025年度(2年後期)'!$C$5)+1,0)&amp;""</f>
        <v>201</v>
      </c>
      <c r="F405" s="759"/>
      <c r="G405" s="716" t="str">
        <f>VLOOKUP($C402,'2025年度(3年後期)'!$B$5:$N$207,COLUMN('2025年度(3年後期)'!$C$5)+1,0)&amp;""</f>
        <v/>
      </c>
      <c r="H405" s="715"/>
      <c r="I405" s="716" t="str">
        <f>VLOOKUP($C402,'2025年度(4年後期)'!$B$5:$N$206,COLUMN('2025年度(4年後期)'!$C$5)+1,0)&amp;""</f>
        <v/>
      </c>
      <c r="J405" s="715"/>
      <c r="K405" s="735" t="str">
        <f>VLOOKUP($C402,'2025年度(助産後期)'!$B$5:$N$207,COLUMN('2025年度(助産後期)'!$C$5)+1,0)&amp;""</f>
        <v/>
      </c>
      <c r="L405" s="737"/>
      <c r="M405" s="746" t="str">
        <f>VLOOKUP($C402,'2025年度(M1後期)'!$B$5:$N$207,COLUMN('2025年度(M1後期)'!$C$5)+1,0)&amp;""</f>
        <v>長寿:別途指定
成育:別途指定</v>
      </c>
      <c r="N405" s="715"/>
      <c r="O405" s="716" t="str">
        <f>VLOOKUP($C402,'2025年度(M2後期)'!$B$5:$N$207,COLUMN('2025年度(M2後期)'!$C$5)+1,0)&amp;""</f>
        <v/>
      </c>
      <c r="P405" s="715"/>
      <c r="Q405" s="716" t="str">
        <f>VLOOKUP($C402,'2025年度(D1後期)'!$B$5:$N$207,COLUMN('2025年度(D1後期)'!$C$5)+1,0)&amp;""</f>
        <v>別途指定</v>
      </c>
      <c r="R405" s="715"/>
      <c r="S405" s="735" t="str">
        <f>VLOOKUP($C402,'2025年度(D23後期)'!$B$5:$N$207,COLUMN('2025年度(D23後期)'!$C$5)+1,0)&amp;""</f>
        <v/>
      </c>
      <c r="T405" s="715"/>
      <c r="U405" s="25"/>
      <c r="Z405" s="73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784"/>
      <c r="BL405" s="784"/>
      <c r="BM405" s="784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34"/>
      <c r="B406" s="16" t="s">
        <v>62</v>
      </c>
      <c r="C406" s="738"/>
      <c r="D406" s="711"/>
      <c r="E406" s="786" t="s">
        <v>116</v>
      </c>
      <c r="F406" s="787"/>
      <c r="G406" s="710"/>
      <c r="H406" s="711"/>
      <c r="I406" s="710"/>
      <c r="J406" s="711"/>
      <c r="K406" s="712"/>
      <c r="L406" s="713"/>
      <c r="M406" s="745"/>
      <c r="N406" s="711"/>
      <c r="O406" s="710"/>
      <c r="P406" s="711"/>
      <c r="Q406" s="710"/>
      <c r="R406" s="711"/>
      <c r="S406" s="712"/>
      <c r="T406" s="711"/>
      <c r="U406" s="25"/>
      <c r="Z406" s="73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785"/>
      <c r="BL406" s="785"/>
      <c r="BM406" s="785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33" t="s">
        <v>64</v>
      </c>
      <c r="B407" s="15" t="s">
        <v>55</v>
      </c>
      <c r="C407" s="731" t="str">
        <f>VLOOKUP($C402,'2025年度(1年後期)'!$B$5:$N$207,COLUMN('2025年度(1年後期)'!$E$5),0)&amp;""</f>
        <v>疫学・保健統計学Ⅱ</v>
      </c>
      <c r="D407" s="722"/>
      <c r="E407" s="756" t="str">
        <f>VLOOKUP($C402,'2025年度(2年後期)'!$B$5:$N$207,COLUMN('2025年度(2年後期)'!$E$5),0)&amp;""</f>
        <v>英語Ⅲ</v>
      </c>
      <c r="F407" s="757"/>
      <c r="G407" s="721" t="str">
        <f>VLOOKUP($C402,'2025年度(3年後期)'!$B$5:$N$207,COLUMN('2025年度(3年後期)'!$E$5),0)&amp;""</f>
        <v>領域別実習</v>
      </c>
      <c r="H407" s="722"/>
      <c r="I407" s="756" t="str">
        <f>VLOOKUP($C402,'2025年度(4年後期)'!$B$5:$N$206,COLUMN('2025年度(4年後期)'!$E$5),0)&amp;""</f>
        <v>科学技術と医療
(中村先生)</v>
      </c>
      <c r="J407" s="757"/>
      <c r="K407" s="732" t="str">
        <f>VLOOKUP($C402,'2025年度(助産後期)'!$B$5:$N$207,COLUMN('2025年度(助産後期)'!$E$5),0)&amp;""</f>
        <v/>
      </c>
      <c r="L407" s="720"/>
      <c r="M407" s="731" t="str">
        <f>VLOOKUP($C402,'2025年度(M1後期)'!$B$5:$N$207,COLUMN('2025年度(M1後期)'!$E$5),0)&amp;""</f>
        <v>長寿看護学演習Ａ－Ⅰ
成育看護学演習Ａ－Ⅳ(母性)</v>
      </c>
      <c r="N407" s="722"/>
      <c r="O407" s="732" t="str">
        <f>VLOOKUP($C402,'2025年度(M2後期)'!$B$5:$N$207,COLUMN('2025年度(M2後期)'!$E$5),0)&amp;""</f>
        <v>特別研究</v>
      </c>
      <c r="P407" s="722"/>
      <c r="Q407" s="732" t="str">
        <f>VLOOKUP($C402,'2025年度(D1後期)'!$B$5:$N$207,COLUMN('2025年度(D1後期)'!$E$5),0)&amp;""</f>
        <v>看護教育学演習Ｂ</v>
      </c>
      <c r="R407" s="722"/>
      <c r="S407" s="732" t="str">
        <f>VLOOKUP($C402,'2025年度(D23後期)'!$B$5:$N$207,COLUMN('2025年度(D23後期)'!$E$5),0)&amp;""</f>
        <v>特別研究</v>
      </c>
      <c r="T407" s="722"/>
      <c r="U407" s="21"/>
      <c r="Z407" s="733" t="str">
        <f>A407</f>
        <v>２時限（11：00～12：30）</v>
      </c>
      <c r="AA407" s="694" t="s">
        <v>218</v>
      </c>
      <c r="AB407" s="694"/>
      <c r="AC407" s="694"/>
      <c r="AD407" s="694"/>
      <c r="AE407" s="694"/>
      <c r="AF407" s="694"/>
      <c r="AG407" s="694" t="s">
        <v>345</v>
      </c>
      <c r="AH407" s="694"/>
      <c r="AI407" s="694"/>
      <c r="AJ407" s="694"/>
      <c r="AK407" s="694"/>
      <c r="AL407" s="694"/>
      <c r="AM407" s="694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 t="s">
        <v>365</v>
      </c>
      <c r="AX407" s="694"/>
      <c r="AY407" s="694"/>
      <c r="AZ407" s="694"/>
      <c r="BA407" s="694"/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783"/>
      <c r="BL407" s="783"/>
      <c r="BM407" s="783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33"/>
      <c r="B408" s="15" t="s">
        <v>58</v>
      </c>
      <c r="C408" s="714" t="str">
        <f>IFERROR(VLOOKUP(C407,科目・教員!$A$2:$B$349,2,0),"")</f>
        <v>柏木　公一</v>
      </c>
      <c r="D408" s="715"/>
      <c r="E408" s="758" t="str">
        <f>IFERROR(VLOOKUP(E407,科目・教員!$A$2:$B$349,2,0),"")</f>
        <v>ﾊﾟｳﾗ･ﾍﾞﾙｳﾞｧﾝｹﾞﾙ</v>
      </c>
      <c r="F408" s="759"/>
      <c r="G408" s="716" t="str">
        <f>IFERROR(VLOOKUP(G407,科目・教員!$A$2:$B$349,2,0),"")</f>
        <v/>
      </c>
      <c r="H408" s="715"/>
      <c r="I408" s="758" t="str">
        <f>IFERROR(VLOOKUP(I407,科目・教員!$A$2:$B$349,2,0),"")</f>
        <v/>
      </c>
      <c r="J408" s="759"/>
      <c r="K408" s="735" t="str">
        <f>IFERROR(VLOOKUP(K407,科目・教員!$A$2:$B$349,2,0),"")</f>
        <v/>
      </c>
      <c r="L408" s="737"/>
      <c r="M408" s="714" t="str">
        <f>IFERROR(VLOOKUP(M407,科目・教員!$A$2:$B$349,2,0),"")</f>
        <v/>
      </c>
      <c r="N408" s="715"/>
      <c r="O408" s="735" t="str">
        <f>IFERROR(VLOOKUP(O407,科目・教員!$A$2:$B$349,2,0),"")</f>
        <v/>
      </c>
      <c r="P408" s="715"/>
      <c r="Q408" s="735" t="str">
        <f>IFERROR(VLOOKUP(Q407,科目・教員!$A$2:$B$349,2,0),"")</f>
        <v/>
      </c>
      <c r="R408" s="715"/>
      <c r="S408" s="735" t="str">
        <f>IFERROR(VLOOKUP(S407,科目・教員!$A$2:$B$349,2,0),"")</f>
        <v/>
      </c>
      <c r="T408" s="715"/>
      <c r="U408" s="21"/>
      <c r="Z408" s="73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695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784"/>
      <c r="BL408" s="784"/>
      <c r="BM408" s="784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33"/>
      <c r="B409" s="15" t="s">
        <v>60</v>
      </c>
      <c r="C409" s="714" t="str">
        <f>VLOOKUP($C402,'2025年度(1年後期)'!$B$5:$N$207,COLUMN('2025年度(1年後期)'!$E$5)+1,0)&amp;""</f>
        <v>101</v>
      </c>
      <c r="D409" s="715"/>
      <c r="E409" s="758" t="str">
        <f>VLOOKUP($C402,'2025年度(2年後期)'!$B$5:$N$207,COLUMN('2025年度(2年後期)'!$E$5)+1,0)&amp;""</f>
        <v>201</v>
      </c>
      <c r="F409" s="759"/>
      <c r="G409" s="716" t="str">
        <f>VLOOKUP($C402,'2025年度(3年後期)'!$B$5:$N$207,COLUMN('2025年度(3年後期)'!$E$5)+1,0)&amp;""</f>
        <v/>
      </c>
      <c r="H409" s="715"/>
      <c r="I409" s="758" t="str">
        <f>VLOOKUP($C402,'2025年度(4年後期)'!$B$5:$N$206,COLUMN('2025年度(4年後期)'!$E$5)+1,0)&amp;""</f>
        <v>301</v>
      </c>
      <c r="J409" s="759"/>
      <c r="K409" s="735" t="str">
        <f>VLOOKUP($C402,'2025年度(助産後期)'!$B$5:$N$207,COLUMN('2025年度(助産後期)'!$E$5)+1,0)&amp;""</f>
        <v/>
      </c>
      <c r="L409" s="737"/>
      <c r="M409" s="714" t="str">
        <f>VLOOKUP($C402,'2025年度(M1後期)'!$B$5:$N$207,COLUMN('2025年度(M1後期)'!$E$5)+1,0)&amp;""</f>
        <v>長寿:別途指定
成育:別途指定</v>
      </c>
      <c r="N409" s="715"/>
      <c r="O409" s="735" t="str">
        <f>VLOOKUP($C402,'2025年度(M2後期)'!$B$5:$N$207,COLUMN('2025年度(M2後期)'!$E$5)+1,0)&amp;""</f>
        <v/>
      </c>
      <c r="P409" s="715"/>
      <c r="Q409" s="735" t="str">
        <f>VLOOKUP($C402,'2025年度(D1後期)'!$B$5:$N$207,COLUMN('2025年度(D1後期)'!$E$5)+1,0)&amp;""</f>
        <v>別途指定</v>
      </c>
      <c r="R409" s="715"/>
      <c r="S409" s="735" t="str">
        <f>VLOOKUP($C402,'2025年度(D23後期)'!$B$5:$N$207,COLUMN('2025年度(D23後期)'!$E$5)+1,0)&amp;""</f>
        <v/>
      </c>
      <c r="T409" s="715"/>
      <c r="U409" s="21"/>
      <c r="Z409" s="73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695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784"/>
      <c r="BL409" s="784"/>
      <c r="BM409" s="784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47"/>
      <c r="B410" s="16" t="s">
        <v>62</v>
      </c>
      <c r="C410" s="738"/>
      <c r="D410" s="736"/>
      <c r="E410" s="786" t="s">
        <v>116</v>
      </c>
      <c r="F410" s="787"/>
      <c r="G410" s="710"/>
      <c r="H410" s="736"/>
      <c r="I410" s="786" t="s">
        <v>323</v>
      </c>
      <c r="J410" s="761"/>
      <c r="K410" s="712"/>
      <c r="L410" s="712"/>
      <c r="M410" s="738"/>
      <c r="N410" s="736"/>
      <c r="O410" s="712"/>
      <c r="P410" s="736"/>
      <c r="Q410" s="712"/>
      <c r="R410" s="736"/>
      <c r="S410" s="712"/>
      <c r="T410" s="736"/>
      <c r="U410" s="21"/>
      <c r="Z410" s="73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696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785"/>
      <c r="BL410" s="785"/>
      <c r="BM410" s="785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44" t="s">
        <v>70</v>
      </c>
      <c r="B411" s="17" t="s">
        <v>71</v>
      </c>
      <c r="C411" s="731"/>
      <c r="D411" s="722"/>
      <c r="E411" s="721"/>
      <c r="F411" s="722"/>
      <c r="G411" s="721"/>
      <c r="H411" s="722"/>
      <c r="I411" s="721"/>
      <c r="J411" s="722"/>
      <c r="K411" s="732"/>
      <c r="L411" s="720"/>
      <c r="M411" s="731"/>
      <c r="N411" s="722"/>
      <c r="O411" s="732"/>
      <c r="P411" s="722"/>
      <c r="Q411" s="732"/>
      <c r="R411" s="722"/>
      <c r="S411" s="732"/>
      <c r="T411" s="722"/>
      <c r="U411" s="21"/>
      <c r="Z411" s="733" t="str">
        <f>A411</f>
        <v>昼休み（12：30～13：30）</v>
      </c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783"/>
      <c r="BL411" s="783"/>
      <c r="BM411" s="783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33"/>
      <c r="B412" s="17" t="s">
        <v>73</v>
      </c>
      <c r="C412" s="714"/>
      <c r="D412" s="715"/>
      <c r="E412" s="716"/>
      <c r="F412" s="715"/>
      <c r="G412" s="716"/>
      <c r="H412" s="715"/>
      <c r="I412" s="716"/>
      <c r="J412" s="715"/>
      <c r="K412" s="735"/>
      <c r="L412" s="737"/>
      <c r="M412" s="714"/>
      <c r="N412" s="715"/>
      <c r="O412" s="735"/>
      <c r="P412" s="715"/>
      <c r="Q412" s="735"/>
      <c r="R412" s="715"/>
      <c r="S412" s="735"/>
      <c r="T412" s="715"/>
      <c r="U412" s="21"/>
      <c r="Z412" s="733"/>
      <c r="AA412" s="695"/>
      <c r="AB412" s="695"/>
      <c r="AC412" s="695"/>
      <c r="AD412" s="695"/>
      <c r="AE412" s="695"/>
      <c r="AF412" s="695"/>
      <c r="AG412" s="695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695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784"/>
      <c r="BL412" s="784"/>
      <c r="BM412" s="784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33"/>
      <c r="B413" s="17" t="s">
        <v>60</v>
      </c>
      <c r="C413" s="714"/>
      <c r="D413" s="715"/>
      <c r="E413" s="716"/>
      <c r="F413" s="715"/>
      <c r="G413" s="716"/>
      <c r="H413" s="715"/>
      <c r="I413" s="716"/>
      <c r="J413" s="715"/>
      <c r="K413" s="735"/>
      <c r="L413" s="737"/>
      <c r="M413" s="714"/>
      <c r="N413" s="715"/>
      <c r="O413" s="735"/>
      <c r="P413" s="715"/>
      <c r="Q413" s="735"/>
      <c r="R413" s="715"/>
      <c r="S413" s="735"/>
      <c r="T413" s="715"/>
      <c r="U413" s="21"/>
      <c r="Z413" s="733"/>
      <c r="AA413" s="695"/>
      <c r="AB413" s="695"/>
      <c r="AC413" s="695"/>
      <c r="AD413" s="695"/>
      <c r="AE413" s="695"/>
      <c r="AF413" s="695"/>
      <c r="AG413" s="695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695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784"/>
      <c r="BL413" s="784"/>
      <c r="BM413" s="784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34"/>
      <c r="B414" s="18" t="s">
        <v>62</v>
      </c>
      <c r="C414" s="752"/>
      <c r="D414" s="753"/>
      <c r="E414" s="754"/>
      <c r="F414" s="753"/>
      <c r="G414" s="754"/>
      <c r="H414" s="753"/>
      <c r="I414" s="754"/>
      <c r="J414" s="753"/>
      <c r="K414" s="755"/>
      <c r="L414" s="755"/>
      <c r="M414" s="752"/>
      <c r="N414" s="753"/>
      <c r="O414" s="755"/>
      <c r="P414" s="753"/>
      <c r="Q414" s="755"/>
      <c r="R414" s="753"/>
      <c r="S414" s="755"/>
      <c r="T414" s="753"/>
      <c r="U414" s="21"/>
      <c r="Z414" s="734"/>
      <c r="AA414" s="696"/>
      <c r="AB414" s="696"/>
      <c r="AC414" s="696"/>
      <c r="AD414" s="696"/>
      <c r="AE414" s="696"/>
      <c r="AF414" s="696"/>
      <c r="AG414" s="696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696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785"/>
      <c r="BL414" s="785"/>
      <c r="BM414" s="785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33" t="s">
        <v>74</v>
      </c>
      <c r="B415" s="15" t="s">
        <v>55</v>
      </c>
      <c r="C415" s="748" t="str">
        <f>VLOOKUP($C402,'2025年度(1年後期)'!$B$5:$N$207,COLUMN('2025年度(1年後期)'!$G$5),0)&amp;""</f>
        <v>人体の構造と機能Ⅲ</v>
      </c>
      <c r="D415" s="732"/>
      <c r="E415" s="844" t="str">
        <f>VLOOKUP($C402,'2025年度(2年後期)'!$B$5:$N$207,COLUMN('2025年度(2年後期)'!$G$5),0)&amp;""</f>
        <v>成人看護援助論Ⅱ　中間試験</v>
      </c>
      <c r="F415" s="801"/>
      <c r="G415" s="749" t="str">
        <f>VLOOKUP($C402,'2025年度(3年後期)'!$B$5:$N$207,COLUMN('2025年度(3年後期)'!$G$5),0)&amp;""</f>
        <v>領域別実習</v>
      </c>
      <c r="H415" s="732"/>
      <c r="I415" s="805" t="str">
        <f>VLOOKUP($C402,'2025年度(4年後期)'!$B$5:$N$206,COLUMN('2025年度(4年後期)'!$G$5),0)&amp;""</f>
        <v>科学技術と医療
(石原雅之先生)</v>
      </c>
      <c r="J415" s="780"/>
      <c r="K415" s="750" t="str">
        <f>VLOOKUP($C402,'2025年度(助産後期)'!$B$5:$N$207,COLUMN('2025年度(助産後期)'!$G$5),0)&amp;""</f>
        <v/>
      </c>
      <c r="L415" s="750"/>
      <c r="M415" s="748" t="str">
        <f>VLOOKUP($C402,'2025年度(M1後期)'!$B$5:$N$207,COLUMN('2025年度(M1後期)'!$G$5),0)&amp;""</f>
        <v/>
      </c>
      <c r="N415" s="732"/>
      <c r="O415" s="750" t="str">
        <f>VLOOKUP($C402,'2025年度(M2後期)'!$B$5:$N$207,COLUMN('2025年度(M2後期)'!$G$5),0)&amp;""</f>
        <v>特別研究</v>
      </c>
      <c r="P415" s="732"/>
      <c r="Q415" s="750" t="str">
        <f>VLOOKUP($C402,'2025年度(D1後期)'!$B$5:$N$207,COLUMN('2025年度(D1後期)'!$G$5),0)&amp;""</f>
        <v/>
      </c>
      <c r="R415" s="732"/>
      <c r="S415" s="750" t="str">
        <f>VLOOKUP($C402,'2025年度(D23後期)'!$B$5:$N$207,COLUMN('2025年度(D23後期)'!$G$5),0)&amp;""</f>
        <v>特別研究</v>
      </c>
      <c r="T415" s="732"/>
      <c r="U415" s="21"/>
      <c r="Z415" s="733" t="str">
        <f>A415</f>
        <v>３時限（13：30～15：00）</v>
      </c>
      <c r="AA415" s="694" t="s">
        <v>75</v>
      </c>
      <c r="AB415" s="694"/>
      <c r="AC415" s="694"/>
      <c r="AD415" s="694"/>
      <c r="AE415" s="694"/>
      <c r="AF415" s="694"/>
      <c r="AG415" s="694"/>
      <c r="AH415" s="694" t="s">
        <v>403</v>
      </c>
      <c r="AI415" s="694"/>
      <c r="AJ415" s="694"/>
      <c r="AK415" s="694"/>
      <c r="AL415" s="694"/>
      <c r="AM415" s="694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 t="s">
        <v>365</v>
      </c>
      <c r="AX415" s="694"/>
      <c r="AY415" s="694"/>
      <c r="AZ415" s="694"/>
      <c r="BA415" s="694"/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783"/>
      <c r="BL415" s="783"/>
      <c r="BM415" s="783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33"/>
      <c r="B416" s="15" t="s">
        <v>58</v>
      </c>
      <c r="C416" s="751" t="str">
        <f>IFERROR(VLOOKUP(C415,科目・教員!$A$2:$B$349,2,0),"")</f>
        <v>本間　典子</v>
      </c>
      <c r="D416" s="735"/>
      <c r="E416" s="843" t="str">
        <f>IFERROR(VLOOKUP(E415,科目・教員!$A$2:$B$349,2,0),"")</f>
        <v/>
      </c>
      <c r="F416" s="804"/>
      <c r="G416" s="739" t="str">
        <f>IFERROR(VLOOKUP(G415,科目・教員!$A$2:$B$349,2,0),"")</f>
        <v/>
      </c>
      <c r="H416" s="735"/>
      <c r="I416" s="806" t="str">
        <f>IFERROR(VLOOKUP(I415,科目・教員!$A$2:$B$349,2,0),"")</f>
        <v/>
      </c>
      <c r="J416" s="763"/>
      <c r="K416" s="740" t="str">
        <f>IFERROR(VLOOKUP(K415,科目・教員!$A$2:$B$349,2,0),"")</f>
        <v/>
      </c>
      <c r="L416" s="740"/>
      <c r="M416" s="751" t="str">
        <f>IFERROR(VLOOKUP(M415,科目・教員!$A$2:$B$349,2,0),"")</f>
        <v/>
      </c>
      <c r="N416" s="735"/>
      <c r="O416" s="740" t="str">
        <f>IFERROR(VLOOKUP(O415,科目・教員!$A$2:$B$349,2,0),"")</f>
        <v/>
      </c>
      <c r="P416" s="735"/>
      <c r="Q416" s="740" t="str">
        <f>IFERROR(VLOOKUP(Q415,科目・教員!$A$2:$B$349,2,0),"")</f>
        <v/>
      </c>
      <c r="R416" s="735"/>
      <c r="S416" s="740" t="str">
        <f>IFERROR(VLOOKUP(S415,科目・教員!$A$2:$B$349,2,0),"")</f>
        <v/>
      </c>
      <c r="T416" s="735"/>
      <c r="U416" s="21"/>
      <c r="Z416" s="733"/>
      <c r="AA416" s="695"/>
      <c r="AB416" s="695"/>
      <c r="AC416" s="695"/>
      <c r="AD416" s="695"/>
      <c r="AE416" s="695"/>
      <c r="AF416" s="695"/>
      <c r="AG416" s="695"/>
      <c r="AH416" s="695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784"/>
      <c r="BL416" s="784"/>
      <c r="BM416" s="784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33"/>
      <c r="B417" s="15" t="s">
        <v>60</v>
      </c>
      <c r="C417" s="751" t="str">
        <f>VLOOKUP($C402,'2025年度(1年後期)'!$B$5:$N$207,COLUMN('2025年度(1年後期)'!$G$5)+1,0)&amp;""</f>
        <v>101</v>
      </c>
      <c r="D417" s="735"/>
      <c r="E417" s="843" t="str">
        <f>VLOOKUP($C402,'2025年度(2年後期)'!$B$5:$N$207,COLUMN('2025年度(2年後期)'!$G$5)+1,0)&amp;""</f>
        <v>202</v>
      </c>
      <c r="F417" s="804"/>
      <c r="G417" s="739" t="str">
        <f>VLOOKUP($C402,'2025年度(3年後期)'!$B$5:$N$207,COLUMN('2025年度(3年後期)'!$G$5)+1,0)&amp;""</f>
        <v/>
      </c>
      <c r="H417" s="735"/>
      <c r="I417" s="806" t="str">
        <f>VLOOKUP($C402,'2025年度(4年後期)'!$B$5:$N$206,COLUMN('2025年度(4年後期)'!$G$5)+1,0)&amp;""</f>
        <v>301</v>
      </c>
      <c r="J417" s="763"/>
      <c r="K417" s="740" t="str">
        <f>VLOOKUP($C402,'2025年度(助産後期)'!$B$5:$N$207,COLUMN('2025年度(助産後期)'!$G$5)+1,0)&amp;""</f>
        <v/>
      </c>
      <c r="L417" s="740"/>
      <c r="M417" s="751" t="str">
        <f>VLOOKUP($C402,'2025年度(M1後期)'!$B$5:$N$207,COLUMN('2025年度(M1後期)'!$G$5)+1,0)&amp;""</f>
        <v/>
      </c>
      <c r="N417" s="735"/>
      <c r="O417" s="740" t="str">
        <f>VLOOKUP($C402,'2025年度(M2後期)'!$B$5:$N$207,COLUMN('2025年度(M2後期)'!$G$5)+1,0)&amp;""</f>
        <v/>
      </c>
      <c r="P417" s="735"/>
      <c r="Q417" s="740" t="str">
        <f>VLOOKUP($C402,'2025年度(D1後期)'!$B$5:$N$207,COLUMN('2025年度(D1後期)'!$G$5)+1,0)&amp;""</f>
        <v/>
      </c>
      <c r="R417" s="735"/>
      <c r="S417" s="740" t="str">
        <f>VLOOKUP($C402,'2025年度(D23後期)'!$B$5:$N$207,COLUMN('2025年度(D23後期)'!$G$5)+1,0)&amp;""</f>
        <v/>
      </c>
      <c r="T417" s="735"/>
      <c r="U417" s="21"/>
      <c r="Z417" s="733"/>
      <c r="AA417" s="695"/>
      <c r="AB417" s="695"/>
      <c r="AC417" s="695"/>
      <c r="AD417" s="695"/>
      <c r="AE417" s="695"/>
      <c r="AF417" s="695"/>
      <c r="AG417" s="695"/>
      <c r="AH417" s="695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784"/>
      <c r="BL417" s="784"/>
      <c r="BM417" s="784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47"/>
      <c r="B418" s="16" t="s">
        <v>62</v>
      </c>
      <c r="C418" s="738"/>
      <c r="D418" s="736"/>
      <c r="E418" s="842"/>
      <c r="F418" s="802"/>
      <c r="G418" s="710"/>
      <c r="H418" s="736"/>
      <c r="I418" s="786" t="s">
        <v>325</v>
      </c>
      <c r="J418" s="761"/>
      <c r="K418" s="712"/>
      <c r="L418" s="712"/>
      <c r="M418" s="738"/>
      <c r="N418" s="736"/>
      <c r="O418" s="712"/>
      <c r="P418" s="736"/>
      <c r="Q418" s="712"/>
      <c r="R418" s="736"/>
      <c r="S418" s="712"/>
      <c r="T418" s="736"/>
      <c r="U418" s="21"/>
      <c r="Z418" s="734"/>
      <c r="AA418" s="696"/>
      <c r="AB418" s="696"/>
      <c r="AC418" s="696"/>
      <c r="AD418" s="696"/>
      <c r="AE418" s="696"/>
      <c r="AF418" s="696"/>
      <c r="AG418" s="696"/>
      <c r="AH418" s="696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785"/>
      <c r="BL418" s="785"/>
      <c r="BM418" s="785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33" t="s">
        <v>80</v>
      </c>
      <c r="B419" s="15" t="s">
        <v>55</v>
      </c>
      <c r="C419" s="779" t="str">
        <f>VLOOKUP($C402,'2025年度(1年後期)'!$B$5:$N$207,COLUMN('2025年度(1年後期)'!$I$5),0)&amp;""</f>
        <v>中国語</v>
      </c>
      <c r="D419" s="780"/>
      <c r="E419" s="749" t="str">
        <f>VLOOKUP($C402,'2025年度(2年後期)'!$B$5:$N$207,COLUMN('2025年度(2年後期)'!$I$5),0)&amp;""</f>
        <v>精神看護学概論</v>
      </c>
      <c r="F419" s="732"/>
      <c r="G419" s="749" t="str">
        <f>VLOOKUP($C402,'2025年度(3年後期)'!$B$5:$N$207,COLUMN('2025年度(3年後期)'!$I$5),0)&amp;""</f>
        <v>領域別実習</v>
      </c>
      <c r="H419" s="732"/>
      <c r="I419" s="749" t="str">
        <f>VLOOKUP($C402,'2025年度(4年後期)'!$B$5:$N$206,COLUMN('2025年度(4年後期)'!$I$5),0)&amp;""</f>
        <v/>
      </c>
      <c r="J419" s="732"/>
      <c r="K419" s="750" t="str">
        <f>VLOOKUP($C402,'2025年度(助産後期)'!$B$5:$N$207,COLUMN('2025年度(助産後期)'!$I$5),0)&amp;""</f>
        <v/>
      </c>
      <c r="L419" s="750"/>
      <c r="M419" s="748" t="str">
        <f>VLOOKUP($C402,'2025年度(M1後期)'!$B$5:$N$207,COLUMN('2025年度(M1後期)'!$I$5),0)&amp;""</f>
        <v/>
      </c>
      <c r="N419" s="732"/>
      <c r="O419" s="750" t="str">
        <f>VLOOKUP($C402,'2025年度(M2後期)'!$B$5:$N$207,COLUMN('2025年度(M2後期)'!$I$5),0)&amp;""</f>
        <v>特別研究</v>
      </c>
      <c r="P419" s="732"/>
      <c r="Q419" s="750" t="str">
        <f>VLOOKUP($C402,'2025年度(D1後期)'!$B$5:$N$207,COLUMN('2025年度(D1後期)'!$I$5),0)&amp;""</f>
        <v/>
      </c>
      <c r="R419" s="732"/>
      <c r="S419" s="750" t="str">
        <f>VLOOKUP($C402,'2025年度(D23後期)'!$B$5:$N$207,COLUMN('2025年度(D23後期)'!$I$5),0)&amp;""</f>
        <v>特別研究</v>
      </c>
      <c r="T419" s="732"/>
      <c r="U419" s="21"/>
      <c r="Z419" s="733" t="str">
        <f>A419</f>
        <v>４時限（15：10～16：40）</v>
      </c>
      <c r="AA419" s="694" t="s">
        <v>339</v>
      </c>
      <c r="AB419" s="694"/>
      <c r="AC419" s="694"/>
      <c r="AD419" s="694"/>
      <c r="AE419" s="694"/>
      <c r="AF419" s="694"/>
      <c r="AG419" s="694" t="s">
        <v>322</v>
      </c>
      <c r="AH419" s="694"/>
      <c r="AI419" s="694"/>
      <c r="AJ419" s="694"/>
      <c r="AK419" s="694"/>
      <c r="AL419" s="694"/>
      <c r="AM419" s="694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/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783"/>
      <c r="BL419" s="783"/>
      <c r="BM419" s="783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33"/>
      <c r="B420" s="15" t="s">
        <v>58</v>
      </c>
      <c r="C420" s="762" t="str">
        <f>IFERROR(VLOOKUP(C419,科目・教員!$A$2:$B$349,2,0),"")</f>
        <v>黄　馨逸</v>
      </c>
      <c r="D420" s="763"/>
      <c r="E420" s="739" t="str">
        <f>IFERROR(VLOOKUP(E419,科目・教員!$A$2:$B$349,2,0),"")</f>
        <v>森　真喜子</v>
      </c>
      <c r="F420" s="735"/>
      <c r="G420" s="739" t="str">
        <f>IFERROR(VLOOKUP(G419,科目・教員!$A$2:$B$349,2,0),"")</f>
        <v/>
      </c>
      <c r="H420" s="735"/>
      <c r="I420" s="739" t="str">
        <f>IFERROR(VLOOKUP(I419,科目・教員!$A$2:$B$349,2,0),"")</f>
        <v/>
      </c>
      <c r="J420" s="735"/>
      <c r="K420" s="740" t="str">
        <f>IFERROR(VLOOKUP(K419,科目・教員!$A$2:$B$349,2,0),"")</f>
        <v/>
      </c>
      <c r="L420" s="740"/>
      <c r="M420" s="751" t="str">
        <f>IFERROR(VLOOKUP(M419,科目・教員!$A$2:$B$349,2,0),"")</f>
        <v/>
      </c>
      <c r="N420" s="735"/>
      <c r="O420" s="740" t="str">
        <f>IFERROR(VLOOKUP(O419,科目・教員!$A$2:$B$349,2,0),"")</f>
        <v/>
      </c>
      <c r="P420" s="735"/>
      <c r="Q420" s="740" t="str">
        <f>IFERROR(VLOOKUP(Q419,科目・教員!$A$2:$B$349,2,0),"")</f>
        <v/>
      </c>
      <c r="R420" s="735"/>
      <c r="S420" s="740" t="str">
        <f>IFERROR(VLOOKUP(S419,科目・教員!$A$2:$B$349,2,0),"")</f>
        <v/>
      </c>
      <c r="T420" s="735"/>
      <c r="U420" s="21"/>
      <c r="Z420" s="73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784"/>
      <c r="BL420" s="784"/>
      <c r="BM420" s="784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33"/>
      <c r="B421" s="15" t="s">
        <v>60</v>
      </c>
      <c r="C421" s="762" t="str">
        <f>VLOOKUP($C402,'2025年度(1年後期)'!$B$5:$N$207,COLUMN('2025年度(1年後期)'!$I$5)+1,0)&amp;""</f>
        <v>101</v>
      </c>
      <c r="D421" s="763"/>
      <c r="E421" s="739" t="str">
        <f>VLOOKUP($C402,'2025年度(2年後期)'!$B$5:$N$207,COLUMN('2025年度(2年後期)'!$I$5)+1,0)&amp;""</f>
        <v>201</v>
      </c>
      <c r="F421" s="735"/>
      <c r="G421" s="739" t="str">
        <f>VLOOKUP($C402,'2025年度(3年後期)'!$B$5:$N$207,COLUMN('2025年度(3年後期)'!$I$5)+1,0)&amp;""</f>
        <v/>
      </c>
      <c r="H421" s="735"/>
      <c r="I421" s="739" t="str">
        <f>VLOOKUP($C402,'2025年度(4年後期)'!$B$5:$N$206,COLUMN('2025年度(4年後期)'!$I$5)+1,0)&amp;""</f>
        <v/>
      </c>
      <c r="J421" s="735"/>
      <c r="K421" s="740" t="str">
        <f>VLOOKUP($C402,'2025年度(助産後期)'!$B$5:$N$207,COLUMN('2025年度(助産後期)'!$I$5)+1,0)&amp;""</f>
        <v/>
      </c>
      <c r="L421" s="740"/>
      <c r="M421" s="751" t="str">
        <f>VLOOKUP($C402,'2025年度(M1後期)'!$B$5:$N$207,COLUMN('2025年度(M1後期)'!$I$5)+1,0)&amp;""</f>
        <v/>
      </c>
      <c r="N421" s="735"/>
      <c r="O421" s="740" t="str">
        <f>VLOOKUP($C402,'2025年度(M2後期)'!$B$5:$N$207,COLUMN('2025年度(M2後期)'!$I$5)+1,0)&amp;""</f>
        <v/>
      </c>
      <c r="P421" s="735"/>
      <c r="Q421" s="740" t="str">
        <f>VLOOKUP($C402,'2025年度(D1後期)'!$B$5:$N$207,COLUMN('2025年度(D1後期)'!$I$5)+1,0)&amp;""</f>
        <v/>
      </c>
      <c r="R421" s="735"/>
      <c r="S421" s="740" t="str">
        <f>VLOOKUP($C402,'2025年度(D23後期)'!$B$5:$N$207,COLUMN('2025年度(D23後期)'!$I$5)+1,0)&amp;""</f>
        <v/>
      </c>
      <c r="T421" s="735"/>
      <c r="U421" s="21"/>
      <c r="Z421" s="73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784"/>
      <c r="BL421" s="784"/>
      <c r="BM421" s="784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34"/>
      <c r="B422" s="16" t="s">
        <v>62</v>
      </c>
      <c r="C422" s="760" t="s">
        <v>116</v>
      </c>
      <c r="D422" s="761"/>
      <c r="E422" s="710"/>
      <c r="F422" s="736"/>
      <c r="G422" s="710"/>
      <c r="H422" s="736"/>
      <c r="I422" s="710"/>
      <c r="J422" s="736"/>
      <c r="K422" s="712"/>
      <c r="L422" s="712"/>
      <c r="M422" s="738"/>
      <c r="N422" s="736"/>
      <c r="O422" s="712"/>
      <c r="P422" s="736"/>
      <c r="Q422" s="712"/>
      <c r="R422" s="736"/>
      <c r="S422" s="712"/>
      <c r="T422" s="736"/>
      <c r="U422" s="21"/>
      <c r="Z422" s="73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785"/>
      <c r="BL422" s="785"/>
      <c r="BM422" s="785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33" t="s">
        <v>87</v>
      </c>
      <c r="B423" s="15" t="s">
        <v>55</v>
      </c>
      <c r="C423" s="779" t="str">
        <f>VLOOKUP($C402,'2025年度(1年後期)'!$B$5:$N$207,COLUMN('2025年度(1年後期)'!$K$5),0)&amp;""</f>
        <v>中国語</v>
      </c>
      <c r="D423" s="780"/>
      <c r="E423" s="749" t="str">
        <f>VLOOKUP($C402,'2025年度(2年後期)'!$B$5:$N$207,COLUMN('2025年度(2年後期)'!$K$5),0)&amp;""</f>
        <v/>
      </c>
      <c r="F423" s="732"/>
      <c r="G423" s="749" t="str">
        <f>VLOOKUP($C402,'2025年度(3年後期)'!$B$5:$N$207,COLUMN('2025年度(3年後期)'!$K$5),0)&amp;""</f>
        <v/>
      </c>
      <c r="H423" s="732"/>
      <c r="I423" s="749" t="str">
        <f>VLOOKUP($C402,'2025年度(4年後期)'!$B$5:$N$206,COLUMN('2025年度(4年後期)'!$K$5),0)&amp;""</f>
        <v/>
      </c>
      <c r="J423" s="732"/>
      <c r="K423" s="750" t="str">
        <f>VLOOKUP($C402,'2025年度(助産後期)'!$B$5:$N$207,COLUMN('2025年度(助産後期)'!$K$5),0)&amp;""</f>
        <v/>
      </c>
      <c r="L423" s="750"/>
      <c r="M423" s="748" t="str">
        <f>VLOOKUP($C402,'2025年度(M1後期)'!$B$5:$N$207,COLUMN('2025年度(M1後期)'!$K$5),0)&amp;""</f>
        <v/>
      </c>
      <c r="N423" s="732"/>
      <c r="O423" s="750" t="str">
        <f>VLOOKUP($C402,'2025年度(M2後期)'!$B$5:$N$207,COLUMN('2025年度(M2後期)'!$K$5),0)&amp;""</f>
        <v/>
      </c>
      <c r="P423" s="732"/>
      <c r="Q423" s="750" t="str">
        <f>VLOOKUP($C402,'2025年度(D1後期)'!$B$5:$N$207,COLUMN('2025年度(D1後期)'!$K$5),0)&amp;""</f>
        <v/>
      </c>
      <c r="R423" s="732"/>
      <c r="S423" s="750" t="str">
        <f>VLOOKUP($C402,'2025年度(D23後期)'!$B$5:$N$207,COLUMN('2025年度(D23後期)'!$K$5),0)&amp;""</f>
        <v/>
      </c>
      <c r="T423" s="732"/>
      <c r="U423" s="21"/>
      <c r="Z423" s="733" t="str">
        <f>A423</f>
        <v>５時限（16：50～18：20）</v>
      </c>
      <c r="AA423" s="694" t="s">
        <v>339</v>
      </c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783"/>
      <c r="BL423" s="783"/>
      <c r="BM423" s="783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33"/>
      <c r="B424" s="15" t="s">
        <v>58</v>
      </c>
      <c r="C424" s="762" t="str">
        <f>IFERROR(VLOOKUP(C423,科目・教員!$A$2:$B$349,2,0),"")</f>
        <v>黄　馨逸</v>
      </c>
      <c r="D424" s="763"/>
      <c r="E424" s="739" t="str">
        <f>IFERROR(VLOOKUP(E423,科目・教員!$A$2:$B$349,2,0),"")</f>
        <v/>
      </c>
      <c r="F424" s="735"/>
      <c r="G424" s="739" t="str">
        <f>IFERROR(VLOOKUP(G423,科目・教員!$A$2:$B$349,2,0),"")</f>
        <v/>
      </c>
      <c r="H424" s="735"/>
      <c r="I424" s="739" t="str">
        <f>IFERROR(VLOOKUP(I423,科目・教員!$A$2:$B$349,2,0),"")</f>
        <v/>
      </c>
      <c r="J424" s="735"/>
      <c r="K424" s="740" t="str">
        <f>IFERROR(VLOOKUP(K423,科目・教員!$A$2:$B$349,2,0),"")</f>
        <v/>
      </c>
      <c r="L424" s="740"/>
      <c r="M424" s="751" t="str">
        <f>IFERROR(VLOOKUP(M423,科目・教員!$A$2:$B$349,2,0),"")</f>
        <v/>
      </c>
      <c r="N424" s="735"/>
      <c r="O424" s="740" t="str">
        <f>IFERROR(VLOOKUP(O423,科目・教員!$A$2:$B$349,2,0),"")</f>
        <v/>
      </c>
      <c r="P424" s="735"/>
      <c r="Q424" s="740" t="str">
        <f>IFERROR(VLOOKUP(Q423,科目・教員!$A$2:$B$349,2,0),"")</f>
        <v/>
      </c>
      <c r="R424" s="735"/>
      <c r="S424" s="740" t="str">
        <f>IFERROR(VLOOKUP(S423,科目・教員!$A$2:$B$349,2,0),"")</f>
        <v/>
      </c>
      <c r="T424" s="735"/>
      <c r="U424" s="21"/>
      <c r="Z424" s="733"/>
      <c r="AA424" s="695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784"/>
      <c r="BL424" s="784"/>
      <c r="BM424" s="784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33"/>
      <c r="B425" s="15" t="s">
        <v>60</v>
      </c>
      <c r="C425" s="762" t="str">
        <f>VLOOKUP($C402,'2025年度(1年後期)'!$B$5:$N$207,COLUMN('2025年度(1年後期)'!$K$5)+1,0)&amp;""</f>
        <v>101</v>
      </c>
      <c r="D425" s="763"/>
      <c r="E425" s="739" t="str">
        <f>VLOOKUP($C402,'2025年度(2年後期)'!$B$5:$N$207,COLUMN('2025年度(2年後期)'!$K$5)+1,0)&amp;""</f>
        <v/>
      </c>
      <c r="F425" s="735"/>
      <c r="G425" s="739" t="str">
        <f>VLOOKUP($C402,'2025年度(3年後期)'!$B$5:$N$207,COLUMN('2025年度(3年後期)'!$K$5)+1,0)&amp;""</f>
        <v/>
      </c>
      <c r="H425" s="735"/>
      <c r="I425" s="739" t="str">
        <f>VLOOKUP($C402,'2025年度(4年後期)'!$B$5:$N$206,COLUMN('2025年度(4年後期)'!$K$5)+1,0)&amp;""</f>
        <v/>
      </c>
      <c r="J425" s="735"/>
      <c r="K425" s="740" t="str">
        <f>VLOOKUP($C402,'2025年度(助産後期)'!$B$5:$N$207,COLUMN('2025年度(助産後期)'!$K$5)+1,0)&amp;""</f>
        <v/>
      </c>
      <c r="L425" s="740"/>
      <c r="M425" s="751" t="str">
        <f>VLOOKUP($C402,'2025年度(M1後期)'!$B$5:$N$207,COLUMN('2025年度(M1後期)'!$K$5)+1,0)&amp;""</f>
        <v/>
      </c>
      <c r="N425" s="735"/>
      <c r="O425" s="740" t="str">
        <f>VLOOKUP($C402,'2025年度(M1後期)'!$B$5:$N$207,COLUMN('2025年度(M1後期)'!$K$5)+1,0)&amp;""</f>
        <v/>
      </c>
      <c r="P425" s="735"/>
      <c r="Q425" s="740" t="str">
        <f>VLOOKUP($C402,'2025年度(D1後期)'!$B$5:$N$207,COLUMN('2025年度(D1後期)'!$K$5)+1,0)&amp;""</f>
        <v/>
      </c>
      <c r="R425" s="735"/>
      <c r="S425" s="740" t="str">
        <f>VLOOKUP($C402,'2025年度(D23後期)'!$B$5:$N$207,COLUMN('2025年度(D23後期)'!$K$5)+1,0)&amp;""</f>
        <v/>
      </c>
      <c r="T425" s="735"/>
      <c r="U425" s="21"/>
      <c r="Z425" s="733"/>
      <c r="AA425" s="695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784"/>
      <c r="BL425" s="784"/>
      <c r="BM425" s="784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34"/>
      <c r="B426" s="16" t="s">
        <v>62</v>
      </c>
      <c r="C426" s="760" t="s">
        <v>116</v>
      </c>
      <c r="D426" s="761"/>
      <c r="E426" s="710"/>
      <c r="F426" s="736"/>
      <c r="G426" s="710"/>
      <c r="H426" s="736"/>
      <c r="I426" s="710"/>
      <c r="J426" s="736"/>
      <c r="K426" s="712"/>
      <c r="L426" s="712"/>
      <c r="M426" s="738"/>
      <c r="N426" s="736"/>
      <c r="O426" s="712"/>
      <c r="P426" s="736"/>
      <c r="Q426" s="712"/>
      <c r="R426" s="736"/>
      <c r="S426" s="712"/>
      <c r="T426" s="736"/>
      <c r="U426" s="22"/>
      <c r="V426" s="19"/>
      <c r="W426" s="19"/>
      <c r="X426" s="19"/>
      <c r="Y426" s="19"/>
      <c r="Z426" s="734"/>
      <c r="AA426" s="696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785"/>
      <c r="BL426" s="785"/>
      <c r="BM426" s="785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5"/>
      <c r="B427" s="6"/>
      <c r="C427" s="717">
        <f>C402+1</f>
        <v>46009</v>
      </c>
      <c r="D427" s="717"/>
      <c r="E427" s="717"/>
      <c r="F427" s="717"/>
      <c r="G427" s="717"/>
      <c r="H427" s="717"/>
      <c r="I427" s="717"/>
      <c r="J427" s="717"/>
      <c r="K427" s="717"/>
      <c r="L427" s="717"/>
      <c r="M427" s="717"/>
      <c r="N427" s="717"/>
      <c r="O427" s="717"/>
      <c r="P427" s="717"/>
      <c r="Q427" s="717"/>
      <c r="R427" s="717"/>
      <c r="S427" s="717"/>
      <c r="T427" s="717"/>
      <c r="U427" s="697">
        <f>C427</f>
        <v>46009</v>
      </c>
      <c r="V427" s="698"/>
      <c r="W427" s="698"/>
      <c r="X427" s="698"/>
      <c r="Y427" s="698"/>
      <c r="Z427" s="69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3" t="s">
        <v>54</v>
      </c>
      <c r="B428" s="12" t="s">
        <v>55</v>
      </c>
      <c r="C428" s="789" t="str">
        <f>VLOOKUP($C427,'2025年度(1年後期)'!$B$5:$N$207,COLUMN('2025年度(1年後期)'!$C$5),0)&amp;""</f>
        <v>英語Ⅰ(BD)</v>
      </c>
      <c r="D428" s="757"/>
      <c r="E428" s="721" t="str">
        <f>VLOOKUP($C427,'2025年度(2年後期)'!$B$5:$N$207,COLUMN('2025年度(2年後期)'!$C$5),0)&amp;""</f>
        <v>地域生活とヘルスプロモーション</v>
      </c>
      <c r="F428" s="722"/>
      <c r="G428" s="721" t="str">
        <f>VLOOKUP($C427,'2025年度(3年後期)'!$B$5:$N$207,COLUMN('2025年度(3年後期)'!$C$5),0)&amp;""</f>
        <v>領域別実習</v>
      </c>
      <c r="H428" s="722"/>
      <c r="I428" s="721" t="str">
        <f>VLOOKUP($C427,'2025年度(4年後期)'!$B$5:$N$206,COLUMN('2025年度(4年後期)'!$C$5),0)&amp;""</f>
        <v>政策医療看護論Ⅱ</v>
      </c>
      <c r="J428" s="722"/>
      <c r="K428" s="732" t="str">
        <f>VLOOKUP($C427,'2025年度(助産後期)'!$B$5:$N$207,COLUMN('2025年度(助産後期)'!$C$5),0)&amp;""</f>
        <v/>
      </c>
      <c r="L428" s="720"/>
      <c r="M428" s="719" t="str">
        <f>VLOOKUP($C427,'2025年度(M1後期)'!$B$5:$N$207,COLUMN('2025年度(M1後期)'!$C$5),0)&amp;""</f>
        <v>がん看護学演習Ａ－Ⅲ</v>
      </c>
      <c r="N428" s="720"/>
      <c r="O428" s="721" t="str">
        <f>VLOOKUP($C427,'2025年度(M2後期)'!$B$5:$N$207,COLUMN('2025年度(M2後期)'!$C$5),0)&amp;""</f>
        <v>特別研究</v>
      </c>
      <c r="P428" s="722"/>
      <c r="Q428" s="721" t="str">
        <f>VLOOKUP($C427,'2025年度(D1後期)'!$B$5:$N$207,COLUMN('2025年度(D1後期)'!$C$5),0)&amp;""</f>
        <v>看護情報・管理学演習Ｂ
長寿看護学演習Ｂ</v>
      </c>
      <c r="R428" s="722"/>
      <c r="S428" s="732" t="str">
        <f>VLOOKUP($C427,'2025年度(D23後期)'!$B$5:$N$207,COLUMN('2025年度(D23後期)'!$C$5),0)&amp;""</f>
        <v>特別研究</v>
      </c>
      <c r="T428" s="722"/>
      <c r="U428" s="25"/>
      <c r="V428" s="597" t="s">
        <v>207</v>
      </c>
      <c r="Z428" s="744" t="str">
        <f>A428</f>
        <v xml:space="preserve">１時限（09：20～10：50） </v>
      </c>
      <c r="AA428" s="694"/>
      <c r="AB428" s="694"/>
      <c r="AC428" s="694"/>
      <c r="AD428" s="694" t="s">
        <v>104</v>
      </c>
      <c r="AE428" s="694"/>
      <c r="AF428" s="694"/>
      <c r="AG428" s="694" t="s">
        <v>227</v>
      </c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 t="s">
        <v>195</v>
      </c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783"/>
      <c r="BL428" s="783" t="s">
        <v>225</v>
      </c>
      <c r="BM428" s="783"/>
      <c r="BN428" s="694" t="s">
        <v>332</v>
      </c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33"/>
      <c r="B429" s="15" t="s">
        <v>58</v>
      </c>
      <c r="C429" s="790" t="str">
        <f>IFERROR(VLOOKUP(C428,科目・教員!$A$2:$B$349,2,0),"")</f>
        <v>ﾊﾟｳﾗ･ﾍﾞﾙｳﾞｧﾝｹﾞﾙ</v>
      </c>
      <c r="D429" s="759"/>
      <c r="E429" s="716" t="str">
        <f>IFERROR(VLOOKUP(E428,科目・教員!$A$2:$B$349,2,0),"")</f>
        <v>藤田　淳子</v>
      </c>
      <c r="F429" s="715"/>
      <c r="G429" s="716" t="str">
        <f>IFERROR(VLOOKUP(G428,科目・教員!$A$2:$B$349,2,0),"")</f>
        <v/>
      </c>
      <c r="H429" s="715"/>
      <c r="I429" s="716" t="str">
        <f>IFERROR(VLOOKUP(I428,科目・教員!$A$2:$B$349,2,0),"")</f>
        <v>飯野　京子</v>
      </c>
      <c r="J429" s="715"/>
      <c r="K429" s="735" t="str">
        <f>IFERROR(VLOOKUP(K428,科目・教員!$A$2:$B$349,2,0),"")</f>
        <v/>
      </c>
      <c r="L429" s="737"/>
      <c r="M429" s="746" t="str">
        <f>IFERROR(VLOOKUP(M428,科目・教員!$A$2:$B$349,2,0),"")</f>
        <v/>
      </c>
      <c r="N429" s="715"/>
      <c r="O429" s="716" t="str">
        <f>IFERROR(VLOOKUP(O428,科目・教員!$A$2:$B$349,2,0),"")</f>
        <v/>
      </c>
      <c r="P429" s="715"/>
      <c r="Q429" s="716" t="str">
        <f>IFERROR(VLOOKUP(Q428,科目・教員!$A$2:$B$349,2,0),"")</f>
        <v/>
      </c>
      <c r="R429" s="715"/>
      <c r="S429" s="735" t="str">
        <f>IFERROR(VLOOKUP(S428,科目・教員!$A$2:$B$349,2,0),"")</f>
        <v/>
      </c>
      <c r="T429" s="715"/>
      <c r="U429" s="25"/>
      <c r="V429" s="597" t="s">
        <v>225</v>
      </c>
      <c r="Z429" s="73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784"/>
      <c r="BL429" s="784"/>
      <c r="BM429" s="784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33"/>
      <c r="B430" s="15" t="s">
        <v>60</v>
      </c>
      <c r="C430" s="790" t="str">
        <f>VLOOKUP($C427,'2025年度(1年後期)'!$B$5:$N$207,COLUMN('2025年度(1年後期)'!$C$5)+1,0)&amp;""</f>
        <v>201</v>
      </c>
      <c r="D430" s="759"/>
      <c r="E430" s="716" t="str">
        <f>VLOOKUP($C427,'2025年度(2年後期)'!$B$5:$N$207,COLUMN('2025年度(2年後期)'!$C$5)+1,0)&amp;""</f>
        <v>301</v>
      </c>
      <c r="F430" s="715"/>
      <c r="G430" s="716" t="str">
        <f>VLOOKUP($C427,'2025年度(3年後期)'!$B$5:$N$207,COLUMN('2025年度(3年後期)'!$C$5)+1,0)&amp;""</f>
        <v>在宅:在宅実</v>
      </c>
      <c r="H430" s="715"/>
      <c r="I430" s="716" t="str">
        <f>VLOOKUP($C427,'2025年度(4年後期)'!$B$5:$N$206,COLUMN('2025年度(4年後期)'!$C$5)+1,0)&amp;""</f>
        <v>大講義室</v>
      </c>
      <c r="J430" s="715"/>
      <c r="K430" s="735" t="str">
        <f>VLOOKUP($C427,'2025年度(助産後期)'!$B$5:$N$207,COLUMN('2025年度(助産後期)'!$C$5)+1,0)&amp;""</f>
        <v/>
      </c>
      <c r="L430" s="737"/>
      <c r="M430" s="746" t="str">
        <f>VLOOKUP($C427,'2025年度(M1後期)'!$B$5:$N$207,COLUMN('2025年度(M1後期)'!$C$5)+1,0)&amp;""</f>
        <v>別途指定</v>
      </c>
      <c r="N430" s="715"/>
      <c r="O430" s="716" t="str">
        <f>VLOOKUP($C427,'2025年度(M2後期)'!$B$5:$N$207,COLUMN('2025年度(M2後期)'!$C$5)+1,0)&amp;""</f>
        <v/>
      </c>
      <c r="P430" s="715"/>
      <c r="Q430" s="716" t="str">
        <f>VLOOKUP($C427,'2025年度(D1後期)'!$B$5:$N$207,COLUMN('2025年度(D1後期)'!$C$5)+1,0)&amp;""</f>
        <v>情報:別途指定
長寿:別途指定</v>
      </c>
      <c r="R430" s="715"/>
      <c r="S430" s="735" t="str">
        <f>VLOOKUP($C427,'2025年度(D23後期)'!$B$5:$N$207,COLUMN('2025年度(D23後期)'!$C$5)+1,0)&amp;""</f>
        <v/>
      </c>
      <c r="T430" s="715"/>
      <c r="U430" s="25"/>
      <c r="V430" s="597" t="s">
        <v>239</v>
      </c>
      <c r="Z430" s="73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784"/>
      <c r="BL430" s="784"/>
      <c r="BM430" s="784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34"/>
      <c r="B431" s="16" t="s">
        <v>62</v>
      </c>
      <c r="C431" s="760" t="s">
        <v>116</v>
      </c>
      <c r="D431" s="787"/>
      <c r="E431" s="710"/>
      <c r="F431" s="711"/>
      <c r="G431" s="710"/>
      <c r="H431" s="711"/>
      <c r="I431" s="710"/>
      <c r="J431" s="711"/>
      <c r="K431" s="712"/>
      <c r="L431" s="713"/>
      <c r="M431" s="745"/>
      <c r="N431" s="711"/>
      <c r="O431" s="710"/>
      <c r="P431" s="711"/>
      <c r="Q431" s="710"/>
      <c r="R431" s="711"/>
      <c r="S431" s="712"/>
      <c r="T431" s="711"/>
      <c r="U431" s="25"/>
      <c r="V431" s="597" t="s">
        <v>42</v>
      </c>
      <c r="Z431" s="73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785"/>
      <c r="BL431" s="785"/>
      <c r="BM431" s="785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33" t="s">
        <v>64</v>
      </c>
      <c r="B432" s="15" t="s">
        <v>55</v>
      </c>
      <c r="C432" s="789" t="str">
        <f>VLOOKUP($C427,'2025年度(1年後期)'!$B$5:$N$207,COLUMN('2025年度(1年後期)'!$E$5),0)&amp;""</f>
        <v>英語Ⅰ(BD)</v>
      </c>
      <c r="D432" s="757"/>
      <c r="E432" s="721" t="str">
        <f>VLOOKUP($C427,'2025年度(2年後期)'!$B$5:$N$207,COLUMN('2025年度(2年後期)'!$E$5),0)&amp;""</f>
        <v>地域生活とヘルスプロモーション</v>
      </c>
      <c r="F432" s="722"/>
      <c r="G432" s="721" t="str">
        <f>VLOOKUP($C427,'2025年度(3年後期)'!$B$5:$N$207,COLUMN('2025年度(3年後期)'!$E$5),0)&amp;""</f>
        <v>領域別実習</v>
      </c>
      <c r="H432" s="722"/>
      <c r="I432" s="721" t="str">
        <f>VLOOKUP($C427,'2025年度(4年後期)'!$B$5:$N$206,COLUMN('2025年度(4年後期)'!$E$5),0)&amp;""</f>
        <v>災害看護論</v>
      </c>
      <c r="J432" s="722"/>
      <c r="K432" s="732" t="str">
        <f>VLOOKUP($C427,'2025年度(助産後期)'!$B$5:$N$207,COLUMN('2025年度(助産後期)'!$E$5),0)&amp;""</f>
        <v/>
      </c>
      <c r="L432" s="720"/>
      <c r="M432" s="731" t="str">
        <f>VLOOKUP($C427,'2025年度(M1後期)'!$B$5:$N$207,COLUMN('2025年度(M1後期)'!$E$5),0)&amp;""</f>
        <v>がん看護学演習Ａ－Ⅲ</v>
      </c>
      <c r="N432" s="722"/>
      <c r="O432" s="732" t="str">
        <f>VLOOKUP($C427,'2025年度(M2後期)'!$B$5:$N$207,COLUMN('2025年度(M2後期)'!$E$5),0)&amp;""</f>
        <v>特別研究</v>
      </c>
      <c r="P432" s="722"/>
      <c r="Q432" s="732" t="str">
        <f>VLOOKUP($C427,'2025年度(D1後期)'!$B$5:$N$207,COLUMN('2025年度(D1後期)'!$E$5),0)&amp;""</f>
        <v>看護情報・管理学演習Ｂ
長寿看護学演習Ｂ</v>
      </c>
      <c r="R432" s="722"/>
      <c r="S432" s="732" t="str">
        <f>VLOOKUP($C427,'2025年度(D23後期)'!$B$5:$N$207,COLUMN('2025年度(D23後期)'!$E$5),0)&amp;""</f>
        <v>特別研究</v>
      </c>
      <c r="T432" s="722"/>
      <c r="U432" s="30"/>
      <c r="Z432" s="733" t="str">
        <f>A432</f>
        <v>２時限（11：00～12：30）</v>
      </c>
      <c r="AA432" s="694"/>
      <c r="AB432" s="694"/>
      <c r="AC432" s="694"/>
      <c r="AD432" s="694" t="s">
        <v>104</v>
      </c>
      <c r="AE432" s="694"/>
      <c r="AF432" s="694"/>
      <c r="AG432" s="694" t="s">
        <v>227</v>
      </c>
      <c r="AH432" s="694"/>
      <c r="AI432" s="694"/>
      <c r="AJ432" s="694"/>
      <c r="AK432" s="694"/>
      <c r="AL432" s="694"/>
      <c r="AM432" s="694"/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 t="s">
        <v>195</v>
      </c>
      <c r="AX432" s="694"/>
      <c r="AY432" s="694"/>
      <c r="AZ432" s="694"/>
      <c r="BA432" s="694"/>
      <c r="BB432" s="694"/>
      <c r="BC432" s="694"/>
      <c r="BD432" s="694"/>
      <c r="BE432" s="694"/>
      <c r="BF432" s="694"/>
      <c r="BG432" s="694"/>
      <c r="BH432" s="694"/>
      <c r="BI432" s="694"/>
      <c r="BJ432" s="694"/>
      <c r="BK432" s="783"/>
      <c r="BL432" s="783" t="s">
        <v>225</v>
      </c>
      <c r="BM432" s="783"/>
      <c r="BN432" s="694" t="s">
        <v>353</v>
      </c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33"/>
      <c r="B433" s="15" t="s">
        <v>58</v>
      </c>
      <c r="C433" s="790" t="str">
        <f>IFERROR(VLOOKUP(C432,科目・教員!$A$2:$B$349,2,0),"")</f>
        <v>ﾊﾟｳﾗ･ﾍﾞﾙｳﾞｧﾝｹﾞﾙ</v>
      </c>
      <c r="D433" s="759"/>
      <c r="E433" s="716" t="str">
        <f>IFERROR(VLOOKUP(E432,科目・教員!$A$2:$B$349,2,0),"")</f>
        <v>藤田　淳子</v>
      </c>
      <c r="F433" s="715"/>
      <c r="G433" s="716" t="str">
        <f>IFERROR(VLOOKUP(G432,科目・教員!$A$2:$B$349,2,0),"")</f>
        <v/>
      </c>
      <c r="H433" s="715"/>
      <c r="I433" s="716" t="str">
        <f>IFERROR(VLOOKUP(I432,科目・教員!$A$2:$B$349,2,0),"")</f>
        <v>須藤　恭子</v>
      </c>
      <c r="J433" s="715"/>
      <c r="K433" s="735" t="str">
        <f>IFERROR(VLOOKUP(K432,科目・教員!$A$2:$B$349,2,0),"")</f>
        <v/>
      </c>
      <c r="L433" s="737"/>
      <c r="M433" s="714" t="str">
        <f>IFERROR(VLOOKUP(M432,科目・教員!$A$2:$B$349,2,0),"")</f>
        <v/>
      </c>
      <c r="N433" s="715"/>
      <c r="O433" s="735" t="str">
        <f>IFERROR(VLOOKUP(O432,科目・教員!$A$2:$B$349,2,0),"")</f>
        <v/>
      </c>
      <c r="P433" s="715"/>
      <c r="Q433" s="735" t="str">
        <f>IFERROR(VLOOKUP(Q432,科目・教員!$A$2:$B$349,2,0),"")</f>
        <v/>
      </c>
      <c r="R433" s="715"/>
      <c r="S433" s="735" t="str">
        <f>IFERROR(VLOOKUP(S432,科目・教員!$A$2:$B$349,2,0),"")</f>
        <v/>
      </c>
      <c r="T433" s="715"/>
      <c r="U433" s="30"/>
      <c r="Z433" s="73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784"/>
      <c r="BL433" s="784"/>
      <c r="BM433" s="784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33"/>
      <c r="B434" s="15" t="s">
        <v>60</v>
      </c>
      <c r="C434" s="790" t="str">
        <f>VLOOKUP($C427,'2025年度(1年後期)'!$B$5:$N$207,COLUMN('2025年度(1年後期)'!$E$5)+1,0)&amp;""</f>
        <v>201</v>
      </c>
      <c r="D434" s="759"/>
      <c r="E434" s="716" t="str">
        <f>VLOOKUP($C427,'2025年度(2年後期)'!$B$5:$N$207,COLUMN('2025年度(2年後期)'!$E$5)+1,0)&amp;""</f>
        <v>301</v>
      </c>
      <c r="F434" s="715"/>
      <c r="G434" s="716" t="str">
        <f>VLOOKUP($C427,'2025年度(3年後期)'!$B$5:$N$207,COLUMN('2025年度(3年後期)'!$E$5)+1,0)&amp;""</f>
        <v>在宅:在宅実</v>
      </c>
      <c r="H434" s="715"/>
      <c r="I434" s="716" t="str">
        <f>VLOOKUP($C427,'2025年度(4年後期)'!$B$5:$N$206,COLUMN('2025年度(4年後期)'!$E$5)+1,0)&amp;""</f>
        <v>大講義室</v>
      </c>
      <c r="J434" s="715"/>
      <c r="K434" s="735" t="str">
        <f>VLOOKUP($C427,'2025年度(助産後期)'!$B$5:$N$207,COLUMN('2025年度(助産後期)'!$E$5)+1,0)&amp;""</f>
        <v/>
      </c>
      <c r="L434" s="737"/>
      <c r="M434" s="714" t="str">
        <f>VLOOKUP($C427,'2025年度(M1後期)'!$B$5:$N$207,COLUMN('2025年度(M1後期)'!$E$5)+1,0)&amp;""</f>
        <v>別途指定</v>
      </c>
      <c r="N434" s="715"/>
      <c r="O434" s="735" t="str">
        <f>VLOOKUP($C427,'2025年度(M2後期)'!$B$5:$N$207,COLUMN('2025年度(M2後期)'!$E$5)+1,0)&amp;""</f>
        <v/>
      </c>
      <c r="P434" s="715"/>
      <c r="Q434" s="735" t="str">
        <f>VLOOKUP($C427,'2025年度(D1後期)'!$B$5:$N$207,COLUMN('2025年度(D1後期)'!$E$5)+1,0)&amp;""</f>
        <v>情報:別途指定
長寿:別途指定</v>
      </c>
      <c r="R434" s="715"/>
      <c r="S434" s="735" t="str">
        <f>VLOOKUP($C427,'2025年度(D23後期)'!$B$5:$N$207,COLUMN('2025年度(D23後期)'!$E$5)+1,0)&amp;""</f>
        <v/>
      </c>
      <c r="T434" s="715"/>
      <c r="U434" s="30"/>
      <c r="Z434" s="73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784"/>
      <c r="BL434" s="784"/>
      <c r="BM434" s="784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47"/>
      <c r="B435" s="16" t="s">
        <v>62</v>
      </c>
      <c r="C435" s="760" t="s">
        <v>116</v>
      </c>
      <c r="D435" s="761"/>
      <c r="E435" s="710"/>
      <c r="F435" s="736"/>
      <c r="G435" s="710"/>
      <c r="H435" s="736"/>
      <c r="I435" s="710"/>
      <c r="J435" s="736"/>
      <c r="K435" s="712"/>
      <c r="L435" s="712"/>
      <c r="M435" s="738"/>
      <c r="N435" s="736"/>
      <c r="O435" s="712"/>
      <c r="P435" s="736"/>
      <c r="Q435" s="712"/>
      <c r="R435" s="736"/>
      <c r="S435" s="712"/>
      <c r="T435" s="736"/>
      <c r="U435" s="30"/>
      <c r="Z435" s="73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785"/>
      <c r="BL435" s="785"/>
      <c r="BM435" s="785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44" t="s">
        <v>70</v>
      </c>
      <c r="B436" s="17" t="s">
        <v>71</v>
      </c>
      <c r="C436" s="731"/>
      <c r="D436" s="722"/>
      <c r="E436" s="721"/>
      <c r="F436" s="722"/>
      <c r="G436" s="721"/>
      <c r="H436" s="722"/>
      <c r="I436" s="721"/>
      <c r="J436" s="722"/>
      <c r="K436" s="732"/>
      <c r="L436" s="720"/>
      <c r="M436" s="731"/>
      <c r="N436" s="722"/>
      <c r="O436" s="732"/>
      <c r="P436" s="722"/>
      <c r="Q436" s="732"/>
      <c r="R436" s="722"/>
      <c r="S436" s="732"/>
      <c r="T436" s="722"/>
      <c r="U436" s="21"/>
      <c r="Z436" s="73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783"/>
      <c r="BL436" s="783"/>
      <c r="BM436" s="783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33"/>
      <c r="B437" s="17" t="s">
        <v>73</v>
      </c>
      <c r="C437" s="714"/>
      <c r="D437" s="715"/>
      <c r="E437" s="716"/>
      <c r="F437" s="715"/>
      <c r="G437" s="716"/>
      <c r="H437" s="715"/>
      <c r="I437" s="716"/>
      <c r="J437" s="715"/>
      <c r="K437" s="735"/>
      <c r="L437" s="737"/>
      <c r="M437" s="714"/>
      <c r="N437" s="715"/>
      <c r="O437" s="735"/>
      <c r="P437" s="715"/>
      <c r="Q437" s="735"/>
      <c r="R437" s="715"/>
      <c r="S437" s="735"/>
      <c r="T437" s="715"/>
      <c r="U437" s="21"/>
      <c r="Z437" s="73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784"/>
      <c r="BL437" s="784"/>
      <c r="BM437" s="784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33"/>
      <c r="B438" s="17" t="s">
        <v>60</v>
      </c>
      <c r="C438" s="714"/>
      <c r="D438" s="715"/>
      <c r="E438" s="716"/>
      <c r="F438" s="715"/>
      <c r="G438" s="716"/>
      <c r="H438" s="715"/>
      <c r="I438" s="716"/>
      <c r="J438" s="715"/>
      <c r="K438" s="735"/>
      <c r="L438" s="737"/>
      <c r="M438" s="714"/>
      <c r="N438" s="715"/>
      <c r="O438" s="735"/>
      <c r="P438" s="715"/>
      <c r="Q438" s="735"/>
      <c r="R438" s="715"/>
      <c r="S438" s="735"/>
      <c r="T438" s="715"/>
      <c r="U438" s="21"/>
      <c r="Z438" s="73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784"/>
      <c r="BL438" s="784"/>
      <c r="BM438" s="784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34"/>
      <c r="B439" s="18" t="s">
        <v>62</v>
      </c>
      <c r="C439" s="752"/>
      <c r="D439" s="753"/>
      <c r="E439" s="754"/>
      <c r="F439" s="753"/>
      <c r="G439" s="754"/>
      <c r="H439" s="753"/>
      <c r="I439" s="754"/>
      <c r="J439" s="753"/>
      <c r="K439" s="755"/>
      <c r="L439" s="755"/>
      <c r="M439" s="752"/>
      <c r="N439" s="753"/>
      <c r="O439" s="755"/>
      <c r="P439" s="753"/>
      <c r="Q439" s="755"/>
      <c r="R439" s="753"/>
      <c r="S439" s="755"/>
      <c r="T439" s="753"/>
      <c r="U439" s="21"/>
      <c r="Z439" s="73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785"/>
      <c r="BL439" s="785"/>
      <c r="BM439" s="785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33" t="s">
        <v>74</v>
      </c>
      <c r="B440" s="15" t="s">
        <v>55</v>
      </c>
      <c r="C440" s="748" t="str">
        <f>VLOOKUP($C427,'2025年度(1年後期)'!$B$5:$N$207,COLUMN('2025年度(1年後期)'!$G$5),0)&amp;""</f>
        <v>生活援助論Ⅱ(ABCD)</v>
      </c>
      <c r="D440" s="732"/>
      <c r="E440" s="805" t="str">
        <f>VLOOKUP($C427,'2025年度(2年後期)'!$B$5:$N$207,COLUMN('2025年度(2年後期)'!$G$5),0)&amp;""</f>
        <v>英語S</v>
      </c>
      <c r="F440" s="780"/>
      <c r="G440" s="749" t="str">
        <f>VLOOKUP($C427,'2025年度(3年後期)'!$B$5:$N$207,COLUMN('2025年度(3年後期)'!$G$5),0)&amp;""</f>
        <v>領域別実習</v>
      </c>
      <c r="H440" s="732"/>
      <c r="I440" s="749" t="str">
        <f>VLOOKUP($C427,'2025年度(4年後期)'!$B$5:$N$206,COLUMN('2025年度(4年後期)'!$G$5),0)&amp;""</f>
        <v>看護管理論</v>
      </c>
      <c r="J440" s="732"/>
      <c r="K440" s="750" t="str">
        <f>VLOOKUP($C427,'2025年度(助産後期)'!$B$5:$N$207,COLUMN('2025年度(助産後期)'!$G$5),0)&amp;""</f>
        <v/>
      </c>
      <c r="L440" s="750"/>
      <c r="M440" s="748" t="str">
        <f>VLOOKUP($C427,'2025年度(M1後期)'!$B$5:$N$207,COLUMN('2025年度(M1後期)'!$G$5),0)&amp;""</f>
        <v/>
      </c>
      <c r="N440" s="732"/>
      <c r="O440" s="750" t="str">
        <f>VLOOKUP($C427,'2025年度(M2後期)'!$B$5:$N$207,COLUMN('2025年度(M2後期)'!$G$5),0)&amp;""</f>
        <v>特別研究</v>
      </c>
      <c r="P440" s="732"/>
      <c r="Q440" s="750" t="str">
        <f>VLOOKUP($C427,'2025年度(D1後期)'!$B$5:$N$207,COLUMN('2025年度(D1後期)'!$G$5),0)&amp;""</f>
        <v/>
      </c>
      <c r="R440" s="732"/>
      <c r="S440" s="750" t="str">
        <f>VLOOKUP($C427,'2025年度(D23後期)'!$B$5:$N$207,COLUMN('2025年度(D23後期)'!$G$5),0)&amp;""</f>
        <v>特別研究</v>
      </c>
      <c r="T440" s="732"/>
      <c r="U440" s="21"/>
      <c r="Z440" s="733" t="str">
        <f>A440</f>
        <v>３時限（13：30～15：00）</v>
      </c>
      <c r="AA440" s="694"/>
      <c r="AB440" s="694"/>
      <c r="AC440" s="694"/>
      <c r="AD440" s="694" t="s">
        <v>104</v>
      </c>
      <c r="AE440" s="694" t="s">
        <v>153</v>
      </c>
      <c r="AF440" s="694"/>
      <c r="AG440" s="694" t="s">
        <v>153</v>
      </c>
      <c r="AH440" s="694" t="s">
        <v>153</v>
      </c>
      <c r="AI440" s="694"/>
      <c r="AJ440" s="694"/>
      <c r="AK440" s="694"/>
      <c r="AL440" s="694" t="s">
        <v>153</v>
      </c>
      <c r="AM440" s="694"/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/>
      <c r="AX440" s="694"/>
      <c r="AY440" s="694"/>
      <c r="AZ440" s="694" t="s">
        <v>105</v>
      </c>
      <c r="BA440" s="694"/>
      <c r="BB440" s="694"/>
      <c r="BC440" s="694"/>
      <c r="BD440" s="694"/>
      <c r="BE440" s="694"/>
      <c r="BF440" s="694"/>
      <c r="BG440" s="694"/>
      <c r="BH440" s="694"/>
      <c r="BI440" s="694"/>
      <c r="BJ440" s="694"/>
      <c r="BK440" s="783"/>
      <c r="BL440" s="783" t="s">
        <v>225</v>
      </c>
      <c r="BM440" s="783"/>
      <c r="BN440" s="694" t="s">
        <v>378</v>
      </c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33"/>
      <c r="B441" s="15" t="s">
        <v>58</v>
      </c>
      <c r="C441" s="751" t="str">
        <f>IFERROR(VLOOKUP(C440,科目・教員!$A$2:$B$349,2,0),"")</f>
        <v>森下　純子</v>
      </c>
      <c r="D441" s="735"/>
      <c r="E441" s="806" t="str">
        <f>IFERROR(VLOOKUP(E440,科目・教員!$A$2:$B$349,2,0),"")</f>
        <v>ﾊﾟｳﾗ･ﾍﾞﾙｳﾞｧﾝｹﾞﾙ</v>
      </c>
      <c r="F441" s="763"/>
      <c r="G441" s="739" t="str">
        <f>IFERROR(VLOOKUP(G440,科目・教員!$A$2:$B$349,2,0),"")</f>
        <v/>
      </c>
      <c r="H441" s="735"/>
      <c r="I441" s="739" t="str">
        <f>IFERROR(VLOOKUP(I440,科目・教員!$A$2:$B$349,2,0),"")</f>
        <v>小澤　三枝子</v>
      </c>
      <c r="J441" s="735"/>
      <c r="K441" s="740" t="str">
        <f>IFERROR(VLOOKUP(K440,科目・教員!$A$2:$B$349,2,0),"")</f>
        <v/>
      </c>
      <c r="L441" s="740"/>
      <c r="M441" s="751" t="str">
        <f>IFERROR(VLOOKUP(M440,科目・教員!$A$2:$B$349,2,0),"")</f>
        <v/>
      </c>
      <c r="N441" s="735"/>
      <c r="O441" s="740" t="str">
        <f>IFERROR(VLOOKUP(O440,科目・教員!$A$2:$B$349,2,0),"")</f>
        <v/>
      </c>
      <c r="P441" s="735"/>
      <c r="Q441" s="740" t="str">
        <f>IFERROR(VLOOKUP(Q440,科目・教員!$A$2:$B$349,2,0),"")</f>
        <v/>
      </c>
      <c r="R441" s="735"/>
      <c r="S441" s="740" t="str">
        <f>IFERROR(VLOOKUP(S440,科目・教員!$A$2:$B$349,2,0),"")</f>
        <v/>
      </c>
      <c r="T441" s="735"/>
      <c r="U441" s="21"/>
      <c r="Z441" s="73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784"/>
      <c r="BL441" s="784"/>
      <c r="BM441" s="784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33"/>
      <c r="B442" s="15" t="s">
        <v>60</v>
      </c>
      <c r="C442" s="751" t="str">
        <f>VLOOKUP($C427,'2025年度(1年後期)'!$B$5:$N$207,COLUMN('2025年度(1年後期)'!$G$5)+1,0)&amp;""</f>
        <v>201･202･基礎実･成人実</v>
      </c>
      <c r="D442" s="735"/>
      <c r="E442" s="806" t="str">
        <f>VLOOKUP($C427,'2025年度(2年後期)'!$B$5:$N$207,COLUMN('2025年度(2年後期)'!$G$5)+1,0)&amp;""</f>
        <v>304</v>
      </c>
      <c r="F442" s="763"/>
      <c r="G442" s="739" t="str">
        <f>VLOOKUP($C427,'2025年度(3年後期)'!$B$5:$N$207,COLUMN('2025年度(3年後期)'!$G$5)+1,0)&amp;""</f>
        <v>在宅:在宅実</v>
      </c>
      <c r="H442" s="735"/>
      <c r="I442" s="739" t="str">
        <f>VLOOKUP($C427,'2025年度(4年後期)'!$B$5:$N$206,COLUMN('2025年度(4年後期)'!$G$5)+1,0)&amp;""</f>
        <v>大講義室</v>
      </c>
      <c r="J442" s="735"/>
      <c r="K442" s="740" t="str">
        <f>VLOOKUP($C427,'2025年度(助産後期)'!$B$5:$N$207,COLUMN('2025年度(助産後期)'!$G$5)+1,0)&amp;""</f>
        <v/>
      </c>
      <c r="L442" s="740"/>
      <c r="M442" s="751" t="str">
        <f>VLOOKUP($C427,'2025年度(M1後期)'!$B$5:$N$207,COLUMN('2025年度(M1後期)'!$G$5)+1,0)&amp;""</f>
        <v/>
      </c>
      <c r="N442" s="735"/>
      <c r="O442" s="740" t="str">
        <f>VLOOKUP($C427,'2025年度(M2後期)'!$B$5:$N$207,COLUMN('2025年度(M2後期)'!$G$5)+1,0)&amp;""</f>
        <v/>
      </c>
      <c r="P442" s="735"/>
      <c r="Q442" s="740" t="str">
        <f>VLOOKUP($C427,'2025年度(D1後期)'!$B$5:$N$207,COLUMN('2025年度(D1後期)'!$G$5)+1,0)&amp;""</f>
        <v/>
      </c>
      <c r="R442" s="735"/>
      <c r="S442" s="740" t="str">
        <f>VLOOKUP($C427,'2025年度(D23後期)'!$B$5:$N$207,COLUMN('2025年度(D23後期)'!$G$5)+1,0)&amp;""</f>
        <v/>
      </c>
      <c r="T442" s="735"/>
      <c r="U442" s="21"/>
      <c r="Z442" s="73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784"/>
      <c r="BL442" s="784"/>
      <c r="BM442" s="784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47"/>
      <c r="B443" s="16" t="s">
        <v>62</v>
      </c>
      <c r="C443" s="738"/>
      <c r="D443" s="736"/>
      <c r="E443" s="760" t="s">
        <v>116</v>
      </c>
      <c r="F443" s="761"/>
      <c r="G443" s="710"/>
      <c r="H443" s="736"/>
      <c r="I443" s="710"/>
      <c r="J443" s="736"/>
      <c r="K443" s="712"/>
      <c r="L443" s="712"/>
      <c r="M443" s="738"/>
      <c r="N443" s="736"/>
      <c r="O443" s="712"/>
      <c r="P443" s="736"/>
      <c r="Q443" s="712"/>
      <c r="R443" s="736"/>
      <c r="S443" s="712"/>
      <c r="T443" s="736"/>
      <c r="U443" s="21"/>
      <c r="Z443" s="73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785"/>
      <c r="BL443" s="785"/>
      <c r="BM443" s="785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33" t="s">
        <v>80</v>
      </c>
      <c r="B444" s="15" t="s">
        <v>55</v>
      </c>
      <c r="C444" s="748" t="str">
        <f>VLOOKUP($C427,'2025年度(1年後期)'!$B$5:$N$207,COLUMN('2025年度(1年後期)'!$I$5),0)&amp;""</f>
        <v>生活援助論Ⅱ(ABCD)</v>
      </c>
      <c r="D444" s="732"/>
      <c r="E444" s="749" t="str">
        <f>VLOOKUP($C427,'2025年度(2年後期)'!$B$5:$N$207,COLUMN('2025年度(2年後期)'!$I$5),0)&amp;""</f>
        <v>母性看護援助論Ⅱ</v>
      </c>
      <c r="F444" s="732"/>
      <c r="G444" s="749" t="str">
        <f>VLOOKUP($C427,'2025年度(3年後期)'!$B$5:$N$207,COLUMN('2025年度(3年後期)'!$I$5),0)&amp;""</f>
        <v>領域別実習</v>
      </c>
      <c r="H444" s="732"/>
      <c r="I444" s="749" t="str">
        <f>VLOOKUP($C427,'2025年度(4年後期)'!$B$5:$N$206,COLUMN('2025年度(4年後期)'!$I$5),0)&amp;""</f>
        <v>看護管理論</v>
      </c>
      <c r="J444" s="732"/>
      <c r="K444" s="750" t="str">
        <f>VLOOKUP($C427,'2025年度(助産後期)'!$B$5:$N$207,COLUMN('2025年度(助産後期)'!$I$5),0)&amp;""</f>
        <v/>
      </c>
      <c r="L444" s="750"/>
      <c r="M444" s="748" t="str">
        <f>VLOOKUP($C427,'2025年度(M1後期)'!$B$5:$N$207,COLUMN('2025年度(M1後期)'!$I$5),0)&amp;""</f>
        <v/>
      </c>
      <c r="N444" s="732"/>
      <c r="O444" s="750" t="str">
        <f>VLOOKUP($C427,'2025年度(M2後期)'!$B$5:$N$207,COLUMN('2025年度(M2後期)'!$I$5),0)&amp;""</f>
        <v>特別研究</v>
      </c>
      <c r="P444" s="732"/>
      <c r="Q444" s="750" t="str">
        <f>VLOOKUP($C427,'2025年度(D1後期)'!$B$5:$N$207,COLUMN('2025年度(D1後期)'!$I$5),0)&amp;""</f>
        <v/>
      </c>
      <c r="R444" s="732"/>
      <c r="S444" s="750" t="str">
        <f>VLOOKUP($C427,'2025年度(D23後期)'!$B$5:$N$207,COLUMN('2025年度(D23後期)'!$I$5),0)&amp;""</f>
        <v>特別研究</v>
      </c>
      <c r="T444" s="732"/>
      <c r="U444" s="21"/>
      <c r="Z444" s="733" t="str">
        <f>A444</f>
        <v>４時限（15：10～16：40）</v>
      </c>
      <c r="AA444" s="694"/>
      <c r="AB444" s="694"/>
      <c r="AC444" s="694"/>
      <c r="AD444" s="694" t="s">
        <v>104</v>
      </c>
      <c r="AE444" s="694" t="s">
        <v>153</v>
      </c>
      <c r="AF444" s="694"/>
      <c r="AG444" s="694" t="s">
        <v>153</v>
      </c>
      <c r="AH444" s="694" t="s">
        <v>153</v>
      </c>
      <c r="AI444" s="694"/>
      <c r="AJ444" s="694"/>
      <c r="AK444" s="694"/>
      <c r="AL444" s="694" t="s">
        <v>153</v>
      </c>
      <c r="AM444" s="694"/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 t="s">
        <v>383</v>
      </c>
      <c r="AX444" s="694"/>
      <c r="AY444" s="694"/>
      <c r="AZ444" s="694"/>
      <c r="BA444" s="694"/>
      <c r="BB444" s="694"/>
      <c r="BC444" s="694"/>
      <c r="BD444" s="694"/>
      <c r="BE444" s="694"/>
      <c r="BF444" s="694"/>
      <c r="BG444" s="694"/>
      <c r="BH444" s="694"/>
      <c r="BI444" s="694"/>
      <c r="BJ444" s="694"/>
      <c r="BK444" s="783"/>
      <c r="BL444" s="783" t="s">
        <v>225</v>
      </c>
      <c r="BM444" s="783"/>
      <c r="BN444" s="694" t="s">
        <v>378</v>
      </c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33"/>
      <c r="B445" s="15" t="s">
        <v>58</v>
      </c>
      <c r="C445" s="751" t="str">
        <f>IFERROR(VLOOKUP(C444,科目・教員!$A$2:$B$349,2,0),"")</f>
        <v>森下　純子</v>
      </c>
      <c r="D445" s="735"/>
      <c r="E445" s="739" t="str">
        <f>IFERROR(VLOOKUP(E444,科目・教員!$A$2:$B$349,2,0),"")</f>
        <v>池田　真弓</v>
      </c>
      <c r="F445" s="735"/>
      <c r="G445" s="739" t="str">
        <f>IFERROR(VLOOKUP(G444,科目・教員!$A$2:$B$349,2,0),"")</f>
        <v/>
      </c>
      <c r="H445" s="735"/>
      <c r="I445" s="739" t="str">
        <f>IFERROR(VLOOKUP(I444,科目・教員!$A$2:$B$349,2,0),"")</f>
        <v>小澤　三枝子</v>
      </c>
      <c r="J445" s="735"/>
      <c r="K445" s="740" t="str">
        <f>IFERROR(VLOOKUP(K444,科目・教員!$A$2:$B$349,2,0),"")</f>
        <v/>
      </c>
      <c r="L445" s="740"/>
      <c r="M445" s="751" t="str">
        <f>IFERROR(VLOOKUP(M444,科目・教員!$A$2:$B$349,2,0),"")</f>
        <v/>
      </c>
      <c r="N445" s="735"/>
      <c r="O445" s="740" t="str">
        <f>IFERROR(VLOOKUP(O444,科目・教員!$A$2:$B$349,2,0),"")</f>
        <v/>
      </c>
      <c r="P445" s="735"/>
      <c r="Q445" s="740" t="str">
        <f>IFERROR(VLOOKUP(Q444,科目・教員!$A$2:$B$349,2,0),"")</f>
        <v/>
      </c>
      <c r="R445" s="735"/>
      <c r="S445" s="740" t="str">
        <f>IFERROR(VLOOKUP(S444,科目・教員!$A$2:$B$349,2,0),"")</f>
        <v/>
      </c>
      <c r="T445" s="735"/>
      <c r="U445" s="21"/>
      <c r="Z445" s="73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784"/>
      <c r="BL445" s="784"/>
      <c r="BM445" s="784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33"/>
      <c r="B446" s="15" t="s">
        <v>60</v>
      </c>
      <c r="C446" s="751" t="str">
        <f>VLOOKUP($C427,'2025年度(1年後期)'!$B$5:$N$207,COLUMN('2025年度(1年後期)'!$I$5)+1,0)&amp;""</f>
        <v>201･202･基礎実･成人実</v>
      </c>
      <c r="D446" s="735"/>
      <c r="E446" s="739" t="str">
        <f>VLOOKUP($C427,'2025年度(2年後期)'!$B$5:$N$207,COLUMN('2025年度(2年後期)'!$I$5)+1,0)&amp;""</f>
        <v>301</v>
      </c>
      <c r="F446" s="735"/>
      <c r="G446" s="739" t="str">
        <f>VLOOKUP($C427,'2025年度(3年後期)'!$B$5:$N$207,COLUMN('2025年度(3年後期)'!$I$5)+1,0)&amp;""</f>
        <v>在宅:在宅実</v>
      </c>
      <c r="H446" s="735"/>
      <c r="I446" s="739" t="str">
        <f>VLOOKUP($C427,'2025年度(4年後期)'!$B$5:$N$206,COLUMN('2025年度(4年後期)'!$I$5)+1,0)&amp;""</f>
        <v>大講義室</v>
      </c>
      <c r="J446" s="735"/>
      <c r="K446" s="740" t="str">
        <f>VLOOKUP($C427,'2025年度(助産後期)'!$B$5:$N$207,COLUMN('2025年度(助産後期)'!$I$5)+1,0)&amp;""</f>
        <v/>
      </c>
      <c r="L446" s="740"/>
      <c r="M446" s="751" t="str">
        <f>VLOOKUP($C427,'2025年度(M1後期)'!$B$5:$N$207,COLUMN('2025年度(M1後期)'!$I$5)+1,0)&amp;""</f>
        <v/>
      </c>
      <c r="N446" s="735"/>
      <c r="O446" s="740" t="str">
        <f>VLOOKUP($C427,'2025年度(M2後期)'!$B$5:$N$207,COLUMN('2025年度(M2後期)'!$I$5)+1,0)&amp;""</f>
        <v/>
      </c>
      <c r="P446" s="735"/>
      <c r="Q446" s="740" t="str">
        <f>VLOOKUP($C427,'2025年度(D1後期)'!$B$5:$N$207,COLUMN('2025年度(D1後期)'!$I$5)+1,0)&amp;""</f>
        <v/>
      </c>
      <c r="R446" s="735"/>
      <c r="S446" s="740" t="str">
        <f>VLOOKUP($C427,'2025年度(D23後期)'!$B$5:$N$207,COLUMN('2025年度(D23後期)'!$I$5)+1,0)&amp;""</f>
        <v/>
      </c>
      <c r="T446" s="735"/>
      <c r="U446" s="21"/>
      <c r="Z446" s="73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784"/>
      <c r="BL446" s="784"/>
      <c r="BM446" s="784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34"/>
      <c r="B447" s="16" t="s">
        <v>62</v>
      </c>
      <c r="C447" s="781"/>
      <c r="D447" s="782"/>
      <c r="E447" s="710"/>
      <c r="F447" s="736"/>
      <c r="G447" s="710"/>
      <c r="H447" s="736"/>
      <c r="I447" s="710"/>
      <c r="J447" s="736"/>
      <c r="K447" s="712"/>
      <c r="L447" s="712"/>
      <c r="M447" s="738"/>
      <c r="N447" s="736"/>
      <c r="O447" s="712"/>
      <c r="P447" s="736"/>
      <c r="Q447" s="712"/>
      <c r="R447" s="736"/>
      <c r="S447" s="712"/>
      <c r="T447" s="736"/>
      <c r="U447" s="21"/>
      <c r="Z447" s="73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785"/>
      <c r="BL447" s="785"/>
      <c r="BM447" s="785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33" t="s">
        <v>87</v>
      </c>
      <c r="B448" s="15" t="s">
        <v>55</v>
      </c>
      <c r="C448" s="748" t="str">
        <f>VLOOKUP($C427,'2025年度(1年後期)'!$B$5:$N$207,COLUMN('2025年度(1年後期)'!$K$5),0)&amp;""</f>
        <v/>
      </c>
      <c r="D448" s="732"/>
      <c r="E448" s="749" t="str">
        <f>VLOOKUP($C427,'2025年度(2年後期)'!$B$5:$N$207,COLUMN('2025年度(2年後期)'!$K$5),0)&amp;""</f>
        <v/>
      </c>
      <c r="F448" s="732"/>
      <c r="G448" s="749" t="str">
        <f>VLOOKUP($C427,'2025年度(3年後期)'!$B$5:$N$207,COLUMN('2025年度(3年後期)'!$K$5),0)&amp;""</f>
        <v/>
      </c>
      <c r="H448" s="732"/>
      <c r="I448" s="749" t="str">
        <f>VLOOKUP($C427,'2025年度(4年後期)'!$B$5:$N$206,COLUMN('2025年度(4年後期)'!$K$5),0)&amp;""</f>
        <v/>
      </c>
      <c r="J448" s="732"/>
      <c r="K448" s="750" t="str">
        <f>VLOOKUP($C427,'2025年度(助産後期)'!$B$5:$N$207,COLUMN('2025年度(助産後期)'!$K$5),0)&amp;""</f>
        <v/>
      </c>
      <c r="L448" s="750"/>
      <c r="M448" s="748" t="str">
        <f>VLOOKUP($C427,'2025年度(M1後期)'!$B$5:$N$207,COLUMN('2025年度(M1後期)'!$K$5),0)&amp;""</f>
        <v/>
      </c>
      <c r="N448" s="732"/>
      <c r="O448" s="750" t="str">
        <f>VLOOKUP($C427,'2025年度(M2後期)'!$B$5:$N$207,COLUMN('2025年度(M2後期)'!$K$5),0)&amp;""</f>
        <v/>
      </c>
      <c r="P448" s="732"/>
      <c r="Q448" s="750" t="str">
        <f>VLOOKUP($C427,'2025年度(D1後期)'!$B$5:$N$207,COLUMN('2025年度(D1後期)'!$K$5),0)&amp;""</f>
        <v/>
      </c>
      <c r="R448" s="732"/>
      <c r="S448" s="750" t="str">
        <f>VLOOKUP($C427,'2025年度(D23後期)'!$B$5:$N$207,COLUMN('2025年度(D23後期)'!$K$5),0)&amp;""</f>
        <v/>
      </c>
      <c r="T448" s="732"/>
      <c r="U448" s="21"/>
      <c r="Z448" s="733" t="str">
        <f>A448</f>
        <v>５時限（16：50～18：20）</v>
      </c>
      <c r="AA448" s="694"/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/>
      <c r="BK448" s="783"/>
      <c r="BL448" s="783" t="s">
        <v>225</v>
      </c>
      <c r="BM448" s="783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33"/>
      <c r="B449" s="15" t="s">
        <v>58</v>
      </c>
      <c r="C449" s="751" t="str">
        <f>IFERROR(VLOOKUP(C448,科目・教員!$A$2:$B$349,2,0),"")</f>
        <v/>
      </c>
      <c r="D449" s="735"/>
      <c r="E449" s="739" t="str">
        <f>IFERROR(VLOOKUP(E448,科目・教員!$A$2:$B$349,2,0),"")</f>
        <v/>
      </c>
      <c r="F449" s="735"/>
      <c r="G449" s="739" t="str">
        <f>IFERROR(VLOOKUP(G448,科目・教員!$A$2:$B$349,2,0),"")</f>
        <v/>
      </c>
      <c r="H449" s="735"/>
      <c r="I449" s="739" t="str">
        <f>IFERROR(VLOOKUP(I448,科目・教員!$A$2:$B$349,2,0),"")</f>
        <v/>
      </c>
      <c r="J449" s="735"/>
      <c r="K449" s="740" t="str">
        <f>IFERROR(VLOOKUP(K448,科目・教員!$A$2:$B$349,2,0),"")</f>
        <v/>
      </c>
      <c r="L449" s="740"/>
      <c r="M449" s="751" t="str">
        <f>IFERROR(VLOOKUP(M448,科目・教員!$A$2:$B$349,2,0),"")</f>
        <v/>
      </c>
      <c r="N449" s="735"/>
      <c r="O449" s="740" t="str">
        <f>IFERROR(VLOOKUP(O448,科目・教員!$A$2:$B$349,2,0),"")</f>
        <v/>
      </c>
      <c r="P449" s="735"/>
      <c r="Q449" s="740" t="str">
        <f>IFERROR(VLOOKUP(Q448,科目・教員!$A$2:$B$349,2,0),"")</f>
        <v/>
      </c>
      <c r="R449" s="735"/>
      <c r="S449" s="740" t="str">
        <f>IFERROR(VLOOKUP(S448,科目・教員!$A$2:$B$349,2,0),"")</f>
        <v/>
      </c>
      <c r="T449" s="735"/>
      <c r="U449" s="21"/>
      <c r="Z449" s="73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784"/>
      <c r="BL449" s="784"/>
      <c r="BM449" s="784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33"/>
      <c r="B450" s="15" t="s">
        <v>60</v>
      </c>
      <c r="C450" s="751" t="str">
        <f>VLOOKUP($C427,'2025年度(1年後期)'!$B$5:$N$207,COLUMN('2025年度(1年後期)'!$K$5)+1,0)&amp;""</f>
        <v/>
      </c>
      <c r="D450" s="735"/>
      <c r="E450" s="739" t="str">
        <f>VLOOKUP($C427,'2025年度(2年後期)'!$B$5:$N$207,COLUMN('2025年度(2年後期)'!$K$5)+1,0)&amp;""</f>
        <v/>
      </c>
      <c r="F450" s="735"/>
      <c r="G450" s="739" t="str">
        <f>VLOOKUP($C427,'2025年度(3年後期)'!$B$5:$N$207,COLUMN('2025年度(3年後期)'!$K$5)+1,0)&amp;""</f>
        <v/>
      </c>
      <c r="H450" s="735"/>
      <c r="I450" s="739" t="str">
        <f>VLOOKUP($C427,'2025年度(4年後期)'!$B$5:$N$206,COLUMN('2025年度(4年後期)'!$K$5)+1,0)&amp;""</f>
        <v/>
      </c>
      <c r="J450" s="735"/>
      <c r="K450" s="740" t="str">
        <f>VLOOKUP($C427,'2025年度(助産後期)'!$B$5:$N$207,COLUMN('2025年度(助産後期)'!$K$5)+1,0)&amp;""</f>
        <v/>
      </c>
      <c r="L450" s="740"/>
      <c r="M450" s="751" t="str">
        <f>VLOOKUP($C427,'2025年度(M1後期)'!$B$5:$N$207,COLUMN('2025年度(M1後期)'!$K$5)+1,0)&amp;""</f>
        <v/>
      </c>
      <c r="N450" s="735"/>
      <c r="O450" s="740" t="str">
        <f>VLOOKUP($C427,'2025年度(M1後期)'!$B$5:$N$207,COLUMN('2025年度(M1後期)'!$K$5)+1,0)&amp;""</f>
        <v/>
      </c>
      <c r="P450" s="735"/>
      <c r="Q450" s="740" t="str">
        <f>VLOOKUP($C427,'2025年度(D1後期)'!$B$5:$N$207,COLUMN('2025年度(D1後期)'!$K$5)+1,0)&amp;""</f>
        <v/>
      </c>
      <c r="R450" s="735"/>
      <c r="S450" s="740" t="str">
        <f>VLOOKUP($C427,'2025年度(D23後期)'!$B$5:$N$207,COLUMN('2025年度(D23後期)'!$K$5)+1,0)&amp;""</f>
        <v/>
      </c>
      <c r="T450" s="735"/>
      <c r="U450" s="21"/>
      <c r="Z450" s="73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784"/>
      <c r="BL450" s="784"/>
      <c r="BM450" s="784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34"/>
      <c r="B451" s="16" t="s">
        <v>62</v>
      </c>
      <c r="C451" s="781"/>
      <c r="D451" s="782"/>
      <c r="E451" s="710"/>
      <c r="F451" s="736"/>
      <c r="G451" s="710"/>
      <c r="H451" s="736"/>
      <c r="I451" s="710"/>
      <c r="J451" s="736"/>
      <c r="K451" s="712"/>
      <c r="L451" s="712"/>
      <c r="M451" s="738"/>
      <c r="N451" s="736"/>
      <c r="O451" s="712"/>
      <c r="P451" s="736"/>
      <c r="Q451" s="712"/>
      <c r="R451" s="736"/>
      <c r="S451" s="712"/>
      <c r="T451" s="736"/>
      <c r="U451" s="22"/>
      <c r="V451" s="19"/>
      <c r="W451" s="19"/>
      <c r="X451" s="19"/>
      <c r="Y451" s="19"/>
      <c r="Z451" s="73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785"/>
      <c r="BL451" s="785"/>
      <c r="BM451" s="785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5"/>
      <c r="B452" s="6"/>
      <c r="C452" s="717">
        <f>C427+1</f>
        <v>46010</v>
      </c>
      <c r="D452" s="717"/>
      <c r="E452" s="717"/>
      <c r="F452" s="717"/>
      <c r="G452" s="717"/>
      <c r="H452" s="717"/>
      <c r="I452" s="717"/>
      <c r="J452" s="717"/>
      <c r="K452" s="717"/>
      <c r="L452" s="717"/>
      <c r="M452" s="717"/>
      <c r="N452" s="717"/>
      <c r="O452" s="717"/>
      <c r="P452" s="717"/>
      <c r="Q452" s="717"/>
      <c r="R452" s="717"/>
      <c r="S452" s="717"/>
      <c r="T452" s="717"/>
      <c r="U452" s="697">
        <f>C452</f>
        <v>46010</v>
      </c>
      <c r="V452" s="698"/>
      <c r="W452" s="698"/>
      <c r="X452" s="698"/>
      <c r="Y452" s="698"/>
      <c r="Z452" s="69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3" t="s">
        <v>54</v>
      </c>
      <c r="B453" s="12" t="s">
        <v>55</v>
      </c>
      <c r="C453" s="731" t="str">
        <f>VLOOKUP($C452,'2025年度(1年後期)'!$B$5:$N$207,COLUMN('2025年度(1年後期)'!$C$5),0)&amp;""</f>
        <v>保健行動論</v>
      </c>
      <c r="D453" s="722"/>
      <c r="E453" s="756" t="str">
        <f>VLOOKUP($C452,'2025年度(2年後期)'!$B$5:$N$207,COLUMN('2025年度(2年後期)'!$C$5),0)&amp;""</f>
        <v>英語Ⅲ</v>
      </c>
      <c r="F453" s="757"/>
      <c r="G453" s="721" t="str">
        <f>VLOOKUP($C452,'2025年度(3年後期)'!$B$5:$N$207,COLUMN('2025年度(3年後期)'!$C$5),0)&amp;""</f>
        <v>領域別実習</v>
      </c>
      <c r="H453" s="722"/>
      <c r="I453" s="721" t="str">
        <f>VLOOKUP($C452,'2025年度(4年後期)'!$B$5:$N$206,COLUMN('2025年度(4年後期)'!$C$5),0)&amp;""</f>
        <v/>
      </c>
      <c r="J453" s="722"/>
      <c r="K453" s="732" t="str">
        <f>VLOOKUP($C452,'2025年度(助産後期)'!$B$5:$N$207,COLUMN('2025年度(助産後期)'!$C$5),0)&amp;""</f>
        <v/>
      </c>
      <c r="L453" s="720"/>
      <c r="M453" s="719" t="str">
        <f>VLOOKUP($C452,'2025年度(M1後期)'!$B$5:$N$207,COLUMN('2025年度(M1後期)'!$C$5),0)&amp;""</f>
        <v>がん看護学演習Ａ－Ⅲ</v>
      </c>
      <c r="N453" s="720"/>
      <c r="O453" s="721" t="str">
        <f>VLOOKUP($C452,'2025年度(M2後期)'!$B$5:$N$207,COLUMN('2025年度(M2後期)'!$C$5),0)&amp;""</f>
        <v>感染管理看護学演習Ａ－Ⅱ
特別研究</v>
      </c>
      <c r="P453" s="722"/>
      <c r="Q453" s="721" t="str">
        <f>VLOOKUP($C452,'2025年度(D1後期)'!$B$5:$N$207,COLUMN('2025年度(D1後期)'!$C$5),0)&amp;""</f>
        <v/>
      </c>
      <c r="R453" s="722"/>
      <c r="S453" s="732" t="str">
        <f>VLOOKUP($C452,'2025年度(D23後期)'!$B$5:$N$207,COLUMN('2025年度(D23後期)'!$C$5),0)&amp;""</f>
        <v>特別研究</v>
      </c>
      <c r="T453" s="722"/>
      <c r="U453" s="20"/>
      <c r="Z453" s="744" t="str">
        <f>A453</f>
        <v xml:space="preserve">１時限（09：20～10：50） </v>
      </c>
      <c r="AA453" s="694" t="s">
        <v>366</v>
      </c>
      <c r="AB453" s="694"/>
      <c r="AC453" s="694"/>
      <c r="AD453" s="694"/>
      <c r="AE453" s="694"/>
      <c r="AF453" s="694"/>
      <c r="AG453" s="694" t="s">
        <v>345</v>
      </c>
      <c r="AH453" s="694" t="s">
        <v>340</v>
      </c>
      <c r="AI453" s="694"/>
      <c r="AJ453" s="694"/>
      <c r="AK453" s="694"/>
      <c r="AL453" s="694"/>
      <c r="AM453" s="694"/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4" t="s">
        <v>169</v>
      </c>
      <c r="AX453" s="694"/>
      <c r="AY453" s="694"/>
      <c r="AZ453" s="694"/>
      <c r="BA453" s="694"/>
      <c r="BB453" s="694"/>
      <c r="BC453" s="694"/>
      <c r="BD453" s="694"/>
      <c r="BE453" s="694"/>
      <c r="BF453" s="694"/>
      <c r="BG453" s="694"/>
      <c r="BH453" s="694"/>
      <c r="BI453" s="694"/>
      <c r="BJ453" s="694"/>
      <c r="BK453" s="783"/>
      <c r="BL453" s="783"/>
      <c r="BM453" s="783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33"/>
      <c r="B454" s="15" t="s">
        <v>58</v>
      </c>
      <c r="C454" s="714" t="str">
        <f>IFERROR(VLOOKUP(C453,科目・教員!$A$2:$B$349,2,0),"")</f>
        <v>藤澤　雄太</v>
      </c>
      <c r="D454" s="715"/>
      <c r="E454" s="758" t="str">
        <f>IFERROR(VLOOKUP(E453,科目・教員!$A$2:$B$349,2,0),"")</f>
        <v>ﾊﾟｳﾗ･ﾍﾞﾙｳﾞｧﾝｹﾞﾙ</v>
      </c>
      <c r="F454" s="759"/>
      <c r="G454" s="716" t="str">
        <f>IFERROR(VLOOKUP(G453,科目・教員!$A$2:$B$349,2,0),"")</f>
        <v/>
      </c>
      <c r="H454" s="715"/>
      <c r="I454" s="716" t="str">
        <f>IFERROR(VLOOKUP(I453,科目・教員!$A$2:$B$349,2,0),"")</f>
        <v/>
      </c>
      <c r="J454" s="715"/>
      <c r="K454" s="735" t="str">
        <f>IFERROR(VLOOKUP(K453,科目・教員!$A$2:$B$349,2,0),"")</f>
        <v/>
      </c>
      <c r="L454" s="737"/>
      <c r="M454" s="746" t="str">
        <f>IFERROR(VLOOKUP(M453,科目・教員!$A$2:$B$349,2,0),"")</f>
        <v/>
      </c>
      <c r="N454" s="715"/>
      <c r="O454" s="716" t="str">
        <f>IFERROR(VLOOKUP(O453,科目・教員!$A$2:$B$349,2,0),"")</f>
        <v/>
      </c>
      <c r="P454" s="715"/>
      <c r="Q454" s="716" t="str">
        <f>IFERROR(VLOOKUP(Q453,科目・教員!$A$2:$B$349,2,0),"")</f>
        <v/>
      </c>
      <c r="R454" s="715"/>
      <c r="S454" s="735" t="str">
        <f>IFERROR(VLOOKUP(S453,科目・教員!$A$2:$B$349,2,0),"")</f>
        <v/>
      </c>
      <c r="T454" s="715"/>
      <c r="U454" s="20"/>
      <c r="Z454" s="73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784"/>
      <c r="BL454" s="784"/>
      <c r="BM454" s="784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33"/>
      <c r="B455" s="15" t="s">
        <v>60</v>
      </c>
      <c r="C455" s="714" t="str">
        <f>VLOOKUP($C452,'2025年度(1年後期)'!$B$5:$N$207,COLUMN('2025年度(1年後期)'!$C$5)+1,0)&amp;""</f>
        <v>101</v>
      </c>
      <c r="D455" s="715"/>
      <c r="E455" s="758" t="str">
        <f>VLOOKUP($C452,'2025年度(2年後期)'!$B$5:$N$207,COLUMN('2025年度(2年後期)'!$C$5)+1,0)&amp;""</f>
        <v>201</v>
      </c>
      <c r="F455" s="759"/>
      <c r="G455" s="716" t="str">
        <f>VLOOKUP($C452,'2025年度(3年後期)'!$B$5:$N$207,COLUMN('2025年度(3年後期)'!$C$5)+1,0)&amp;""</f>
        <v>母性:301　小児:202</v>
      </c>
      <c r="H455" s="715"/>
      <c r="I455" s="716" t="str">
        <f>VLOOKUP($C452,'2025年度(4年後期)'!$B$5:$N$206,COLUMN('2025年度(4年後期)'!$C$5)+1,0)&amp;""</f>
        <v/>
      </c>
      <c r="J455" s="715"/>
      <c r="K455" s="735" t="str">
        <f>VLOOKUP($C452,'2025年度(助産後期)'!$B$5:$N$207,COLUMN('2025年度(助産後期)'!$C$5)+1,0)&amp;""</f>
        <v/>
      </c>
      <c r="L455" s="737"/>
      <c r="M455" s="746" t="str">
        <f>VLOOKUP($C452,'2025年度(M1後期)'!$B$5:$N$207,COLUMN('2025年度(M1後期)'!$C$5)+1,0)&amp;""</f>
        <v>別途指定</v>
      </c>
      <c r="N455" s="715"/>
      <c r="O455" s="716" t="str">
        <f>VLOOKUP($C452,'2025年度(M2後期)'!$B$5:$N$207,COLUMN('2025年度(M2後期)'!$C$5)+1,0)&amp;""</f>
        <v>感染:別途指定</v>
      </c>
      <c r="P455" s="715"/>
      <c r="Q455" s="716" t="str">
        <f>VLOOKUP($C452,'2025年度(D1後期)'!$B$5:$N$207,COLUMN('2025年度(D1後期)'!$C$5)+1,0)&amp;""</f>
        <v/>
      </c>
      <c r="R455" s="715"/>
      <c r="S455" s="735" t="str">
        <f>VLOOKUP($C452,'2025年度(D23後期)'!$B$5:$N$207,COLUMN('2025年度(D23後期)'!$C$5)+1,0)&amp;""</f>
        <v/>
      </c>
      <c r="T455" s="715"/>
      <c r="U455" s="20"/>
      <c r="Z455" s="73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784"/>
      <c r="BL455" s="784"/>
      <c r="BM455" s="784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34"/>
      <c r="B456" s="16" t="s">
        <v>62</v>
      </c>
      <c r="C456" s="791"/>
      <c r="D456" s="792"/>
      <c r="E456" s="786" t="s">
        <v>116</v>
      </c>
      <c r="F456" s="787"/>
      <c r="G456" s="710"/>
      <c r="H456" s="711"/>
      <c r="I456" s="710"/>
      <c r="J456" s="711"/>
      <c r="K456" s="712"/>
      <c r="L456" s="713"/>
      <c r="M456" s="745"/>
      <c r="N456" s="711"/>
      <c r="O456" s="710"/>
      <c r="P456" s="711"/>
      <c r="Q456" s="710"/>
      <c r="R456" s="711"/>
      <c r="S456" s="712"/>
      <c r="T456" s="711"/>
      <c r="U456" s="20"/>
      <c r="Z456" s="73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785"/>
      <c r="BL456" s="785"/>
      <c r="BM456" s="785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33" t="s">
        <v>64</v>
      </c>
      <c r="B457" s="15" t="s">
        <v>55</v>
      </c>
      <c r="C457" s="789" t="str">
        <f>VLOOKUP($C452,'2025年度(1年後期)'!$B$5:$N$207,COLUMN('2025年度(1年後期)'!$E$5),0)&amp;""</f>
        <v>脳と行動</v>
      </c>
      <c r="D457" s="757"/>
      <c r="E457" s="756" t="str">
        <f>VLOOKUP($C452,'2025年度(2年後期)'!$B$5:$N$207,COLUMN('2025年度(2年後期)'!$E$5),0)&amp;""</f>
        <v>英語Ⅲ</v>
      </c>
      <c r="F457" s="757"/>
      <c r="G457" s="721" t="str">
        <f>VLOOKUP($C452,'2025年度(3年後期)'!$B$5:$N$207,COLUMN('2025年度(3年後期)'!$E$5),0)&amp;""</f>
        <v>領域別実習</v>
      </c>
      <c r="H457" s="722"/>
      <c r="I457" s="721" t="str">
        <f>VLOOKUP($C452,'2025年度(4年後期)'!$B$5:$N$206,COLUMN('2025年度(4年後期)'!$E$5),0)&amp;""</f>
        <v/>
      </c>
      <c r="J457" s="722"/>
      <c r="K457" s="732" t="str">
        <f>VLOOKUP($C452,'2025年度(助産後期)'!$B$5:$N$207,COLUMN('2025年度(助産後期)'!$E$5),0)&amp;""</f>
        <v/>
      </c>
      <c r="L457" s="720"/>
      <c r="M457" s="731" t="str">
        <f>VLOOKUP($C452,'2025年度(M1後期)'!$B$5:$N$207,COLUMN('2025年度(M1後期)'!$E$5),0)&amp;""</f>
        <v>がん看護学演習Ａ－Ⅲ</v>
      </c>
      <c r="N457" s="722"/>
      <c r="O457" s="732" t="str">
        <f>VLOOKUP($C452,'2025年度(M2後期)'!$B$5:$N$207,COLUMN('2025年度(M2後期)'!$E$5),0)&amp;""</f>
        <v>感染管理看護学演習Ａ－Ⅱ
特別研究</v>
      </c>
      <c r="P457" s="722"/>
      <c r="Q457" s="732" t="str">
        <f>VLOOKUP($C452,'2025年度(D1後期)'!$B$5:$N$207,COLUMN('2025年度(D1後期)'!$E$5),0)&amp;""</f>
        <v/>
      </c>
      <c r="R457" s="722"/>
      <c r="S457" s="732" t="str">
        <f>VLOOKUP($C452,'2025年度(D23後期)'!$B$5:$N$207,COLUMN('2025年度(D23後期)'!$E$5),0)&amp;""</f>
        <v>特別研究</v>
      </c>
      <c r="T457" s="722"/>
      <c r="U457" s="21"/>
      <c r="Z457" s="733" t="str">
        <f>A457</f>
        <v>２時限（11：00～12：30）</v>
      </c>
      <c r="AA457" s="694" t="s">
        <v>334</v>
      </c>
      <c r="AB457" s="694"/>
      <c r="AC457" s="694"/>
      <c r="AD457" s="694"/>
      <c r="AE457" s="694"/>
      <c r="AF457" s="694"/>
      <c r="AG457" s="694" t="s">
        <v>345</v>
      </c>
      <c r="AH457" s="694" t="s">
        <v>340</v>
      </c>
      <c r="AI457" s="694"/>
      <c r="AJ457" s="694"/>
      <c r="AK457" s="694"/>
      <c r="AL457" s="694"/>
      <c r="AM457" s="694"/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4" t="s">
        <v>169</v>
      </c>
      <c r="AX457" s="694"/>
      <c r="AY457" s="694"/>
      <c r="AZ457" s="694"/>
      <c r="BA457" s="694"/>
      <c r="BB457" s="694"/>
      <c r="BC457" s="694"/>
      <c r="BD457" s="694"/>
      <c r="BE457" s="694"/>
      <c r="BF457" s="694"/>
      <c r="BG457" s="694"/>
      <c r="BH457" s="694"/>
      <c r="BI457" s="694"/>
      <c r="BJ457" s="694"/>
      <c r="BK457" s="783"/>
      <c r="BL457" s="783"/>
      <c r="BM457" s="783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33"/>
      <c r="B458" s="15" t="s">
        <v>58</v>
      </c>
      <c r="C458" s="790" t="str">
        <f>IFERROR(VLOOKUP(C457,科目・教員!$A$2:$B$349,2,0),"")</f>
        <v>田中　健一</v>
      </c>
      <c r="D458" s="759"/>
      <c r="E458" s="758" t="str">
        <f>IFERROR(VLOOKUP(E457,科目・教員!$A$2:$B$349,2,0),"")</f>
        <v>ﾊﾟｳﾗ･ﾍﾞﾙｳﾞｧﾝｹﾞﾙ</v>
      </c>
      <c r="F458" s="759"/>
      <c r="G458" s="716" t="str">
        <f>IFERROR(VLOOKUP(G457,科目・教員!$A$2:$B$349,2,0),"")</f>
        <v/>
      </c>
      <c r="H458" s="715"/>
      <c r="I458" s="716" t="str">
        <f>IFERROR(VLOOKUP(I457,科目・教員!$A$2:$B$349,2,0),"")</f>
        <v/>
      </c>
      <c r="J458" s="715"/>
      <c r="K458" s="735" t="str">
        <f>IFERROR(VLOOKUP(K457,科目・教員!$A$2:$B$349,2,0),"")</f>
        <v/>
      </c>
      <c r="L458" s="737"/>
      <c r="M458" s="714" t="str">
        <f>IFERROR(VLOOKUP(M457,科目・教員!$A$2:$B$349,2,0),"")</f>
        <v/>
      </c>
      <c r="N458" s="715"/>
      <c r="O458" s="735" t="str">
        <f>IFERROR(VLOOKUP(O457,科目・教員!$A$2:$B$349,2,0),"")</f>
        <v/>
      </c>
      <c r="P458" s="715"/>
      <c r="Q458" s="735" t="str">
        <f>IFERROR(VLOOKUP(Q457,科目・教員!$A$2:$B$349,2,0),"")</f>
        <v/>
      </c>
      <c r="R458" s="715"/>
      <c r="S458" s="735" t="str">
        <f>IFERROR(VLOOKUP(S457,科目・教員!$A$2:$B$349,2,0),"")</f>
        <v/>
      </c>
      <c r="T458" s="715"/>
      <c r="U458" s="21"/>
      <c r="Z458" s="73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784"/>
      <c r="BL458" s="784"/>
      <c r="BM458" s="784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33"/>
      <c r="B459" s="15" t="s">
        <v>60</v>
      </c>
      <c r="C459" s="790" t="str">
        <f>VLOOKUP($C452,'2025年度(1年後期)'!$B$5:$N$207,COLUMN('2025年度(1年後期)'!$E$5)+1,0)&amp;""</f>
        <v>リアルタイム
(101)</v>
      </c>
      <c r="D459" s="759"/>
      <c r="E459" s="758" t="str">
        <f>VLOOKUP($C452,'2025年度(2年後期)'!$B$5:$N$207,COLUMN('2025年度(2年後期)'!$E$5)+1,0)&amp;""</f>
        <v>201</v>
      </c>
      <c r="F459" s="759"/>
      <c r="G459" s="716" t="str">
        <f>VLOOKUP($C452,'2025年度(3年後期)'!$B$5:$N$207,COLUMN('2025年度(3年後期)'!$E$5)+1,0)&amp;""</f>
        <v>母性:301　小児:202</v>
      </c>
      <c r="H459" s="715"/>
      <c r="I459" s="716" t="str">
        <f>VLOOKUP($C452,'2025年度(4年後期)'!$B$5:$N$206,COLUMN('2025年度(4年後期)'!$E$5)+1,0)&amp;""</f>
        <v/>
      </c>
      <c r="J459" s="715"/>
      <c r="K459" s="735" t="str">
        <f>VLOOKUP($C452,'2025年度(助産後期)'!$B$5:$N$207,COLUMN('2025年度(助産後期)'!$E$5)+1,0)&amp;""</f>
        <v/>
      </c>
      <c r="L459" s="737"/>
      <c r="M459" s="714" t="str">
        <f>VLOOKUP($C452,'2025年度(M1後期)'!$B$5:$N$207,COLUMN('2025年度(M1後期)'!$E$5)+1,0)&amp;""</f>
        <v>別途指定</v>
      </c>
      <c r="N459" s="715"/>
      <c r="O459" s="735" t="str">
        <f>VLOOKUP($C452,'2025年度(M2後期)'!$B$5:$N$207,COLUMN('2025年度(M2後期)'!$E$5)+1,0)&amp;""</f>
        <v>感染:別途指定</v>
      </c>
      <c r="P459" s="715"/>
      <c r="Q459" s="735" t="str">
        <f>VLOOKUP($C452,'2025年度(D1後期)'!$B$5:$N$207,COLUMN('2025年度(D1後期)'!$E$5)+1,0)&amp;""</f>
        <v/>
      </c>
      <c r="R459" s="715"/>
      <c r="S459" s="735" t="str">
        <f>VLOOKUP($C452,'2025年度(D23後期)'!$B$5:$N$207,COLUMN('2025年度(D23後期)'!$E$5)+1,0)&amp;""</f>
        <v/>
      </c>
      <c r="T459" s="715"/>
      <c r="U459" s="21"/>
      <c r="Z459" s="73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784"/>
      <c r="BL459" s="784"/>
      <c r="BM459" s="784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47"/>
      <c r="B460" s="16" t="s">
        <v>62</v>
      </c>
      <c r="C460" s="826"/>
      <c r="D460" s="809"/>
      <c r="E460" s="786" t="s">
        <v>116</v>
      </c>
      <c r="F460" s="787"/>
      <c r="G460" s="710"/>
      <c r="H460" s="736"/>
      <c r="I460" s="710"/>
      <c r="J460" s="736"/>
      <c r="K460" s="712"/>
      <c r="L460" s="712"/>
      <c r="M460" s="738"/>
      <c r="N460" s="736"/>
      <c r="O460" s="712"/>
      <c r="P460" s="736"/>
      <c r="Q460" s="712"/>
      <c r="R460" s="736"/>
      <c r="S460" s="712"/>
      <c r="T460" s="736"/>
      <c r="U460" s="21"/>
      <c r="Z460" s="73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785"/>
      <c r="BL460" s="785"/>
      <c r="BM460" s="785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44" t="s">
        <v>70</v>
      </c>
      <c r="B461" s="17" t="s">
        <v>71</v>
      </c>
      <c r="C461" s="731"/>
      <c r="D461" s="722"/>
      <c r="E461" s="721"/>
      <c r="F461" s="722"/>
      <c r="G461" s="721"/>
      <c r="H461" s="722"/>
      <c r="I461" s="721"/>
      <c r="J461" s="722"/>
      <c r="K461" s="732"/>
      <c r="L461" s="720"/>
      <c r="M461" s="731"/>
      <c r="N461" s="722"/>
      <c r="O461" s="732"/>
      <c r="P461" s="722"/>
      <c r="Q461" s="732"/>
      <c r="R461" s="722"/>
      <c r="S461" s="732"/>
      <c r="T461" s="722"/>
      <c r="U461" s="21"/>
      <c r="Z461" s="73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783"/>
      <c r="BL461" s="783"/>
      <c r="BM461" s="783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33"/>
      <c r="B462" s="17" t="s">
        <v>73</v>
      </c>
      <c r="C462" s="714"/>
      <c r="D462" s="715"/>
      <c r="E462" s="716"/>
      <c r="F462" s="715"/>
      <c r="G462" s="716"/>
      <c r="H462" s="715"/>
      <c r="I462" s="716"/>
      <c r="J462" s="715"/>
      <c r="K462" s="735"/>
      <c r="L462" s="737"/>
      <c r="M462" s="714"/>
      <c r="N462" s="715"/>
      <c r="O462" s="735"/>
      <c r="P462" s="715"/>
      <c r="Q462" s="735"/>
      <c r="R462" s="715"/>
      <c r="S462" s="735"/>
      <c r="T462" s="715"/>
      <c r="U462" s="21"/>
      <c r="Z462" s="73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784"/>
      <c r="BL462" s="784"/>
      <c r="BM462" s="784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33"/>
      <c r="B463" s="17" t="s">
        <v>60</v>
      </c>
      <c r="C463" s="714"/>
      <c r="D463" s="715"/>
      <c r="E463" s="716"/>
      <c r="F463" s="715"/>
      <c r="G463" s="716"/>
      <c r="H463" s="715"/>
      <c r="I463" s="716"/>
      <c r="J463" s="715"/>
      <c r="K463" s="735"/>
      <c r="L463" s="737"/>
      <c r="M463" s="714"/>
      <c r="N463" s="715"/>
      <c r="O463" s="735"/>
      <c r="P463" s="715"/>
      <c r="Q463" s="735"/>
      <c r="R463" s="715"/>
      <c r="S463" s="735"/>
      <c r="T463" s="715"/>
      <c r="U463" s="21"/>
      <c r="Z463" s="73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784"/>
      <c r="BL463" s="784"/>
      <c r="BM463" s="784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34"/>
      <c r="B464" s="18" t="s">
        <v>62</v>
      </c>
      <c r="C464" s="752"/>
      <c r="D464" s="753"/>
      <c r="E464" s="754"/>
      <c r="F464" s="753"/>
      <c r="G464" s="754"/>
      <c r="H464" s="753"/>
      <c r="I464" s="754"/>
      <c r="J464" s="753"/>
      <c r="K464" s="755"/>
      <c r="L464" s="755"/>
      <c r="M464" s="752"/>
      <c r="N464" s="753"/>
      <c r="O464" s="755"/>
      <c r="P464" s="753"/>
      <c r="Q464" s="755"/>
      <c r="R464" s="753"/>
      <c r="S464" s="755"/>
      <c r="T464" s="753"/>
      <c r="U464" s="21"/>
      <c r="Z464" s="73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785"/>
      <c r="BL464" s="785"/>
      <c r="BM464" s="785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33" t="s">
        <v>74</v>
      </c>
      <c r="B465" s="15" t="s">
        <v>55</v>
      </c>
      <c r="C465" s="748" t="str">
        <f>VLOOKUP($C452,'2025年度(1年後期)'!$B$5:$N$207,COLUMN('2025年度(1年後期)'!$G$5),0)&amp;""</f>
        <v>知の探究</v>
      </c>
      <c r="D465" s="732"/>
      <c r="E465" s="749" t="str">
        <f>VLOOKUP($C452,'2025年度(2年後期)'!$B$5:$N$207,COLUMN('2025年度(2年後期)'!$G$5),0)&amp;""</f>
        <v>生活援助論Ⅳ</v>
      </c>
      <c r="F465" s="732"/>
      <c r="G465" s="749" t="str">
        <f>VLOOKUP($C452,'2025年度(3年後期)'!$B$5:$N$207,COLUMN('2025年度(3年後期)'!$G$5),0)&amp;""</f>
        <v>領域別実習</v>
      </c>
      <c r="H465" s="732"/>
      <c r="I465" s="749" t="str">
        <f>VLOOKUP($C452,'2025年度(4年後期)'!$B$5:$N$206,COLUMN('2025年度(4年後期)'!$G$5),0)&amp;""</f>
        <v/>
      </c>
      <c r="J465" s="732"/>
      <c r="K465" s="750" t="str">
        <f>VLOOKUP($C452,'2025年度(助産後期)'!$B$5:$N$207,COLUMN('2025年度(助産後期)'!$G$5),0)&amp;""</f>
        <v/>
      </c>
      <c r="L465" s="750"/>
      <c r="M465" s="748" t="str">
        <f>VLOOKUP($C452,'2025年度(M1後期)'!$B$5:$N$207,COLUMN('2025年度(M1後期)'!$G$5),0)&amp;""</f>
        <v>がん看護学演習Ａ－Ⅳ</v>
      </c>
      <c r="N465" s="732"/>
      <c r="O465" s="750" t="str">
        <f>VLOOKUP($C452,'2025年度(M2後期)'!$B$5:$N$207,COLUMN('2025年度(M2後期)'!$G$5),0)&amp;""</f>
        <v>特別研究</v>
      </c>
      <c r="P465" s="732"/>
      <c r="Q465" s="750" t="str">
        <f>VLOOKUP($C452,'2025年度(D1後期)'!$B$5:$N$207,COLUMN('2025年度(D1後期)'!$G$5),0)&amp;""</f>
        <v/>
      </c>
      <c r="R465" s="732"/>
      <c r="S465" s="750" t="str">
        <f>VLOOKUP($C452,'2025年度(D23後期)'!$B$5:$N$207,COLUMN('2025年度(D23後期)'!$G$5),0)&amp;""</f>
        <v>特別研究</v>
      </c>
      <c r="T465" s="732"/>
      <c r="U465" s="21"/>
      <c r="Z465" s="733" t="str">
        <f>A465</f>
        <v>３時限（13：30～15：00）</v>
      </c>
      <c r="AA465" s="694" t="s">
        <v>240</v>
      </c>
      <c r="AB465" s="694"/>
      <c r="AC465" s="694"/>
      <c r="AD465" s="694"/>
      <c r="AE465" s="694"/>
      <c r="AF465" s="694"/>
      <c r="AG465" s="694" t="s">
        <v>234</v>
      </c>
      <c r="AH465" s="694" t="s">
        <v>340</v>
      </c>
      <c r="AI465" s="694"/>
      <c r="AJ465" s="694"/>
      <c r="AK465" s="694"/>
      <c r="AL465" s="694"/>
      <c r="AM465" s="694"/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4"/>
      <c r="AX465" s="694"/>
      <c r="AY465" s="694"/>
      <c r="AZ465" s="694"/>
      <c r="BA465" s="694"/>
      <c r="BB465" s="694"/>
      <c r="BC465" s="694"/>
      <c r="BD465" s="694"/>
      <c r="BE465" s="694"/>
      <c r="BF465" s="694"/>
      <c r="BG465" s="694"/>
      <c r="BH465" s="694"/>
      <c r="BI465" s="694"/>
      <c r="BJ465" s="694"/>
      <c r="BK465" s="783"/>
      <c r="BL465" s="783"/>
      <c r="BM465" s="783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33"/>
      <c r="B466" s="15" t="s">
        <v>58</v>
      </c>
      <c r="C466" s="751" t="str">
        <f>IFERROR(VLOOKUP(C465,科目・教員!$A$2:$B$349,2,0),"")</f>
        <v>飯野　京子</v>
      </c>
      <c r="D466" s="735"/>
      <c r="E466" s="739" t="str">
        <f>IFERROR(VLOOKUP(E465,科目・教員!$A$2:$B$349,2,0),"")</f>
        <v>矢富　有見子</v>
      </c>
      <c r="F466" s="735"/>
      <c r="G466" s="739" t="str">
        <f>IFERROR(VLOOKUP(G465,科目・教員!$A$2:$B$349,2,0),"")</f>
        <v/>
      </c>
      <c r="H466" s="735"/>
      <c r="I466" s="739" t="str">
        <f>IFERROR(VLOOKUP(I465,科目・教員!$A$2:$B$349,2,0),"")</f>
        <v/>
      </c>
      <c r="J466" s="735"/>
      <c r="K466" s="740" t="str">
        <f>IFERROR(VLOOKUP(K465,科目・教員!$A$2:$B$349,2,0),"")</f>
        <v/>
      </c>
      <c r="L466" s="740"/>
      <c r="M466" s="751" t="str">
        <f>IFERROR(VLOOKUP(M465,科目・教員!$A$2:$B$349,2,0),"")</f>
        <v/>
      </c>
      <c r="N466" s="735"/>
      <c r="O466" s="740" t="str">
        <f>IFERROR(VLOOKUP(O465,科目・教員!$A$2:$B$349,2,0),"")</f>
        <v/>
      </c>
      <c r="P466" s="735"/>
      <c r="Q466" s="740" t="str">
        <f>IFERROR(VLOOKUP(Q465,科目・教員!$A$2:$B$349,2,0),"")</f>
        <v/>
      </c>
      <c r="R466" s="735"/>
      <c r="S466" s="740" t="str">
        <f>IFERROR(VLOOKUP(S465,科目・教員!$A$2:$B$349,2,0),"")</f>
        <v/>
      </c>
      <c r="T466" s="735"/>
      <c r="U466" s="21"/>
      <c r="Z466" s="73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784"/>
      <c r="BL466" s="784"/>
      <c r="BM466" s="784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33"/>
      <c r="B467" s="15" t="s">
        <v>60</v>
      </c>
      <c r="C467" s="751" t="str">
        <f>VLOOKUP($C452,'2025年度(1年後期)'!$B$5:$N$207,COLUMN('2025年度(1年後期)'!$G$5)+1,0)&amp;""</f>
        <v>101</v>
      </c>
      <c r="D467" s="735"/>
      <c r="E467" s="739" t="str">
        <f>VLOOKUP($C452,'2025年度(2年後期)'!$B$5:$N$207,COLUMN('2025年度(2年後期)'!$G$5)+1,0)&amp;""</f>
        <v>201</v>
      </c>
      <c r="F467" s="735"/>
      <c r="G467" s="739" t="str">
        <f>VLOOKUP($C452,'2025年度(3年後期)'!$B$5:$N$207,COLUMN('2025年度(3年後期)'!$G$5)+1,0)&amp;""</f>
        <v>小児:202</v>
      </c>
      <c r="H467" s="735"/>
      <c r="I467" s="739" t="str">
        <f>VLOOKUP($C452,'2025年度(4年後期)'!$B$5:$N$206,COLUMN('2025年度(4年後期)'!$G$5)+1,0)&amp;""</f>
        <v/>
      </c>
      <c r="J467" s="735"/>
      <c r="K467" s="740" t="str">
        <f>VLOOKUP($C452,'2025年度(助産後期)'!$B$5:$N$207,COLUMN('2025年度(助産後期)'!$G$5)+1,0)&amp;""</f>
        <v/>
      </c>
      <c r="L467" s="740"/>
      <c r="M467" s="751" t="str">
        <f>VLOOKUP($C452,'2025年度(M1後期)'!$B$5:$N$207,COLUMN('2025年度(M1後期)'!$G$5)+1,0)&amp;""</f>
        <v>別途指定</v>
      </c>
      <c r="N467" s="735"/>
      <c r="O467" s="740" t="str">
        <f>VLOOKUP($C452,'2025年度(M2後期)'!$B$5:$N$207,COLUMN('2025年度(M2後期)'!$G$5)+1,0)&amp;""</f>
        <v/>
      </c>
      <c r="P467" s="735"/>
      <c r="Q467" s="740" t="str">
        <f>VLOOKUP($C452,'2025年度(D1後期)'!$B$5:$N$207,COLUMN('2025年度(D1後期)'!$G$5)+1,0)&amp;""</f>
        <v/>
      </c>
      <c r="R467" s="735"/>
      <c r="S467" s="740" t="str">
        <f>VLOOKUP($C452,'2025年度(D23後期)'!$B$5:$N$207,COLUMN('2025年度(D23後期)'!$G$5)+1,0)&amp;""</f>
        <v/>
      </c>
      <c r="T467" s="735"/>
      <c r="U467" s="21"/>
      <c r="Z467" s="73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784"/>
      <c r="BL467" s="784"/>
      <c r="BM467" s="784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47"/>
      <c r="B468" s="16" t="s">
        <v>62</v>
      </c>
      <c r="C468" s="738"/>
      <c r="D468" s="736"/>
      <c r="E468" s="710"/>
      <c r="F468" s="736"/>
      <c r="G468" s="710"/>
      <c r="H468" s="736"/>
      <c r="I468" s="710"/>
      <c r="J468" s="736"/>
      <c r="K468" s="712"/>
      <c r="L468" s="712"/>
      <c r="M468" s="738"/>
      <c r="N468" s="736"/>
      <c r="O468" s="712"/>
      <c r="P468" s="736"/>
      <c r="Q468" s="712"/>
      <c r="R468" s="736"/>
      <c r="S468" s="712"/>
      <c r="T468" s="736"/>
      <c r="U468" s="21"/>
      <c r="Z468" s="73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785"/>
      <c r="BL468" s="785"/>
      <c r="BM468" s="785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33" t="s">
        <v>80</v>
      </c>
      <c r="B469" s="15" t="s">
        <v>55</v>
      </c>
      <c r="C469" s="800" t="str">
        <f>VLOOKUP($C452,'2025年度(1年後期)'!$B$5:$N$207,COLUMN('2025年度(1年後期)'!$I$5),0)&amp;""</f>
        <v>法と社会　追再試</v>
      </c>
      <c r="D469" s="801"/>
      <c r="E469" s="749" t="str">
        <f>VLOOKUP($C452,'2025年度(2年後期)'!$B$5:$N$207,COLUMN('2025年度(2年後期)'!$I$5),0)&amp;""</f>
        <v>成人看護援助論Ⅱ</v>
      </c>
      <c r="F469" s="732"/>
      <c r="G469" s="749" t="str">
        <f>VLOOKUP($C452,'2025年度(3年後期)'!$B$5:$N$207,COLUMN('2025年度(3年後期)'!$I$5),0)&amp;""</f>
        <v>領域別実習</v>
      </c>
      <c r="H469" s="732"/>
      <c r="I469" s="749" t="str">
        <f>VLOOKUP($C452,'2025年度(4年後期)'!$B$5:$N$206,COLUMN('2025年度(4年後期)'!$I$5),0)&amp;""</f>
        <v/>
      </c>
      <c r="J469" s="732"/>
      <c r="K469" s="750" t="str">
        <f>VLOOKUP($C452,'2025年度(助産後期)'!$B$5:$N$207,COLUMN('2025年度(助産後期)'!$I$5),0)&amp;""</f>
        <v/>
      </c>
      <c r="L469" s="750"/>
      <c r="M469" s="748" t="str">
        <f>VLOOKUP($C452,'2025年度(M1後期)'!$B$5:$N$207,COLUMN('2025年度(M1後期)'!$I$5),0)&amp;""</f>
        <v>がん看護学演習Ａ－Ⅳ</v>
      </c>
      <c r="N469" s="732"/>
      <c r="O469" s="750" t="str">
        <f>VLOOKUP($C452,'2025年度(M2後期)'!$B$5:$N$207,COLUMN('2025年度(M2後期)'!$I$5),0)&amp;""</f>
        <v>特別研究</v>
      </c>
      <c r="P469" s="732"/>
      <c r="Q469" s="750" t="str">
        <f>VLOOKUP($C452,'2025年度(D1後期)'!$B$5:$N$207,COLUMN('2025年度(D1後期)'!$I$5),0)&amp;""</f>
        <v/>
      </c>
      <c r="R469" s="732"/>
      <c r="S469" s="750" t="str">
        <f>VLOOKUP($C452,'2025年度(D23後期)'!$B$5:$N$207,COLUMN('2025年度(D23後期)'!$I$5),0)&amp;""</f>
        <v>特別研究</v>
      </c>
      <c r="T469" s="732"/>
      <c r="U469" s="21"/>
      <c r="Z469" s="733" t="str">
        <f>A469</f>
        <v>４時限（15：10～16：40）</v>
      </c>
      <c r="AA469" s="694"/>
      <c r="AB469" s="694"/>
      <c r="AC469" s="694" t="s">
        <v>404</v>
      </c>
      <c r="AD469" s="694"/>
      <c r="AE469" s="694"/>
      <c r="AF469" s="694"/>
      <c r="AG469" s="694" t="s">
        <v>76</v>
      </c>
      <c r="AH469" s="694"/>
      <c r="AI469" s="694"/>
      <c r="AJ469" s="694"/>
      <c r="AK469" s="694"/>
      <c r="AL469" s="694"/>
      <c r="AM469" s="694"/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4"/>
      <c r="AX469" s="694"/>
      <c r="AY469" s="694"/>
      <c r="AZ469" s="694"/>
      <c r="BA469" s="694"/>
      <c r="BB469" s="694"/>
      <c r="BC469" s="694"/>
      <c r="BD469" s="694"/>
      <c r="BE469" s="694"/>
      <c r="BF469" s="694"/>
      <c r="BG469" s="694"/>
      <c r="BH469" s="694"/>
      <c r="BI469" s="694"/>
      <c r="BJ469" s="694"/>
      <c r="BK469" s="783"/>
      <c r="BL469" s="783"/>
      <c r="BM469" s="783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33"/>
      <c r="B470" s="15" t="s">
        <v>58</v>
      </c>
      <c r="C470" s="803" t="str">
        <f>IFERROR(VLOOKUP(C469,科目・教員!$A$2:$B$349,2,0),"")</f>
        <v/>
      </c>
      <c r="D470" s="804"/>
      <c r="E470" s="739" t="str">
        <f>IFERROR(VLOOKUP(E469,科目・教員!$A$2:$B$349,2,0),"")</f>
        <v>藤澤　雄太</v>
      </c>
      <c r="F470" s="735"/>
      <c r="G470" s="739" t="str">
        <f>IFERROR(VLOOKUP(G469,科目・教員!$A$2:$B$349,2,0),"")</f>
        <v/>
      </c>
      <c r="H470" s="735"/>
      <c r="I470" s="739" t="str">
        <f>IFERROR(VLOOKUP(I469,科目・教員!$A$2:$B$349,2,0),"")</f>
        <v/>
      </c>
      <c r="J470" s="735"/>
      <c r="K470" s="740" t="str">
        <f>IFERROR(VLOOKUP(K469,科目・教員!$A$2:$B$349,2,0),"")</f>
        <v/>
      </c>
      <c r="L470" s="740"/>
      <c r="M470" s="751" t="str">
        <f>IFERROR(VLOOKUP(M469,科目・教員!$A$2:$B$349,2,0),"")</f>
        <v/>
      </c>
      <c r="N470" s="735"/>
      <c r="O470" s="740" t="str">
        <f>IFERROR(VLOOKUP(O469,科目・教員!$A$2:$B$349,2,0),"")</f>
        <v/>
      </c>
      <c r="P470" s="735"/>
      <c r="Q470" s="740" t="str">
        <f>IFERROR(VLOOKUP(Q469,科目・教員!$A$2:$B$349,2,0),"")</f>
        <v/>
      </c>
      <c r="R470" s="735"/>
      <c r="S470" s="740" t="str">
        <f>IFERROR(VLOOKUP(S469,科目・教員!$A$2:$B$349,2,0),"")</f>
        <v/>
      </c>
      <c r="T470" s="735"/>
      <c r="U470" s="21"/>
      <c r="Z470" s="73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784"/>
      <c r="BL470" s="784"/>
      <c r="BM470" s="784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33"/>
      <c r="B471" s="15" t="s">
        <v>60</v>
      </c>
      <c r="C471" s="803" t="str">
        <f>VLOOKUP($C452,'2025年度(1年後期)'!$B$5:$N$207,COLUMN('2025年度(1年後期)'!$I$5)+1,0)&amp;""</f>
        <v>103</v>
      </c>
      <c r="D471" s="804"/>
      <c r="E471" s="739" t="str">
        <f>VLOOKUP($C452,'2025年度(2年後期)'!$B$5:$N$207,COLUMN('2025年度(2年後期)'!$I$5)+1,0)&amp;""</f>
        <v>201</v>
      </c>
      <c r="F471" s="735"/>
      <c r="G471" s="739" t="str">
        <f>VLOOKUP($C452,'2025年度(3年後期)'!$B$5:$N$207,COLUMN('2025年度(3年後期)'!$I$5)+1,0)&amp;""</f>
        <v/>
      </c>
      <c r="H471" s="735"/>
      <c r="I471" s="739" t="str">
        <f>VLOOKUP($C452,'2025年度(4年後期)'!$B$5:$N$206,COLUMN('2025年度(4年後期)'!$I$5)+1,0)&amp;""</f>
        <v/>
      </c>
      <c r="J471" s="735"/>
      <c r="K471" s="740" t="str">
        <f>VLOOKUP($C452,'2025年度(助産後期)'!$B$5:$N$207,COLUMN('2025年度(助産後期)'!$I$5)+1,0)&amp;""</f>
        <v/>
      </c>
      <c r="L471" s="740"/>
      <c r="M471" s="751" t="str">
        <f>VLOOKUP($C452,'2025年度(M1後期)'!$B$5:$N$207,COLUMN('2025年度(M1後期)'!$I$5)+1,0)&amp;""</f>
        <v>別途指定</v>
      </c>
      <c r="N471" s="735"/>
      <c r="O471" s="740" t="str">
        <f>VLOOKUP($C452,'2025年度(M2後期)'!$B$5:$N$207,COLUMN('2025年度(M2後期)'!$I$5)+1,0)&amp;""</f>
        <v/>
      </c>
      <c r="P471" s="735"/>
      <c r="Q471" s="740" t="str">
        <f>VLOOKUP($C452,'2025年度(D1後期)'!$B$5:$N$207,COLUMN('2025年度(D1後期)'!$I$5)+1,0)&amp;""</f>
        <v/>
      </c>
      <c r="R471" s="735"/>
      <c r="S471" s="740" t="str">
        <f>VLOOKUP($C452,'2025年度(D23後期)'!$B$5:$N$207,COLUMN('2025年度(D23後期)'!$I$5)+1,0)&amp;""</f>
        <v/>
      </c>
      <c r="T471" s="735"/>
      <c r="U471" s="21"/>
      <c r="Z471" s="73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784"/>
      <c r="BL471" s="784"/>
      <c r="BM471" s="784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34"/>
      <c r="B472" s="16" t="s">
        <v>62</v>
      </c>
      <c r="C472" s="798"/>
      <c r="D472" s="802"/>
      <c r="E472" s="710"/>
      <c r="F472" s="736"/>
      <c r="G472" s="710"/>
      <c r="H472" s="736"/>
      <c r="I472" s="710"/>
      <c r="J472" s="736"/>
      <c r="K472" s="712"/>
      <c r="L472" s="712"/>
      <c r="M472" s="738"/>
      <c r="N472" s="736"/>
      <c r="O472" s="712"/>
      <c r="P472" s="736"/>
      <c r="Q472" s="712"/>
      <c r="R472" s="736"/>
      <c r="S472" s="712"/>
      <c r="T472" s="736"/>
      <c r="U472" s="21"/>
      <c r="Z472" s="73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785"/>
      <c r="BL472" s="785"/>
      <c r="BM472" s="785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33" t="s">
        <v>87</v>
      </c>
      <c r="B473" s="15" t="s">
        <v>55</v>
      </c>
      <c r="C473" s="748" t="str">
        <f>VLOOKUP($C452,'2025年度(1年後期)'!$B$5:$N$207,COLUMN('2025年度(1年後期)'!$K$5),0)&amp;""</f>
        <v/>
      </c>
      <c r="D473" s="732"/>
      <c r="E473" s="749" t="str">
        <f>VLOOKUP($C452,'2025年度(2年後期)'!$B$5:$N$207,COLUMN('2025年度(2年後期)'!$K$5),0)&amp;""</f>
        <v/>
      </c>
      <c r="F473" s="732"/>
      <c r="G473" s="749" t="str">
        <f>VLOOKUP($C452,'2025年度(3年後期)'!$B$5:$N$207,COLUMN('2025年度(3年後期)'!$K$5),0)&amp;""</f>
        <v/>
      </c>
      <c r="H473" s="732"/>
      <c r="I473" s="749" t="str">
        <f>VLOOKUP($C452,'2025年度(4年後期)'!$B$5:$N$206,COLUMN('2025年度(4年後期)'!$K$5),0)&amp;""</f>
        <v/>
      </c>
      <c r="J473" s="732"/>
      <c r="K473" s="750" t="str">
        <f>VLOOKUP($C452,'2025年度(助産後期)'!$B$5:$N$207,COLUMN('2025年度(助産後期)'!$K$5),0)&amp;""</f>
        <v/>
      </c>
      <c r="L473" s="750"/>
      <c r="M473" s="748" t="str">
        <f>VLOOKUP($C452,'2025年度(M1後期)'!$B$5:$N$207,COLUMN('2025年度(M1後期)'!$K$5),0)&amp;""</f>
        <v/>
      </c>
      <c r="N473" s="732"/>
      <c r="O473" s="750" t="str">
        <f>VLOOKUP($C452,'2025年度(M2後期)'!$B$5:$N$207,COLUMN('2025年度(M2後期)'!$K$5),0)&amp;""</f>
        <v/>
      </c>
      <c r="P473" s="732"/>
      <c r="Q473" s="750" t="str">
        <f>VLOOKUP($C452,'2025年度(D1後期)'!$B$5:$N$207,COLUMN('2025年度(D1後期)'!$K$5),0)&amp;""</f>
        <v/>
      </c>
      <c r="R473" s="732"/>
      <c r="S473" s="750" t="str">
        <f>VLOOKUP($C452,'2025年度(D23後期)'!$B$5:$N$207,COLUMN('2025年度(D23後期)'!$K$5),0)&amp;""</f>
        <v/>
      </c>
      <c r="T473" s="732"/>
      <c r="U473" s="21"/>
      <c r="Z473" s="73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/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783"/>
      <c r="BL473" s="783"/>
      <c r="BM473" s="783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33"/>
      <c r="B474" s="15" t="s">
        <v>58</v>
      </c>
      <c r="C474" s="751" t="str">
        <f>IFERROR(VLOOKUP(C473,科目・教員!$A$2:$B$349,2,0),"")</f>
        <v/>
      </c>
      <c r="D474" s="735"/>
      <c r="E474" s="739" t="str">
        <f>IFERROR(VLOOKUP(E473,科目・教員!$A$2:$B$349,2,0),"")</f>
        <v/>
      </c>
      <c r="F474" s="735"/>
      <c r="G474" s="739" t="str">
        <f>IFERROR(VLOOKUP(G473,科目・教員!$A$2:$B$349,2,0),"")</f>
        <v/>
      </c>
      <c r="H474" s="735"/>
      <c r="I474" s="739" t="str">
        <f>IFERROR(VLOOKUP(I473,科目・教員!$A$2:$B$349,2,0),"")</f>
        <v/>
      </c>
      <c r="J474" s="735"/>
      <c r="K474" s="740" t="str">
        <f>IFERROR(VLOOKUP(K473,科目・教員!$A$2:$B$349,2,0),"")</f>
        <v/>
      </c>
      <c r="L474" s="740"/>
      <c r="M474" s="751" t="str">
        <f>IFERROR(VLOOKUP(M473,科目・教員!$A$2:$B$349,2,0),"")</f>
        <v/>
      </c>
      <c r="N474" s="735"/>
      <c r="O474" s="740" t="str">
        <f>IFERROR(VLOOKUP(O473,科目・教員!$A$2:$B$349,2,0),"")</f>
        <v/>
      </c>
      <c r="P474" s="735"/>
      <c r="Q474" s="740" t="str">
        <f>IFERROR(VLOOKUP(Q473,科目・教員!$A$2:$B$349,2,0),"")</f>
        <v/>
      </c>
      <c r="R474" s="735"/>
      <c r="S474" s="740" t="str">
        <f>IFERROR(VLOOKUP(S473,科目・教員!$A$2:$B$349,2,0),"")</f>
        <v/>
      </c>
      <c r="T474" s="735"/>
      <c r="U474" s="21"/>
      <c r="Z474" s="73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784"/>
      <c r="BL474" s="784"/>
      <c r="BM474" s="784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33"/>
      <c r="B475" s="15" t="s">
        <v>60</v>
      </c>
      <c r="C475" s="751" t="str">
        <f>VLOOKUP($C452,'2025年度(1年後期)'!$B$5:$N$207,COLUMN('2025年度(1年後期)'!$K$5)+1,0)&amp;""</f>
        <v/>
      </c>
      <c r="D475" s="735"/>
      <c r="E475" s="739" t="str">
        <f>VLOOKUP($C452,'2025年度(2年後期)'!$B$5:$N$207,COLUMN('2025年度(2年後期)'!$K$5)+1,0)&amp;""</f>
        <v/>
      </c>
      <c r="F475" s="735"/>
      <c r="G475" s="739" t="str">
        <f>VLOOKUP($C452,'2025年度(3年後期)'!$B$5:$N$207,COLUMN('2025年度(3年後期)'!$K$5)+1,0)&amp;""</f>
        <v/>
      </c>
      <c r="H475" s="735"/>
      <c r="I475" s="739" t="str">
        <f>VLOOKUP($C452,'2025年度(4年後期)'!$B$5:$N$206,COLUMN('2025年度(4年後期)'!$K$5)+1,0)&amp;""</f>
        <v/>
      </c>
      <c r="J475" s="735"/>
      <c r="K475" s="740" t="str">
        <f>VLOOKUP($C452,'2025年度(助産後期)'!$B$5:$N$207,COLUMN('2025年度(助産後期)'!$K$5)+1,0)&amp;""</f>
        <v/>
      </c>
      <c r="L475" s="740"/>
      <c r="M475" s="751" t="str">
        <f>VLOOKUP($C452,'2025年度(M1後期)'!$B$5:$N$207,COLUMN('2025年度(M1後期)'!$K$5)+1,0)&amp;""</f>
        <v/>
      </c>
      <c r="N475" s="735"/>
      <c r="O475" s="740" t="str">
        <f>VLOOKUP($C452,'2025年度(M1後期)'!$B$5:$N$207,COLUMN('2025年度(M1後期)'!$K$5)+1,0)&amp;""</f>
        <v/>
      </c>
      <c r="P475" s="735"/>
      <c r="Q475" s="740" t="str">
        <f>VLOOKUP($C452,'2025年度(D1後期)'!$B$5:$N$207,COLUMN('2025年度(D1後期)'!$K$5)+1,0)&amp;""</f>
        <v/>
      </c>
      <c r="R475" s="735"/>
      <c r="S475" s="740" t="str">
        <f>VLOOKUP($C452,'2025年度(D23後期)'!$B$5:$N$207,COLUMN('2025年度(D23後期)'!$K$5)+1,0)&amp;""</f>
        <v/>
      </c>
      <c r="T475" s="735"/>
      <c r="U475" s="21"/>
      <c r="Z475" s="73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784"/>
      <c r="BL475" s="784"/>
      <c r="BM475" s="784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34"/>
      <c r="B476" s="16" t="s">
        <v>62</v>
      </c>
      <c r="C476" s="738"/>
      <c r="D476" s="736"/>
      <c r="E476" s="710"/>
      <c r="F476" s="736"/>
      <c r="G476" s="710"/>
      <c r="H476" s="736"/>
      <c r="I476" s="710"/>
      <c r="J476" s="736"/>
      <c r="K476" s="712"/>
      <c r="L476" s="712"/>
      <c r="M476" s="738"/>
      <c r="N476" s="736"/>
      <c r="O476" s="712"/>
      <c r="P476" s="736"/>
      <c r="Q476" s="712"/>
      <c r="R476" s="736"/>
      <c r="S476" s="712"/>
      <c r="T476" s="736"/>
      <c r="U476" s="22"/>
      <c r="V476" s="19"/>
      <c r="W476" s="19"/>
      <c r="X476" s="19"/>
      <c r="Y476" s="19"/>
      <c r="Z476" s="73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785"/>
      <c r="BL476" s="785"/>
      <c r="BM476" s="785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23"/>
      <c r="B477" s="24"/>
      <c r="C477" s="788">
        <f>C452+1</f>
        <v>46011</v>
      </c>
      <c r="D477" s="788"/>
      <c r="E477" s="788"/>
      <c r="F477" s="788"/>
      <c r="G477" s="788"/>
      <c r="H477" s="788"/>
      <c r="I477" s="788"/>
      <c r="J477" s="788"/>
      <c r="K477" s="788"/>
      <c r="L477" s="788"/>
      <c r="M477" s="788"/>
      <c r="N477" s="788"/>
      <c r="O477" s="788"/>
      <c r="P477" s="788"/>
      <c r="Q477" s="788"/>
      <c r="R477" s="788"/>
      <c r="S477" s="788"/>
      <c r="T477" s="788"/>
      <c r="U477" s="703">
        <f>C477</f>
        <v>46011</v>
      </c>
      <c r="V477" s="704"/>
      <c r="W477" s="704"/>
      <c r="X477" s="704"/>
      <c r="Y477" s="704"/>
      <c r="Z477" s="70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3" t="s">
        <v>54</v>
      </c>
      <c r="B478" s="12" t="s">
        <v>55</v>
      </c>
      <c r="C478" s="731" t="str">
        <f>VLOOKUP($C477,'2025年度(1年後期)'!$B$5:$N$207,COLUMN('2025年度(1年後期)'!$C$5),0)&amp;""</f>
        <v/>
      </c>
      <c r="D478" s="722"/>
      <c r="E478" s="721" t="str">
        <f>VLOOKUP($C477,'2025年度(2年後期)'!$B$5:$N$207,COLUMN('2025年度(2年後期)'!$C$5),0)&amp;""</f>
        <v/>
      </c>
      <c r="F478" s="722"/>
      <c r="G478" s="721" t="str">
        <f>VLOOKUP($C477,'2025年度(3年後期)'!$B$5:$N$207,COLUMN('2025年度(3年後期)'!$C$5),0)&amp;""</f>
        <v/>
      </c>
      <c r="H478" s="722"/>
      <c r="I478" s="721" t="str">
        <f>VLOOKUP($C477,'2025年度(4年後期)'!$B$5:$N$206,COLUMN('2025年度(4年後期)'!$C$5),0)&amp;""</f>
        <v/>
      </c>
      <c r="J478" s="722"/>
      <c r="K478" s="732" t="str">
        <f>VLOOKUP($C477,'2025年度(助産後期)'!$B$5:$N$207,COLUMN('2025年度(助産後期)'!$C$5),0)&amp;""</f>
        <v/>
      </c>
      <c r="L478" s="720"/>
      <c r="M478" s="719" t="str">
        <f>VLOOKUP($C477,'2025年度(M1後期)'!$B$5:$N$207,COLUMN('2025年度(M1後期)'!$C$5),0)&amp;""</f>
        <v/>
      </c>
      <c r="N478" s="720"/>
      <c r="O478" s="721" t="str">
        <f>VLOOKUP($C477,'2025年度(M2後期)'!$B$5:$N$207,COLUMN('2025年度(M2後期)'!$C$5),0)&amp;""</f>
        <v/>
      </c>
      <c r="P478" s="722"/>
      <c r="Q478" s="721" t="str">
        <f>VLOOKUP($C477,'2025年度(D1後期)'!$B$5:$N$207,COLUMN('2025年度(D1後期)'!$C$5),0)&amp;""</f>
        <v/>
      </c>
      <c r="R478" s="722"/>
      <c r="S478" s="732" t="str">
        <f>VLOOKUP($C477,'2025年度(D23後期)'!$B$5:$N$207,COLUMN('2025年度(D23後期)'!$C$5),0)&amp;""</f>
        <v/>
      </c>
      <c r="T478" s="722"/>
      <c r="U478" s="25"/>
      <c r="V478" s="31"/>
      <c r="Z478" s="744" t="str">
        <f>A478</f>
        <v xml:space="preserve">１時限（09：20～10：50） </v>
      </c>
      <c r="AA478" s="694"/>
      <c r="AB478" s="694"/>
      <c r="AC478" s="694"/>
      <c r="AD478" s="694"/>
      <c r="AE478" s="694"/>
      <c r="AF478" s="694"/>
      <c r="AG478" s="694"/>
      <c r="AH478" s="694"/>
      <c r="AI478" s="694"/>
      <c r="AJ478" s="694"/>
      <c r="AK478" s="694"/>
      <c r="AL478" s="694"/>
      <c r="AM478" s="694"/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4"/>
      <c r="AX478" s="694"/>
      <c r="AY478" s="694"/>
      <c r="AZ478" s="694"/>
      <c r="BA478" s="694"/>
      <c r="BB478" s="694"/>
      <c r="BC478" s="694"/>
      <c r="BD478" s="694"/>
      <c r="BE478" s="694"/>
      <c r="BF478" s="694"/>
      <c r="BG478" s="694"/>
      <c r="BH478" s="694"/>
      <c r="BI478" s="694"/>
      <c r="BJ478" s="694"/>
      <c r="BK478" s="783"/>
      <c r="BL478" s="783"/>
      <c r="BM478" s="783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5">
      <c r="A479" s="733"/>
      <c r="B479" s="15" t="s">
        <v>58</v>
      </c>
      <c r="C479" s="714" t="str">
        <f>IFERROR(VLOOKUP(C478,科目・教員!$A$2:$B$349,2,0),"")</f>
        <v/>
      </c>
      <c r="D479" s="715"/>
      <c r="E479" s="716" t="str">
        <f>IFERROR(VLOOKUP(E478,科目・教員!$A$2:$B$349,2,0),"")</f>
        <v/>
      </c>
      <c r="F479" s="715"/>
      <c r="G479" s="716" t="str">
        <f>IFERROR(VLOOKUP(G478,科目・教員!$A$2:$B$349,2,0),"")</f>
        <v/>
      </c>
      <c r="H479" s="715"/>
      <c r="I479" s="716" t="str">
        <f>IFERROR(VLOOKUP(I478,科目・教員!$A$2:$B$349,2,0),"")</f>
        <v/>
      </c>
      <c r="J479" s="715"/>
      <c r="K479" s="735" t="str">
        <f>IFERROR(VLOOKUP(K478,科目・教員!$A$2:$B$349,2,0),"")</f>
        <v/>
      </c>
      <c r="L479" s="737"/>
      <c r="M479" s="746" t="str">
        <f>IFERROR(VLOOKUP(M478,科目・教員!$A$2:$B$349,2,0),"")</f>
        <v/>
      </c>
      <c r="N479" s="715"/>
      <c r="O479" s="716" t="str">
        <f>IFERROR(VLOOKUP(O478,科目・教員!$A$2:$B$349,2,0),"")</f>
        <v/>
      </c>
      <c r="P479" s="715"/>
      <c r="Q479" s="716" t="str">
        <f>IFERROR(VLOOKUP(Q478,科目・教員!$A$2:$B$349,2,0),"")</f>
        <v/>
      </c>
      <c r="R479" s="715"/>
      <c r="S479" s="735" t="str">
        <f>IFERROR(VLOOKUP(S478,科目・教員!$A$2:$B$349,2,0),"")</f>
        <v/>
      </c>
      <c r="T479" s="715"/>
      <c r="U479" s="25"/>
      <c r="V479" s="41"/>
      <c r="Z479" s="73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784"/>
      <c r="BL479" s="784"/>
      <c r="BM479" s="784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21.75">
      <c r="A480" s="733"/>
      <c r="B480" s="15" t="s">
        <v>60</v>
      </c>
      <c r="C480" s="714" t="str">
        <f>VLOOKUP($C477,'2025年度(1年後期)'!$B$5:$N$207,COLUMN('2025年度(1年後期)'!$C$5)+1,0)&amp;""</f>
        <v/>
      </c>
      <c r="D480" s="715"/>
      <c r="E480" s="716" t="str">
        <f>VLOOKUP($C477,'2025年度(2年後期)'!$B$5:$N$207,COLUMN('2025年度(2年後期)'!$C$5)+1,0)&amp;""</f>
        <v/>
      </c>
      <c r="F480" s="715"/>
      <c r="G480" s="716" t="str">
        <f>VLOOKUP($C477,'2025年度(3年後期)'!$B$5:$N$207,COLUMN('2025年度(3年後期)'!$C$5)+1,0)&amp;""</f>
        <v/>
      </c>
      <c r="H480" s="715"/>
      <c r="I480" s="716" t="str">
        <f>VLOOKUP($C477,'2025年度(4年後期)'!$B$5:$N$206,COLUMN('2025年度(4年後期)'!$C$5)+1,0)&amp;""</f>
        <v/>
      </c>
      <c r="J480" s="715"/>
      <c r="K480" s="735" t="str">
        <f>VLOOKUP($C477,'2025年度(助産後期)'!$B$5:$N$207,COLUMN('2025年度(助産後期)'!$C$5)+1,0)&amp;""</f>
        <v/>
      </c>
      <c r="L480" s="737"/>
      <c r="M480" s="746" t="str">
        <f>VLOOKUP($C477,'2025年度(M1後期)'!$B$5:$N$207,COLUMN('2025年度(M1後期)'!$C$5)+1,0)&amp;""</f>
        <v/>
      </c>
      <c r="N480" s="715"/>
      <c r="O480" s="716" t="str">
        <f>VLOOKUP($C477,'2025年度(M2後期)'!$B$5:$N$207,COLUMN('2025年度(M2後期)'!$C$5)+1,0)&amp;""</f>
        <v/>
      </c>
      <c r="P480" s="715"/>
      <c r="Q480" s="716" t="str">
        <f>VLOOKUP($C477,'2025年度(D1後期)'!$B$5:$N$207,COLUMN('2025年度(D1後期)'!$C$5)+1,0)&amp;""</f>
        <v/>
      </c>
      <c r="R480" s="715"/>
      <c r="S480" s="735" t="str">
        <f>VLOOKUP($C477,'2025年度(D23後期)'!$B$5:$N$207,COLUMN('2025年度(D23後期)'!$C$5)+1,0)&amp;""</f>
        <v/>
      </c>
      <c r="T480" s="715"/>
      <c r="U480" s="25"/>
      <c r="V480" s="41"/>
      <c r="Z480" s="73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784"/>
      <c r="BL480" s="784"/>
      <c r="BM480" s="784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5">
      <c r="A481" s="734"/>
      <c r="B481" s="16" t="s">
        <v>62</v>
      </c>
      <c r="C481" s="781"/>
      <c r="D481" s="821"/>
      <c r="E481" s="710"/>
      <c r="F481" s="711"/>
      <c r="G481" s="710"/>
      <c r="H481" s="711"/>
      <c r="I481" s="710"/>
      <c r="J481" s="711"/>
      <c r="K481" s="712"/>
      <c r="L481" s="713"/>
      <c r="M481" s="745"/>
      <c r="N481" s="711"/>
      <c r="O481" s="710"/>
      <c r="P481" s="711"/>
      <c r="Q481" s="710"/>
      <c r="R481" s="711"/>
      <c r="S481" s="712"/>
      <c r="T481" s="711"/>
      <c r="U481" s="25"/>
      <c r="V481" s="41"/>
      <c r="Z481" s="73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785"/>
      <c r="BL481" s="785"/>
      <c r="BM481" s="785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33" t="s">
        <v>64</v>
      </c>
      <c r="B482" s="15" t="s">
        <v>55</v>
      </c>
      <c r="C482" s="731" t="str">
        <f>VLOOKUP($C477,'2025年度(1年後期)'!$B$5:$N$207,COLUMN('2025年度(1年後期)'!$E$5),0)&amp;""</f>
        <v/>
      </c>
      <c r="D482" s="722"/>
      <c r="E482" s="721" t="str">
        <f>VLOOKUP($C477,'2025年度(2年後期)'!$B$5:$N$207,COLUMN('2025年度(2年後期)'!$E$5),0)&amp;""</f>
        <v/>
      </c>
      <c r="F482" s="722"/>
      <c r="G482" s="721" t="str">
        <f>VLOOKUP($C477,'2025年度(3年後期)'!$B$5:$N$207,COLUMN('2025年度(3年後期)'!$E$5),0)&amp;""</f>
        <v/>
      </c>
      <c r="H482" s="722"/>
      <c r="I482" s="721" t="str">
        <f>VLOOKUP($C477,'2025年度(4年後期)'!$B$5:$N$206,COLUMN('2025年度(4年後期)'!$E$5),0)&amp;""</f>
        <v/>
      </c>
      <c r="J482" s="722"/>
      <c r="K482" s="732" t="str">
        <f>VLOOKUP($C477,'2025年度(助産後期)'!$B$5:$N$207,COLUMN('2025年度(助産後期)'!$E$5),0)&amp;""</f>
        <v/>
      </c>
      <c r="L482" s="720"/>
      <c r="M482" s="731" t="str">
        <f>VLOOKUP($C477,'2025年度(M1後期)'!$B$5:$N$207,COLUMN('2025年度(M1後期)'!$E$5),0)&amp;""</f>
        <v/>
      </c>
      <c r="N482" s="722"/>
      <c r="O482" s="732" t="str">
        <f>VLOOKUP($C477,'2025年度(M2後期)'!$B$5:$N$207,COLUMN('2025年度(M2後期)'!$E$5),0)&amp;""</f>
        <v/>
      </c>
      <c r="P482" s="722"/>
      <c r="Q482" s="732" t="str">
        <f>VLOOKUP($C477,'2025年度(D1後期)'!$B$5:$N$207,COLUMN('2025年度(D1後期)'!$E$5),0)&amp;""</f>
        <v/>
      </c>
      <c r="R482" s="722"/>
      <c r="S482" s="732" t="str">
        <f>VLOOKUP($C477,'2025年度(D23後期)'!$B$5:$N$207,COLUMN('2025年度(D23後期)'!$E$5),0)&amp;""</f>
        <v/>
      </c>
      <c r="T482" s="722"/>
      <c r="U482" s="21"/>
      <c r="V482" s="41"/>
      <c r="Z482" s="733" t="str">
        <f>A482</f>
        <v>２時限（11：00～12：30）</v>
      </c>
      <c r="AA482" s="694"/>
      <c r="AB482" s="694"/>
      <c r="AC482" s="694"/>
      <c r="AD482" s="694"/>
      <c r="AE482" s="694"/>
      <c r="AF482" s="694"/>
      <c r="AG482" s="694"/>
      <c r="AH482" s="694"/>
      <c r="AI482" s="694"/>
      <c r="AJ482" s="694"/>
      <c r="AK482" s="694"/>
      <c r="AL482" s="694"/>
      <c r="AM482" s="694"/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4"/>
      <c r="AX482" s="694"/>
      <c r="AY482" s="694"/>
      <c r="AZ482" s="694"/>
      <c r="BA482" s="694"/>
      <c r="BB482" s="694"/>
      <c r="BC482" s="694"/>
      <c r="BD482" s="694"/>
      <c r="BE482" s="694"/>
      <c r="BF482" s="694"/>
      <c r="BG482" s="694"/>
      <c r="BH482" s="694"/>
      <c r="BI482" s="694"/>
      <c r="BJ482" s="694"/>
      <c r="BK482" s="783"/>
      <c r="BL482" s="783"/>
      <c r="BM482" s="783"/>
      <c r="BN482" s="694"/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5">
      <c r="A483" s="733"/>
      <c r="B483" s="15" t="s">
        <v>58</v>
      </c>
      <c r="C483" s="714" t="str">
        <f>IFERROR(VLOOKUP(C482,科目・教員!$A$2:$B$349,2,0),"")</f>
        <v/>
      </c>
      <c r="D483" s="715"/>
      <c r="E483" s="716" t="str">
        <f>IFERROR(VLOOKUP(E482,科目・教員!$A$2:$B$349,2,0),"")</f>
        <v/>
      </c>
      <c r="F483" s="715"/>
      <c r="G483" s="716" t="str">
        <f>IFERROR(VLOOKUP(G482,科目・教員!$A$2:$B$349,2,0),"")</f>
        <v/>
      </c>
      <c r="H483" s="715"/>
      <c r="I483" s="716" t="str">
        <f>IFERROR(VLOOKUP(I482,科目・教員!$A$2:$B$349,2,0),"")</f>
        <v/>
      </c>
      <c r="J483" s="715"/>
      <c r="K483" s="735" t="str">
        <f>IFERROR(VLOOKUP(K482,科目・教員!$A$2:$B$349,2,0),"")</f>
        <v/>
      </c>
      <c r="L483" s="737"/>
      <c r="M483" s="714" t="str">
        <f>IFERROR(VLOOKUP(M482,科目・教員!$A$2:$B$349,2,0),"")</f>
        <v/>
      </c>
      <c r="N483" s="715"/>
      <c r="O483" s="735" t="str">
        <f>IFERROR(VLOOKUP(O482,科目・教員!$A$2:$B$349,2,0),"")</f>
        <v/>
      </c>
      <c r="P483" s="715"/>
      <c r="Q483" s="735" t="str">
        <f>IFERROR(VLOOKUP(Q482,科目・教員!$A$2:$B$349,2,0),"")</f>
        <v/>
      </c>
      <c r="R483" s="715"/>
      <c r="S483" s="735" t="str">
        <f>IFERROR(VLOOKUP(S482,科目・教員!$A$2:$B$349,2,0),"")</f>
        <v/>
      </c>
      <c r="T483" s="715"/>
      <c r="U483" s="21"/>
      <c r="V483" s="41"/>
      <c r="Z483" s="73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784"/>
      <c r="BL483" s="784"/>
      <c r="BM483" s="784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21.75">
      <c r="A484" s="733"/>
      <c r="B484" s="15" t="s">
        <v>60</v>
      </c>
      <c r="C484" s="714" t="str">
        <f>VLOOKUP($C477,'2025年度(1年後期)'!$B$5:$N$207,COLUMN('2025年度(1年後期)'!$E$5)+1,0)&amp;""</f>
        <v/>
      </c>
      <c r="D484" s="715"/>
      <c r="E484" s="716" t="str">
        <f>VLOOKUP($C477,'2025年度(2年後期)'!$B$5:$N$207,COLUMN('2025年度(2年後期)'!$E$5)+1,0)&amp;""</f>
        <v/>
      </c>
      <c r="F484" s="715"/>
      <c r="G484" s="716" t="str">
        <f>VLOOKUP($C477,'2025年度(3年後期)'!$B$5:$N$207,COLUMN('2025年度(3年後期)'!$E$5)+1,0)&amp;""</f>
        <v/>
      </c>
      <c r="H484" s="715"/>
      <c r="I484" s="716" t="str">
        <f>VLOOKUP($C477,'2025年度(4年後期)'!$B$5:$N$206,COLUMN('2025年度(4年後期)'!$E$5)+1,0)&amp;""</f>
        <v/>
      </c>
      <c r="J484" s="715"/>
      <c r="K484" s="735" t="str">
        <f>VLOOKUP($C477,'2025年度(助産後期)'!$B$5:$N$207,COLUMN('2025年度(助産後期)'!$E$5)+1,0)&amp;""</f>
        <v/>
      </c>
      <c r="L484" s="737"/>
      <c r="M484" s="714" t="str">
        <f>VLOOKUP($C477,'2025年度(M1後期)'!$B$5:$N$207,COLUMN('2025年度(M1後期)'!$E$5)+1,0)&amp;""</f>
        <v/>
      </c>
      <c r="N484" s="715"/>
      <c r="O484" s="735" t="str">
        <f>VLOOKUP($C477,'2025年度(M2後期)'!$B$5:$N$207,COLUMN('2025年度(M2後期)'!$E$5)+1,0)&amp;""</f>
        <v/>
      </c>
      <c r="P484" s="715"/>
      <c r="Q484" s="735" t="str">
        <f>VLOOKUP($C477,'2025年度(D1後期)'!$B$5:$N$207,COLUMN('2025年度(D1後期)'!$E$5)+1,0)&amp;""</f>
        <v/>
      </c>
      <c r="R484" s="715"/>
      <c r="S484" s="735" t="str">
        <f>VLOOKUP($C477,'2025年度(D23後期)'!$B$5:$N$207,COLUMN('2025年度(D23後期)'!$E$5)+1,0)&amp;""</f>
        <v/>
      </c>
      <c r="T484" s="715"/>
      <c r="U484" s="21"/>
      <c r="V484" s="41"/>
      <c r="Z484" s="73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784"/>
      <c r="BL484" s="784"/>
      <c r="BM484" s="784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5">
      <c r="A485" s="747"/>
      <c r="B485" s="16" t="s">
        <v>62</v>
      </c>
      <c r="C485" s="791"/>
      <c r="D485" s="793"/>
      <c r="E485" s="710"/>
      <c r="F485" s="736"/>
      <c r="G485" s="710"/>
      <c r="H485" s="736"/>
      <c r="I485" s="710"/>
      <c r="J485" s="736"/>
      <c r="K485" s="712"/>
      <c r="L485" s="712"/>
      <c r="M485" s="738"/>
      <c r="N485" s="736"/>
      <c r="O485" s="712"/>
      <c r="P485" s="736"/>
      <c r="Q485" s="712"/>
      <c r="R485" s="736"/>
      <c r="S485" s="712"/>
      <c r="T485" s="736"/>
      <c r="U485" s="21"/>
      <c r="V485" s="41"/>
      <c r="Z485" s="73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785"/>
      <c r="BL485" s="785"/>
      <c r="BM485" s="785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5">
      <c r="A486" s="744" t="s">
        <v>70</v>
      </c>
      <c r="B486" s="17" t="s">
        <v>71</v>
      </c>
      <c r="C486" s="731"/>
      <c r="D486" s="722"/>
      <c r="E486" s="721"/>
      <c r="F486" s="722"/>
      <c r="G486" s="721"/>
      <c r="H486" s="722"/>
      <c r="I486" s="721"/>
      <c r="J486" s="722"/>
      <c r="K486" s="732"/>
      <c r="L486" s="720"/>
      <c r="M486" s="731"/>
      <c r="N486" s="722"/>
      <c r="O486" s="732"/>
      <c r="P486" s="722"/>
      <c r="Q486" s="732"/>
      <c r="R486" s="722"/>
      <c r="S486" s="732"/>
      <c r="T486" s="722"/>
      <c r="U486" s="21"/>
      <c r="V486" s="41"/>
      <c r="Z486" s="73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783"/>
      <c r="BL486" s="783"/>
      <c r="BM486" s="783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5">
      <c r="A487" s="733"/>
      <c r="B487" s="17" t="s">
        <v>73</v>
      </c>
      <c r="C487" s="714"/>
      <c r="D487" s="715"/>
      <c r="E487" s="716"/>
      <c r="F487" s="715"/>
      <c r="G487" s="716"/>
      <c r="H487" s="715"/>
      <c r="I487" s="716"/>
      <c r="J487" s="715"/>
      <c r="K487" s="735"/>
      <c r="L487" s="737"/>
      <c r="M487" s="714"/>
      <c r="N487" s="715"/>
      <c r="O487" s="735"/>
      <c r="P487" s="715"/>
      <c r="Q487" s="735"/>
      <c r="R487" s="715"/>
      <c r="S487" s="735"/>
      <c r="T487" s="715"/>
      <c r="U487" s="21"/>
      <c r="V487" s="41"/>
      <c r="Z487" s="73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784"/>
      <c r="BL487" s="784"/>
      <c r="BM487" s="784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21.75">
      <c r="A488" s="733"/>
      <c r="B488" s="17" t="s">
        <v>60</v>
      </c>
      <c r="C488" s="714"/>
      <c r="D488" s="715"/>
      <c r="E488" s="716"/>
      <c r="F488" s="715"/>
      <c r="G488" s="716"/>
      <c r="H488" s="715"/>
      <c r="I488" s="716"/>
      <c r="J488" s="715"/>
      <c r="K488" s="735"/>
      <c r="L488" s="737"/>
      <c r="M488" s="714"/>
      <c r="N488" s="715"/>
      <c r="O488" s="735"/>
      <c r="P488" s="715"/>
      <c r="Q488" s="735"/>
      <c r="R488" s="715"/>
      <c r="S488" s="735"/>
      <c r="T488" s="715"/>
      <c r="U488" s="21"/>
      <c r="V488" s="41"/>
      <c r="Z488" s="73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784"/>
      <c r="BL488" s="784"/>
      <c r="BM488" s="784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5">
      <c r="A489" s="734"/>
      <c r="B489" s="18" t="s">
        <v>62</v>
      </c>
      <c r="C489" s="752"/>
      <c r="D489" s="753"/>
      <c r="E489" s="754"/>
      <c r="F489" s="753"/>
      <c r="G489" s="754"/>
      <c r="H489" s="753"/>
      <c r="I489" s="754"/>
      <c r="J489" s="753"/>
      <c r="K489" s="755"/>
      <c r="L489" s="755"/>
      <c r="M489" s="752"/>
      <c r="N489" s="753"/>
      <c r="O489" s="755"/>
      <c r="P489" s="753"/>
      <c r="Q489" s="755"/>
      <c r="R489" s="753"/>
      <c r="S489" s="755"/>
      <c r="T489" s="753"/>
      <c r="U489" s="21"/>
      <c r="V489" s="41"/>
      <c r="Z489" s="73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785"/>
      <c r="BL489" s="785"/>
      <c r="BM489" s="785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33" t="s">
        <v>74</v>
      </c>
      <c r="B490" s="15" t="s">
        <v>55</v>
      </c>
      <c r="C490" s="748" t="str">
        <f>VLOOKUP($C477,'2025年度(1年後期)'!$B$5:$N$207,COLUMN('2025年度(1年後期)'!$G$5),0)&amp;""</f>
        <v/>
      </c>
      <c r="D490" s="732"/>
      <c r="E490" s="749" t="str">
        <f>VLOOKUP($C477,'2025年度(2年後期)'!$B$5:$N$207,COLUMN('2025年度(2年後期)'!$G$5),0)&amp;""</f>
        <v/>
      </c>
      <c r="F490" s="732"/>
      <c r="G490" s="749" t="str">
        <f>VLOOKUP($C477,'2025年度(3年後期)'!$B$5:$N$207,COLUMN('2025年度(3年後期)'!$G$5),0)&amp;""</f>
        <v/>
      </c>
      <c r="H490" s="732"/>
      <c r="I490" s="749" t="str">
        <f>VLOOKUP($C477,'2025年度(4年後期)'!$B$5:$N$206,COLUMN('2025年度(4年後期)'!$G$5),0)&amp;""</f>
        <v/>
      </c>
      <c r="J490" s="732"/>
      <c r="K490" s="750" t="str">
        <f>VLOOKUP($C477,'2025年度(助産後期)'!$B$5:$N$207,COLUMN('2025年度(助産後期)'!$G$5),0)&amp;""</f>
        <v/>
      </c>
      <c r="L490" s="750"/>
      <c r="M490" s="748" t="str">
        <f>VLOOKUP($C477,'2025年度(M1後期)'!$B$5:$N$207,COLUMN('2025年度(M1後期)'!$G$5),0)&amp;""</f>
        <v/>
      </c>
      <c r="N490" s="732"/>
      <c r="O490" s="750" t="str">
        <f>VLOOKUP($C477,'2025年度(M2後期)'!$B$5:$N$207,COLUMN('2025年度(M2後期)'!$G$5),0)&amp;""</f>
        <v/>
      </c>
      <c r="P490" s="732"/>
      <c r="Q490" s="750" t="str">
        <f>VLOOKUP($C477,'2025年度(D1後期)'!$B$5:$N$207,COLUMN('2025年度(D1後期)'!$G$5),0)&amp;""</f>
        <v/>
      </c>
      <c r="R490" s="732"/>
      <c r="S490" s="750" t="str">
        <f>VLOOKUP($C477,'2025年度(D23後期)'!$B$5:$N$207,COLUMN('2025年度(D23後期)'!$G$5),0)&amp;""</f>
        <v/>
      </c>
      <c r="T490" s="732"/>
      <c r="U490" s="21"/>
      <c r="V490" s="41"/>
      <c r="Z490" s="733" t="str">
        <f>A490</f>
        <v>３時限（13：30～15：00）</v>
      </c>
      <c r="AA490" s="694"/>
      <c r="AB490" s="694"/>
      <c r="AC490" s="694"/>
      <c r="AD490" s="694"/>
      <c r="AE490" s="694"/>
      <c r="AF490" s="694"/>
      <c r="AG490" s="694"/>
      <c r="AH490" s="694"/>
      <c r="AI490" s="694"/>
      <c r="AJ490" s="694"/>
      <c r="AK490" s="694"/>
      <c r="AL490" s="694"/>
      <c r="AM490" s="694"/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4"/>
      <c r="AX490" s="694"/>
      <c r="AY490" s="694"/>
      <c r="AZ490" s="694"/>
      <c r="BA490" s="694"/>
      <c r="BB490" s="694"/>
      <c r="BC490" s="694"/>
      <c r="BD490" s="694"/>
      <c r="BE490" s="694"/>
      <c r="BF490" s="694"/>
      <c r="BG490" s="694"/>
      <c r="BH490" s="694"/>
      <c r="BI490" s="694"/>
      <c r="BJ490" s="694"/>
      <c r="BK490" s="783"/>
      <c r="BL490" s="783"/>
      <c r="BM490" s="783"/>
      <c r="BN490" s="694"/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5">
      <c r="A491" s="733"/>
      <c r="B491" s="15" t="s">
        <v>58</v>
      </c>
      <c r="C491" s="751" t="str">
        <f>IFERROR(VLOOKUP(C490,科目・教員!$A$2:$B$349,2,0),"")</f>
        <v/>
      </c>
      <c r="D491" s="735"/>
      <c r="E491" s="739" t="str">
        <f>IFERROR(VLOOKUP(E490,科目・教員!$A$2:$B$349,2,0),"")</f>
        <v/>
      </c>
      <c r="F491" s="735"/>
      <c r="G491" s="739" t="str">
        <f>IFERROR(VLOOKUP(G490,科目・教員!$A$2:$B$349,2,0),"")</f>
        <v/>
      </c>
      <c r="H491" s="735"/>
      <c r="I491" s="739" t="str">
        <f>IFERROR(VLOOKUP(I490,科目・教員!$A$2:$B$349,2,0),"")</f>
        <v/>
      </c>
      <c r="J491" s="735"/>
      <c r="K491" s="740" t="str">
        <f>IFERROR(VLOOKUP(K490,科目・教員!$A$2:$B$349,2,0),"")</f>
        <v/>
      </c>
      <c r="L491" s="740"/>
      <c r="M491" s="751" t="str">
        <f>IFERROR(VLOOKUP(M490,科目・教員!$A$2:$B$349,2,0),"")</f>
        <v/>
      </c>
      <c r="N491" s="735"/>
      <c r="O491" s="740" t="str">
        <f>IFERROR(VLOOKUP(O490,科目・教員!$A$2:$B$349,2,0),"")</f>
        <v/>
      </c>
      <c r="P491" s="735"/>
      <c r="Q491" s="740" t="str">
        <f>IFERROR(VLOOKUP(Q490,科目・教員!$A$2:$B$349,2,0),"")</f>
        <v/>
      </c>
      <c r="R491" s="735"/>
      <c r="S491" s="740" t="str">
        <f>IFERROR(VLOOKUP(S490,科目・教員!$A$2:$B$349,2,0),"")</f>
        <v/>
      </c>
      <c r="T491" s="735"/>
      <c r="U491" s="21"/>
      <c r="V491" s="41"/>
      <c r="Z491" s="73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784"/>
      <c r="BL491" s="784"/>
      <c r="BM491" s="784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21.75">
      <c r="A492" s="733"/>
      <c r="B492" s="15" t="s">
        <v>60</v>
      </c>
      <c r="C492" s="751" t="str">
        <f>VLOOKUP($C477,'2025年度(1年後期)'!$B$5:$N$207,COLUMN('2025年度(1年後期)'!$G$5)+1,0)&amp;""</f>
        <v/>
      </c>
      <c r="D492" s="735"/>
      <c r="E492" s="739" t="str">
        <f>VLOOKUP($C477,'2025年度(2年後期)'!$B$5:$N$207,COLUMN('2025年度(2年後期)'!$G$5)+1,0)&amp;""</f>
        <v/>
      </c>
      <c r="F492" s="735"/>
      <c r="G492" s="739" t="str">
        <f>VLOOKUP($C477,'2025年度(3年後期)'!$B$5:$N$207,COLUMN('2025年度(3年後期)'!$G$5)+1,0)&amp;""</f>
        <v/>
      </c>
      <c r="H492" s="735"/>
      <c r="I492" s="739" t="str">
        <f>VLOOKUP($C477,'2025年度(4年後期)'!$B$5:$N$206,COLUMN('2025年度(4年後期)'!$G$5)+1,0)&amp;""</f>
        <v/>
      </c>
      <c r="J492" s="735"/>
      <c r="K492" s="740" t="str">
        <f>VLOOKUP($C477,'2025年度(助産後期)'!$B$5:$N$207,COLUMN('2025年度(助産後期)'!$G$5)+1,0)&amp;""</f>
        <v/>
      </c>
      <c r="L492" s="740"/>
      <c r="M492" s="751" t="str">
        <f>VLOOKUP($C477,'2025年度(M1後期)'!$B$5:$N$207,COLUMN('2025年度(M1後期)'!$G$5)+1,0)&amp;""</f>
        <v/>
      </c>
      <c r="N492" s="735"/>
      <c r="O492" s="740" t="str">
        <f>VLOOKUP($C477,'2025年度(M2後期)'!$B$5:$N$207,COLUMN('2025年度(M2後期)'!$G$5)+1,0)&amp;""</f>
        <v/>
      </c>
      <c r="P492" s="735"/>
      <c r="Q492" s="740" t="str">
        <f>VLOOKUP($C477,'2025年度(D1後期)'!$B$5:$N$207,COLUMN('2025年度(D1後期)'!$G$5)+1,0)&amp;""</f>
        <v/>
      </c>
      <c r="R492" s="735"/>
      <c r="S492" s="740" t="str">
        <f>VLOOKUP($C477,'2025年度(D23後期)'!$B$5:$N$207,COLUMN('2025年度(D23後期)'!$G$5)+1,0)&amp;""</f>
        <v/>
      </c>
      <c r="T492" s="735"/>
      <c r="U492" s="21"/>
      <c r="V492" s="41"/>
      <c r="Z492" s="73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784"/>
      <c r="BL492" s="784"/>
      <c r="BM492" s="784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5">
      <c r="A493" s="747"/>
      <c r="B493" s="16" t="s">
        <v>62</v>
      </c>
      <c r="C493" s="738"/>
      <c r="D493" s="736"/>
      <c r="E493" s="710"/>
      <c r="F493" s="736"/>
      <c r="G493" s="710"/>
      <c r="H493" s="736"/>
      <c r="I493" s="710"/>
      <c r="J493" s="736"/>
      <c r="K493" s="712"/>
      <c r="L493" s="712"/>
      <c r="M493" s="738"/>
      <c r="N493" s="736"/>
      <c r="O493" s="712"/>
      <c r="P493" s="736"/>
      <c r="Q493" s="712"/>
      <c r="R493" s="736"/>
      <c r="S493" s="712"/>
      <c r="T493" s="736"/>
      <c r="U493" s="21"/>
      <c r="V493" s="41"/>
      <c r="Z493" s="73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785"/>
      <c r="BL493" s="785"/>
      <c r="BM493" s="785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33" t="s">
        <v>80</v>
      </c>
      <c r="B494" s="15" t="s">
        <v>55</v>
      </c>
      <c r="C494" s="748" t="str">
        <f>VLOOKUP($C477,'2025年度(1年後期)'!$B$5:$N$207,COLUMN('2025年度(1年後期)'!$I$5),0)&amp;""</f>
        <v/>
      </c>
      <c r="D494" s="732"/>
      <c r="E494" s="749" t="str">
        <f>VLOOKUP($C477,'2025年度(2年後期)'!$B$5:$N$207,COLUMN('2025年度(2年後期)'!$I$5),0)&amp;""</f>
        <v/>
      </c>
      <c r="F494" s="732"/>
      <c r="G494" s="749" t="str">
        <f>VLOOKUP($C477,'2025年度(3年後期)'!$B$5:$N$207,COLUMN('2025年度(3年後期)'!$I$5),0)&amp;""</f>
        <v/>
      </c>
      <c r="H494" s="732"/>
      <c r="I494" s="749" t="str">
        <f>VLOOKUP($C477,'2025年度(4年後期)'!$B$5:$N$206,COLUMN('2025年度(4年後期)'!$I$5),0)&amp;""</f>
        <v/>
      </c>
      <c r="J494" s="732"/>
      <c r="K494" s="750" t="str">
        <f>VLOOKUP($C477,'2025年度(助産後期)'!$B$5:$N$207,COLUMN('2025年度(助産後期)'!$I$5),0)&amp;""</f>
        <v/>
      </c>
      <c r="L494" s="750"/>
      <c r="M494" s="748" t="str">
        <f>VLOOKUP($C477,'2025年度(M1後期)'!$B$5:$N$207,COLUMN('2025年度(M1後期)'!$I$5),0)&amp;""</f>
        <v/>
      </c>
      <c r="N494" s="732"/>
      <c r="O494" s="750" t="str">
        <f>VLOOKUP($C477,'2025年度(M2後期)'!$B$5:$N$207,COLUMN('2025年度(M2後期)'!$I$5),0)&amp;""</f>
        <v/>
      </c>
      <c r="P494" s="732"/>
      <c r="Q494" s="750" t="str">
        <f>VLOOKUP($C477,'2025年度(D1後期)'!$B$5:$N$207,COLUMN('2025年度(D1後期)'!$I$5),0)&amp;""</f>
        <v/>
      </c>
      <c r="R494" s="732"/>
      <c r="S494" s="750" t="str">
        <f>VLOOKUP($C477,'2025年度(D23後期)'!$B$5:$N$207,COLUMN('2025年度(D23後期)'!$I$5),0)&amp;""</f>
        <v/>
      </c>
      <c r="T494" s="732"/>
      <c r="U494" s="21"/>
      <c r="V494" s="41"/>
      <c r="Z494" s="733" t="str">
        <f>A494</f>
        <v>４時限（15：10～16：40）</v>
      </c>
      <c r="AA494" s="694"/>
      <c r="AB494" s="694"/>
      <c r="AC494" s="694"/>
      <c r="AD494" s="694"/>
      <c r="AE494" s="694"/>
      <c r="AF494" s="694"/>
      <c r="AG494" s="694"/>
      <c r="AH494" s="694"/>
      <c r="AI494" s="694"/>
      <c r="AJ494" s="694"/>
      <c r="AK494" s="694"/>
      <c r="AL494" s="694"/>
      <c r="AM494" s="694"/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4"/>
      <c r="AX494" s="694"/>
      <c r="AY494" s="694"/>
      <c r="AZ494" s="694"/>
      <c r="BA494" s="694"/>
      <c r="BB494" s="694"/>
      <c r="BC494" s="694"/>
      <c r="BD494" s="694"/>
      <c r="BE494" s="694"/>
      <c r="BF494" s="694"/>
      <c r="BG494" s="694"/>
      <c r="BH494" s="694"/>
      <c r="BI494" s="694"/>
      <c r="BJ494" s="694"/>
      <c r="BK494" s="783"/>
      <c r="BL494" s="783"/>
      <c r="BM494" s="783"/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5">
      <c r="A495" s="733"/>
      <c r="B495" s="15" t="s">
        <v>58</v>
      </c>
      <c r="C495" s="751" t="str">
        <f>IFERROR(VLOOKUP(C494,科目・教員!$A$2:$B$349,2,0),"")</f>
        <v/>
      </c>
      <c r="D495" s="735"/>
      <c r="E495" s="739" t="str">
        <f>IFERROR(VLOOKUP(E494,科目・教員!$A$2:$B$349,2,0),"")</f>
        <v/>
      </c>
      <c r="F495" s="735"/>
      <c r="G495" s="739" t="str">
        <f>IFERROR(VLOOKUP(G494,科目・教員!$A$2:$B$349,2,0),"")</f>
        <v/>
      </c>
      <c r="H495" s="735"/>
      <c r="I495" s="739" t="str">
        <f>IFERROR(VLOOKUP(I494,科目・教員!$A$2:$B$349,2,0),"")</f>
        <v/>
      </c>
      <c r="J495" s="735"/>
      <c r="K495" s="740" t="str">
        <f>IFERROR(VLOOKUP(K494,科目・教員!$A$2:$B$349,2,0),"")</f>
        <v/>
      </c>
      <c r="L495" s="740"/>
      <c r="M495" s="751" t="str">
        <f>IFERROR(VLOOKUP(M494,科目・教員!$A$2:$B$349,2,0),"")</f>
        <v/>
      </c>
      <c r="N495" s="735"/>
      <c r="O495" s="740" t="str">
        <f>IFERROR(VLOOKUP(O494,科目・教員!$A$2:$B$349,2,0),"")</f>
        <v/>
      </c>
      <c r="P495" s="735"/>
      <c r="Q495" s="740" t="str">
        <f>IFERROR(VLOOKUP(Q494,科目・教員!$A$2:$B$349,2,0),"")</f>
        <v/>
      </c>
      <c r="R495" s="735"/>
      <c r="S495" s="740" t="str">
        <f>IFERROR(VLOOKUP(S494,科目・教員!$A$2:$B$349,2,0),"")</f>
        <v/>
      </c>
      <c r="T495" s="735"/>
      <c r="U495" s="21"/>
      <c r="V495" s="41"/>
      <c r="Z495" s="73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695"/>
      <c r="BK495" s="784"/>
      <c r="BL495" s="784"/>
      <c r="BM495" s="784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21.75">
      <c r="A496" s="733"/>
      <c r="B496" s="15" t="s">
        <v>60</v>
      </c>
      <c r="C496" s="751" t="str">
        <f>VLOOKUP($C477,'2025年度(1年後期)'!$B$5:$N$207,COLUMN('2025年度(1年後期)'!$I$5)+1,0)&amp;""</f>
        <v/>
      </c>
      <c r="D496" s="735"/>
      <c r="E496" s="739" t="str">
        <f>VLOOKUP($C477,'2025年度(2年後期)'!$B$5:$N$207,COLUMN('2025年度(2年後期)'!$I$5)+1,0)&amp;""</f>
        <v/>
      </c>
      <c r="F496" s="735"/>
      <c r="G496" s="739" t="str">
        <f>VLOOKUP($C477,'2025年度(3年後期)'!$B$5:$N$207,COLUMN('2025年度(3年後期)'!$I$5)+1,0)&amp;""</f>
        <v/>
      </c>
      <c r="H496" s="735"/>
      <c r="I496" s="739" t="str">
        <f>VLOOKUP($C477,'2025年度(4年後期)'!$B$5:$N$206,COLUMN('2025年度(4年後期)'!$I$5)+1,0)&amp;""</f>
        <v/>
      </c>
      <c r="J496" s="735"/>
      <c r="K496" s="740" t="str">
        <f>VLOOKUP($C477,'2025年度(助産後期)'!$B$5:$N$207,COLUMN('2025年度(助産後期)'!$I$5)+1,0)&amp;""</f>
        <v/>
      </c>
      <c r="L496" s="740"/>
      <c r="M496" s="751" t="str">
        <f>VLOOKUP($C477,'2025年度(M1後期)'!$B$5:$N$207,COLUMN('2025年度(M1後期)'!$I$5)+1,0)&amp;""</f>
        <v/>
      </c>
      <c r="N496" s="735"/>
      <c r="O496" s="740" t="str">
        <f>VLOOKUP($C477,'2025年度(M2後期)'!$B$5:$N$207,COLUMN('2025年度(M2後期)'!$I$5)+1,0)&amp;""</f>
        <v/>
      </c>
      <c r="P496" s="735"/>
      <c r="Q496" s="740" t="str">
        <f>VLOOKUP($C477,'2025年度(D1後期)'!$B$5:$N$207,COLUMN('2025年度(D1後期)'!$I$5)+1,0)&amp;""</f>
        <v/>
      </c>
      <c r="R496" s="735"/>
      <c r="S496" s="740" t="str">
        <f>VLOOKUP($C477,'2025年度(D23後期)'!$B$5:$N$207,COLUMN('2025年度(D23後期)'!$I$5)+1,0)&amp;""</f>
        <v/>
      </c>
      <c r="T496" s="735"/>
      <c r="U496" s="21"/>
      <c r="V496" s="41"/>
      <c r="Z496" s="73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695"/>
      <c r="BK496" s="784"/>
      <c r="BL496" s="784"/>
      <c r="BM496" s="784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5">
      <c r="A497" s="734"/>
      <c r="B497" s="16" t="s">
        <v>62</v>
      </c>
      <c r="C497" s="738"/>
      <c r="D497" s="736"/>
      <c r="E497" s="710"/>
      <c r="F497" s="736"/>
      <c r="G497" s="710"/>
      <c r="H497" s="736"/>
      <c r="I497" s="710"/>
      <c r="J497" s="736"/>
      <c r="K497" s="712"/>
      <c r="L497" s="712"/>
      <c r="M497" s="738"/>
      <c r="N497" s="736"/>
      <c r="O497" s="712"/>
      <c r="P497" s="736"/>
      <c r="Q497" s="712"/>
      <c r="R497" s="736"/>
      <c r="S497" s="712"/>
      <c r="T497" s="736"/>
      <c r="U497" s="21"/>
      <c r="V497" s="41"/>
      <c r="Z497" s="73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696"/>
      <c r="BK497" s="785"/>
      <c r="BL497" s="785"/>
      <c r="BM497" s="785"/>
      <c r="BN497" s="696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5">
      <c r="A498" s="733" t="s">
        <v>87</v>
      </c>
      <c r="B498" s="15" t="s">
        <v>55</v>
      </c>
      <c r="C498" s="748" t="str">
        <f>VLOOKUP($C477,'2025年度(1年後期)'!$B$5:$N$207,COLUMN('2025年度(1年後期)'!$K$5),0)&amp;""</f>
        <v/>
      </c>
      <c r="D498" s="732"/>
      <c r="E498" s="749" t="str">
        <f>VLOOKUP($C477,'2025年度(2年後期)'!$B$5:$N$207,COLUMN('2025年度(2年後期)'!$K$5),0)&amp;""</f>
        <v/>
      </c>
      <c r="F498" s="732"/>
      <c r="G498" s="749" t="str">
        <f>VLOOKUP($C477,'2025年度(3年後期)'!$B$5:$N$207,COLUMN('2025年度(3年後期)'!$K$5),0)&amp;""</f>
        <v/>
      </c>
      <c r="H498" s="732"/>
      <c r="I498" s="749" t="str">
        <f>VLOOKUP($C477,'2025年度(4年後期)'!$B$5:$N$206,COLUMN('2025年度(4年後期)'!$K$5),0)&amp;""</f>
        <v/>
      </c>
      <c r="J498" s="732"/>
      <c r="K498" s="750" t="str">
        <f>VLOOKUP($C477,'2025年度(助産後期)'!$B$5:$N$207,COLUMN('2025年度(助産後期)'!$K$5),0)&amp;""</f>
        <v/>
      </c>
      <c r="L498" s="750"/>
      <c r="M498" s="748" t="str">
        <f>VLOOKUP($C477,'2025年度(M1後期)'!$B$5:$N$207,COLUMN('2025年度(M1後期)'!$K$5),0)&amp;""</f>
        <v/>
      </c>
      <c r="N498" s="732"/>
      <c r="O498" s="750" t="str">
        <f>VLOOKUP($C477,'2025年度(M2後期)'!$B$5:$N$207,COLUMN('2025年度(M2後期)'!$K$5),0)&amp;""</f>
        <v/>
      </c>
      <c r="P498" s="732"/>
      <c r="Q498" s="750" t="str">
        <f>VLOOKUP($C477,'2025年度(D1後期)'!$B$5:$N$207,COLUMN('2025年度(D1後期)'!$K$5),0)&amp;""</f>
        <v/>
      </c>
      <c r="R498" s="732"/>
      <c r="S498" s="750" t="str">
        <f>VLOOKUP($C477,'2025年度(D23後期)'!$B$5:$N$207,COLUMN('2025年度(D23後期)'!$K$5),0)&amp;""</f>
        <v/>
      </c>
      <c r="T498" s="732"/>
      <c r="U498" s="21"/>
      <c r="V498" s="41"/>
      <c r="Z498" s="733" t="str">
        <f>A498</f>
        <v>５時限（16：50～18：20）</v>
      </c>
      <c r="AA498" s="694"/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/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783"/>
      <c r="BL498" s="783"/>
      <c r="BM498" s="783"/>
      <c r="BN498" s="694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5">
      <c r="A499" s="733"/>
      <c r="B499" s="15" t="s">
        <v>58</v>
      </c>
      <c r="C499" s="751" t="str">
        <f>IFERROR(VLOOKUP(C498,科目・教員!$A$2:$B$349,2,0),"")</f>
        <v/>
      </c>
      <c r="D499" s="735"/>
      <c r="E499" s="739" t="str">
        <f>IFERROR(VLOOKUP(E498,科目・教員!$A$2:$B$349,2,0),"")</f>
        <v/>
      </c>
      <c r="F499" s="735"/>
      <c r="G499" s="739" t="str">
        <f>IFERROR(VLOOKUP(G498,科目・教員!$A$2:$B$349,2,0),"")</f>
        <v/>
      </c>
      <c r="H499" s="735"/>
      <c r="I499" s="739" t="str">
        <f>IFERROR(VLOOKUP(I498,科目・教員!$A$2:$B$349,2,0),"")</f>
        <v/>
      </c>
      <c r="J499" s="735"/>
      <c r="K499" s="740" t="str">
        <f>IFERROR(VLOOKUP(K498,科目・教員!$A$2:$B$349,2,0),"")</f>
        <v/>
      </c>
      <c r="L499" s="740"/>
      <c r="M499" s="751" t="str">
        <f>IFERROR(VLOOKUP(M498,科目・教員!$A$2:$B$349,2,0),"")</f>
        <v/>
      </c>
      <c r="N499" s="735"/>
      <c r="O499" s="740" t="str">
        <f>IFERROR(VLOOKUP(O498,科目・教員!$A$2:$B$349,2,0),"")</f>
        <v/>
      </c>
      <c r="P499" s="735"/>
      <c r="Q499" s="740" t="str">
        <f>IFERROR(VLOOKUP(Q498,科目・教員!$A$2:$B$349,2,0),"")</f>
        <v/>
      </c>
      <c r="R499" s="735"/>
      <c r="S499" s="740" t="str">
        <f>IFERROR(VLOOKUP(S498,科目・教員!$A$2:$B$349,2,0),"")</f>
        <v/>
      </c>
      <c r="T499" s="735"/>
      <c r="U499" s="21"/>
      <c r="V499" s="41"/>
      <c r="Z499" s="73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784"/>
      <c r="BL499" s="784"/>
      <c r="BM499" s="784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21.75">
      <c r="A500" s="733"/>
      <c r="B500" s="15" t="s">
        <v>60</v>
      </c>
      <c r="C500" s="751" t="str">
        <f>VLOOKUP($C477,'2025年度(1年後期)'!$B$5:$N$207,COLUMN('2025年度(1年後期)'!$K$5)+1,0)&amp;""</f>
        <v/>
      </c>
      <c r="D500" s="735"/>
      <c r="E500" s="739" t="str">
        <f>VLOOKUP($C477,'2025年度(2年後期)'!$B$5:$N$207,COLUMN('2025年度(2年後期)'!$K$5)+1,0)&amp;""</f>
        <v/>
      </c>
      <c r="F500" s="735"/>
      <c r="G500" s="739" t="str">
        <f>VLOOKUP($C477,'2025年度(3年後期)'!$B$5:$N$207,COLUMN('2025年度(3年後期)'!$K$5)+1,0)&amp;""</f>
        <v/>
      </c>
      <c r="H500" s="735"/>
      <c r="I500" s="739" t="str">
        <f>VLOOKUP($C477,'2025年度(4年後期)'!$B$5:$N$206,COLUMN('2025年度(4年後期)'!$K$5)+1,0)&amp;""</f>
        <v/>
      </c>
      <c r="J500" s="735"/>
      <c r="K500" s="740" t="str">
        <f>VLOOKUP($C477,'2025年度(助産後期)'!$B$5:$N$207,COLUMN('2025年度(助産後期)'!$K$5)+1,0)&amp;""</f>
        <v/>
      </c>
      <c r="L500" s="740"/>
      <c r="M500" s="751" t="str">
        <f>VLOOKUP($C477,'2025年度(M1後期)'!$B$5:$N$207,COLUMN('2025年度(M1後期)'!$K$5)+1,0)&amp;""</f>
        <v/>
      </c>
      <c r="N500" s="735"/>
      <c r="O500" s="740" t="str">
        <f>VLOOKUP($C477,'2025年度(M1後期)'!$B$5:$N$207,COLUMN('2025年度(M1後期)'!$K$5)+1,0)&amp;""</f>
        <v/>
      </c>
      <c r="P500" s="735"/>
      <c r="Q500" s="740" t="str">
        <f>VLOOKUP($C477,'2025年度(D1後期)'!$B$5:$N$207,COLUMN('2025年度(D1後期)'!$K$5)+1,0)&amp;""</f>
        <v/>
      </c>
      <c r="R500" s="735"/>
      <c r="S500" s="740" t="str">
        <f>VLOOKUP($C477,'2025年度(D23後期)'!$B$5:$N$207,COLUMN('2025年度(D23後期)'!$K$5)+1,0)&amp;""</f>
        <v/>
      </c>
      <c r="T500" s="735"/>
      <c r="U500" s="21"/>
      <c r="V500" s="41"/>
      <c r="Z500" s="73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784"/>
      <c r="BL500" s="784"/>
      <c r="BM500" s="784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5">
      <c r="A501" s="734"/>
      <c r="B501" s="16" t="s">
        <v>62</v>
      </c>
      <c r="C501" s="738"/>
      <c r="D501" s="736"/>
      <c r="E501" s="710"/>
      <c r="F501" s="736"/>
      <c r="G501" s="710"/>
      <c r="H501" s="736"/>
      <c r="I501" s="710"/>
      <c r="J501" s="736"/>
      <c r="K501" s="712"/>
      <c r="L501" s="712"/>
      <c r="M501" s="738"/>
      <c r="N501" s="736"/>
      <c r="O501" s="712"/>
      <c r="P501" s="736"/>
      <c r="Q501" s="712"/>
      <c r="R501" s="736"/>
      <c r="S501" s="712"/>
      <c r="T501" s="736"/>
      <c r="U501" s="22"/>
      <c r="V501" s="42"/>
      <c r="W501" s="19"/>
      <c r="X501" s="19"/>
      <c r="Y501" s="19"/>
      <c r="Z501" s="73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785"/>
      <c r="BL501" s="785"/>
      <c r="BM501" s="785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23"/>
      <c r="B502" s="24"/>
      <c r="C502" s="788">
        <f>C477+1</f>
        <v>46012</v>
      </c>
      <c r="D502" s="788"/>
      <c r="E502" s="788"/>
      <c r="F502" s="788"/>
      <c r="G502" s="788"/>
      <c r="H502" s="788"/>
      <c r="I502" s="788"/>
      <c r="J502" s="788"/>
      <c r="K502" s="788"/>
      <c r="L502" s="788"/>
      <c r="M502" s="788"/>
      <c r="N502" s="788"/>
      <c r="O502" s="788"/>
      <c r="P502" s="788"/>
      <c r="Q502" s="788"/>
      <c r="R502" s="788"/>
      <c r="S502" s="788"/>
      <c r="T502" s="788"/>
      <c r="U502" s="703">
        <f>C502</f>
        <v>46012</v>
      </c>
      <c r="V502" s="704"/>
      <c r="W502" s="704"/>
      <c r="X502" s="704"/>
      <c r="Y502" s="704"/>
      <c r="Z502" s="70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3" t="s">
        <v>54</v>
      </c>
      <c r="B503" s="12" t="s">
        <v>55</v>
      </c>
      <c r="C503" s="731" t="str">
        <f>VLOOKUP($C502,'2025年度(1年後期)'!$B$5:$N$207,COLUMN('2025年度(1年後期)'!$C$5),0)&amp;""</f>
        <v/>
      </c>
      <c r="D503" s="722"/>
      <c r="E503" s="721" t="str">
        <f>VLOOKUP($C502,'2025年度(2年後期)'!$B$5:$N$207,COLUMN('2025年度(2年後期)'!$C$5),0)&amp;""</f>
        <v/>
      </c>
      <c r="F503" s="722"/>
      <c r="G503" s="721" t="str">
        <f>VLOOKUP($C502,'2025年度(3年後期)'!$B$5:$N$207,COLUMN('2025年度(3年後期)'!$C$5),0)&amp;""</f>
        <v/>
      </c>
      <c r="H503" s="722"/>
      <c r="I503" s="721" t="str">
        <f>VLOOKUP($C502,'2025年度(4年後期)'!$B$5:$N$206,COLUMN('2025年度(4年後期)'!$C$5),0)&amp;""</f>
        <v/>
      </c>
      <c r="J503" s="722"/>
      <c r="K503" s="732" t="str">
        <f>VLOOKUP($C502,'2025年度(助産後期)'!$B$5:$N$207,COLUMN('2025年度(助産後期)'!$C$5),0)&amp;""</f>
        <v/>
      </c>
      <c r="L503" s="720"/>
      <c r="M503" s="719" t="str">
        <f>VLOOKUP($C502,'2025年度(M1後期)'!$B$5:$N$207,COLUMN('2025年度(M1後期)'!$C$5),0)&amp;""</f>
        <v/>
      </c>
      <c r="N503" s="720"/>
      <c r="O503" s="721" t="str">
        <f>VLOOKUP($C502,'2025年度(M2後期)'!$B$5:$N$207,COLUMN('2025年度(M2後期)'!$C$5),0)&amp;""</f>
        <v/>
      </c>
      <c r="P503" s="722"/>
      <c r="Q503" s="721" t="str">
        <f>VLOOKUP($C502,'2025年度(D1後期)'!$B$5:$N$207,COLUMN('2025年度(D1後期)'!$C$5),0)&amp;""</f>
        <v/>
      </c>
      <c r="R503" s="722"/>
      <c r="S503" s="732" t="str">
        <f>VLOOKUP($C502,'2025年度(D23後期)'!$B$5:$N$207,COLUMN('2025年度(D23後期)'!$C$5),0)&amp;""</f>
        <v/>
      </c>
      <c r="T503" s="722"/>
      <c r="U503" s="25"/>
      <c r="Z503" s="744" t="str">
        <f>A503</f>
        <v xml:space="preserve">１時限（09：20～10：50） </v>
      </c>
      <c r="AA503" s="694"/>
      <c r="AB503" s="694"/>
      <c r="AC503" s="694"/>
      <c r="AD503" s="694"/>
      <c r="AE503" s="694"/>
      <c r="AF503" s="694"/>
      <c r="AG503" s="694"/>
      <c r="AH503" s="694"/>
      <c r="AI503" s="694"/>
      <c r="AJ503" s="694"/>
      <c r="AK503" s="694"/>
      <c r="AL503" s="694"/>
      <c r="AM503" s="694"/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/>
      <c r="AX503" s="694"/>
      <c r="AY503" s="694"/>
      <c r="AZ503" s="694"/>
      <c r="BA503" s="694"/>
      <c r="BB503" s="694"/>
      <c r="BC503" s="694"/>
      <c r="BD503" s="694"/>
      <c r="BE503" s="694"/>
      <c r="BF503" s="694"/>
      <c r="BG503" s="694"/>
      <c r="BH503" s="694"/>
      <c r="BI503" s="694"/>
      <c r="BJ503" s="694"/>
      <c r="BK503" s="783"/>
      <c r="BL503" s="783"/>
      <c r="BM503" s="783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33"/>
      <c r="B504" s="15" t="s">
        <v>58</v>
      </c>
      <c r="C504" s="714" t="str">
        <f>IFERROR(VLOOKUP(C503,科目・教員!$A$2:$B$349,2,0),"")</f>
        <v/>
      </c>
      <c r="D504" s="715"/>
      <c r="E504" s="716" t="str">
        <f>IFERROR(VLOOKUP(E503,科目・教員!$A$2:$B$349,2,0),"")</f>
        <v/>
      </c>
      <c r="F504" s="715"/>
      <c r="G504" s="716" t="str">
        <f>IFERROR(VLOOKUP(G503,科目・教員!$A$2:$B$349,2,0),"")</f>
        <v/>
      </c>
      <c r="H504" s="715"/>
      <c r="I504" s="716" t="str">
        <f>IFERROR(VLOOKUP(I503,科目・教員!$A$2:$B$349,2,0),"")</f>
        <v/>
      </c>
      <c r="J504" s="715"/>
      <c r="K504" s="735" t="str">
        <f>IFERROR(VLOOKUP(K503,科目・教員!$A$2:$B$349,2,0),"")</f>
        <v/>
      </c>
      <c r="L504" s="737"/>
      <c r="M504" s="746" t="str">
        <f>IFERROR(VLOOKUP(M503,科目・教員!$A$2:$B$349,2,0),"")</f>
        <v/>
      </c>
      <c r="N504" s="715"/>
      <c r="O504" s="716" t="str">
        <f>IFERROR(VLOOKUP(O503,科目・教員!$A$2:$B$349,2,0),"")</f>
        <v/>
      </c>
      <c r="P504" s="715"/>
      <c r="Q504" s="716" t="str">
        <f>IFERROR(VLOOKUP(Q503,科目・教員!$A$2:$B$349,2,0),"")</f>
        <v/>
      </c>
      <c r="R504" s="715"/>
      <c r="S504" s="735" t="str">
        <f>IFERROR(VLOOKUP(S503,科目・教員!$A$2:$B$349,2,0),"")</f>
        <v/>
      </c>
      <c r="T504" s="715"/>
      <c r="U504" s="25"/>
      <c r="Z504" s="73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784"/>
      <c r="BL504" s="784"/>
      <c r="BM504" s="784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33"/>
      <c r="B505" s="15" t="s">
        <v>60</v>
      </c>
      <c r="C505" s="714" t="str">
        <f>VLOOKUP($C502,'2025年度(1年後期)'!$B$5:$N$207,COLUMN('2025年度(1年後期)'!$C$5)+1,0)&amp;""</f>
        <v/>
      </c>
      <c r="D505" s="715"/>
      <c r="E505" s="716" t="str">
        <f>VLOOKUP($C502,'2025年度(2年後期)'!$B$5:$N$207,COLUMN('2025年度(2年後期)'!$C$5)+1,0)&amp;""</f>
        <v/>
      </c>
      <c r="F505" s="715"/>
      <c r="G505" s="716" t="str">
        <f>VLOOKUP($C502,'2025年度(3年後期)'!$B$5:$N$207,COLUMN('2025年度(3年後期)'!$C$5)+1,0)&amp;""</f>
        <v/>
      </c>
      <c r="H505" s="715"/>
      <c r="I505" s="716" t="str">
        <f>VLOOKUP($C502,'2025年度(4年後期)'!$B$5:$N$206,COLUMN('2025年度(4年後期)'!$C$5)+1,0)&amp;""</f>
        <v/>
      </c>
      <c r="J505" s="715"/>
      <c r="K505" s="735" t="str">
        <f>VLOOKUP($C502,'2025年度(助産後期)'!$B$5:$N$207,COLUMN('2025年度(助産後期)'!$C$5)+1,0)&amp;""</f>
        <v/>
      </c>
      <c r="L505" s="737"/>
      <c r="M505" s="746" t="str">
        <f>VLOOKUP($C502,'2025年度(M1後期)'!$B$5:$N$207,COLUMN('2025年度(M1後期)'!$C$5)+1,0)&amp;""</f>
        <v/>
      </c>
      <c r="N505" s="715"/>
      <c r="O505" s="716" t="str">
        <f>VLOOKUP($C502,'2025年度(M2後期)'!$B$5:$N$207,COLUMN('2025年度(M2後期)'!$C$5)+1,0)&amp;""</f>
        <v/>
      </c>
      <c r="P505" s="715"/>
      <c r="Q505" s="716" t="str">
        <f>VLOOKUP($C502,'2025年度(D1後期)'!$B$5:$N$207,COLUMN('2025年度(D1後期)'!$C$5)+1,0)&amp;""</f>
        <v/>
      </c>
      <c r="R505" s="715"/>
      <c r="S505" s="735" t="str">
        <f>VLOOKUP($C502,'2025年度(D23後期)'!$B$5:$N$207,COLUMN('2025年度(D23後期)'!$C$5)+1,0)&amp;""</f>
        <v/>
      </c>
      <c r="T505" s="715"/>
      <c r="U505" s="25"/>
      <c r="Z505" s="73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784"/>
      <c r="BL505" s="784"/>
      <c r="BM505" s="784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34"/>
      <c r="B506" s="16" t="s">
        <v>62</v>
      </c>
      <c r="C506" s="738"/>
      <c r="D506" s="711"/>
      <c r="E506" s="710"/>
      <c r="F506" s="711"/>
      <c r="G506" s="710"/>
      <c r="H506" s="711"/>
      <c r="I506" s="710"/>
      <c r="J506" s="711"/>
      <c r="K506" s="712"/>
      <c r="L506" s="713"/>
      <c r="M506" s="745"/>
      <c r="N506" s="711"/>
      <c r="O506" s="710"/>
      <c r="P506" s="711"/>
      <c r="Q506" s="710"/>
      <c r="R506" s="711"/>
      <c r="S506" s="712"/>
      <c r="T506" s="711"/>
      <c r="U506" s="25"/>
      <c r="Z506" s="73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785"/>
      <c r="BL506" s="785"/>
      <c r="BM506" s="785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33" t="s">
        <v>64</v>
      </c>
      <c r="B507" s="15" t="s">
        <v>55</v>
      </c>
      <c r="C507" s="731" t="str">
        <f>VLOOKUP($C502,'2025年度(1年後期)'!$B$5:$N$207,COLUMN('2025年度(1年後期)'!$E$5),0)&amp;""</f>
        <v/>
      </c>
      <c r="D507" s="722"/>
      <c r="E507" s="721" t="str">
        <f>VLOOKUP($C502,'2025年度(2年後期)'!$B$5:$N$207,COLUMN('2025年度(2年後期)'!$E$5),0)&amp;""</f>
        <v/>
      </c>
      <c r="F507" s="722"/>
      <c r="G507" s="721" t="str">
        <f>VLOOKUP($C502,'2025年度(3年後期)'!$B$5:$N$207,COLUMN('2025年度(3年後期)'!$E$5),0)&amp;""</f>
        <v/>
      </c>
      <c r="H507" s="722"/>
      <c r="I507" s="721" t="str">
        <f>VLOOKUP($C502,'2025年度(4年後期)'!$B$5:$N$206,COLUMN('2025年度(4年後期)'!$E$5),0)&amp;""</f>
        <v/>
      </c>
      <c r="J507" s="722"/>
      <c r="K507" s="732" t="str">
        <f>VLOOKUP($C502,'2025年度(助産後期)'!$B$5:$N$207,COLUMN('2025年度(助産後期)'!$E$5),0)&amp;""</f>
        <v/>
      </c>
      <c r="L507" s="720"/>
      <c r="M507" s="731" t="str">
        <f>VLOOKUP($C502,'2025年度(M1後期)'!$B$5:$N$207,COLUMN('2025年度(M1後期)'!$E$5),0)&amp;""</f>
        <v/>
      </c>
      <c r="N507" s="722"/>
      <c r="O507" s="732" t="str">
        <f>VLOOKUP($C502,'2025年度(M2後期)'!$B$5:$N$207,COLUMN('2025年度(M2後期)'!$E$5),0)&amp;""</f>
        <v/>
      </c>
      <c r="P507" s="722"/>
      <c r="Q507" s="732" t="str">
        <f>VLOOKUP($C502,'2025年度(D1後期)'!$B$5:$N$207,COLUMN('2025年度(D1後期)'!$E$5),0)&amp;""</f>
        <v/>
      </c>
      <c r="R507" s="722"/>
      <c r="S507" s="732" t="str">
        <f>VLOOKUP($C502,'2025年度(D23後期)'!$B$5:$N$207,COLUMN('2025年度(D23後期)'!$E$5),0)&amp;""</f>
        <v/>
      </c>
      <c r="T507" s="722"/>
      <c r="U507" s="21"/>
      <c r="Z507" s="733" t="str">
        <f>A507</f>
        <v>２時限（11：00～12：30）</v>
      </c>
      <c r="AA507" s="694"/>
      <c r="AB507" s="694"/>
      <c r="AC507" s="694"/>
      <c r="AD507" s="694"/>
      <c r="AE507" s="694"/>
      <c r="AF507" s="694"/>
      <c r="AG507" s="694"/>
      <c r="AH507" s="694"/>
      <c r="AI507" s="694"/>
      <c r="AJ507" s="694"/>
      <c r="AK507" s="694"/>
      <c r="AL507" s="694"/>
      <c r="AM507" s="694"/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/>
      <c r="AX507" s="694"/>
      <c r="AY507" s="694"/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/>
      <c r="BK507" s="783"/>
      <c r="BL507" s="783"/>
      <c r="BM507" s="783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33"/>
      <c r="B508" s="15" t="s">
        <v>58</v>
      </c>
      <c r="C508" s="714" t="str">
        <f>IFERROR(VLOOKUP(C507,科目・教員!$A$2:$B$349,2,0),"")</f>
        <v/>
      </c>
      <c r="D508" s="715"/>
      <c r="E508" s="716" t="str">
        <f>IFERROR(VLOOKUP(E507,科目・教員!$A$2:$B$349,2,0),"")</f>
        <v/>
      </c>
      <c r="F508" s="715"/>
      <c r="G508" s="716" t="str">
        <f>IFERROR(VLOOKUP(G507,科目・教員!$A$2:$B$349,2,0),"")</f>
        <v/>
      </c>
      <c r="H508" s="715"/>
      <c r="I508" s="716" t="str">
        <f>IFERROR(VLOOKUP(I507,科目・教員!$A$2:$B$349,2,0),"")</f>
        <v/>
      </c>
      <c r="J508" s="715"/>
      <c r="K508" s="735" t="str">
        <f>IFERROR(VLOOKUP(K507,科目・教員!$A$2:$B$349,2,0),"")</f>
        <v/>
      </c>
      <c r="L508" s="737"/>
      <c r="M508" s="714" t="str">
        <f>IFERROR(VLOOKUP(M507,科目・教員!$A$2:$B$349,2,0),"")</f>
        <v/>
      </c>
      <c r="N508" s="715"/>
      <c r="O508" s="735" t="str">
        <f>IFERROR(VLOOKUP(O507,科目・教員!$A$2:$B$349,2,0),"")</f>
        <v/>
      </c>
      <c r="P508" s="715"/>
      <c r="Q508" s="735" t="str">
        <f>IFERROR(VLOOKUP(Q507,科目・教員!$A$2:$B$349,2,0),"")</f>
        <v/>
      </c>
      <c r="R508" s="715"/>
      <c r="S508" s="735" t="str">
        <f>IFERROR(VLOOKUP(S507,科目・教員!$A$2:$B$349,2,0),"")</f>
        <v/>
      </c>
      <c r="T508" s="715"/>
      <c r="U508" s="21"/>
      <c r="Z508" s="73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695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784"/>
      <c r="BL508" s="784"/>
      <c r="BM508" s="784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33"/>
      <c r="B509" s="15" t="s">
        <v>60</v>
      </c>
      <c r="C509" s="714" t="str">
        <f>VLOOKUP($C502,'2025年度(1年後期)'!$B$5:$N$207,COLUMN('2025年度(1年後期)'!$E$5)+1,0)&amp;""</f>
        <v/>
      </c>
      <c r="D509" s="715"/>
      <c r="E509" s="716" t="str">
        <f>VLOOKUP($C502,'2025年度(2年後期)'!$B$5:$N$207,COLUMN('2025年度(2年後期)'!$E$5)+1,0)&amp;""</f>
        <v/>
      </c>
      <c r="F509" s="715"/>
      <c r="G509" s="716" t="str">
        <f>VLOOKUP($C502,'2025年度(3年後期)'!$B$5:$N$207,COLUMN('2025年度(3年後期)'!$E$5)+1,0)&amp;""</f>
        <v/>
      </c>
      <c r="H509" s="715"/>
      <c r="I509" s="716" t="str">
        <f>VLOOKUP($C502,'2025年度(4年後期)'!$B$5:$N$206,COLUMN('2025年度(4年後期)'!$E$5)+1,0)&amp;""</f>
        <v/>
      </c>
      <c r="J509" s="715"/>
      <c r="K509" s="735" t="str">
        <f>VLOOKUP($C502,'2025年度(助産後期)'!$B$5:$N$207,COLUMN('2025年度(助産後期)'!$E$5)+1,0)&amp;""</f>
        <v/>
      </c>
      <c r="L509" s="737"/>
      <c r="M509" s="714" t="str">
        <f>VLOOKUP($C502,'2025年度(M1後期)'!$B$5:$N$207,COLUMN('2025年度(M1後期)'!$E$5)+1,0)&amp;""</f>
        <v/>
      </c>
      <c r="N509" s="715"/>
      <c r="O509" s="735" t="str">
        <f>VLOOKUP($C502,'2025年度(M2後期)'!$B$5:$N$207,COLUMN('2025年度(M2後期)'!$E$5)+1,0)&amp;""</f>
        <v/>
      </c>
      <c r="P509" s="715"/>
      <c r="Q509" s="735" t="str">
        <f>VLOOKUP($C502,'2025年度(D1後期)'!$B$5:$N$207,COLUMN('2025年度(D1後期)'!$E$5)+1,0)&amp;""</f>
        <v/>
      </c>
      <c r="R509" s="715"/>
      <c r="S509" s="735" t="str">
        <f>VLOOKUP($C502,'2025年度(D23後期)'!$B$5:$N$207,COLUMN('2025年度(D23後期)'!$E$5)+1,0)&amp;""</f>
        <v/>
      </c>
      <c r="T509" s="715"/>
      <c r="U509" s="21"/>
      <c r="Z509" s="73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695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784"/>
      <c r="BL509" s="784"/>
      <c r="BM509" s="784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47"/>
      <c r="B510" s="16" t="s">
        <v>62</v>
      </c>
      <c r="C510" s="738"/>
      <c r="D510" s="736"/>
      <c r="E510" s="710"/>
      <c r="F510" s="736"/>
      <c r="G510" s="710"/>
      <c r="H510" s="736"/>
      <c r="I510" s="710"/>
      <c r="J510" s="736"/>
      <c r="K510" s="712"/>
      <c r="L510" s="712"/>
      <c r="M510" s="738"/>
      <c r="N510" s="736"/>
      <c r="O510" s="712"/>
      <c r="P510" s="736"/>
      <c r="Q510" s="712"/>
      <c r="R510" s="736"/>
      <c r="S510" s="712"/>
      <c r="T510" s="736"/>
      <c r="U510" s="21"/>
      <c r="Z510" s="73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696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785"/>
      <c r="BL510" s="785"/>
      <c r="BM510" s="785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44" t="s">
        <v>70</v>
      </c>
      <c r="B511" s="17" t="s">
        <v>71</v>
      </c>
      <c r="C511" s="731"/>
      <c r="D511" s="722"/>
      <c r="E511" s="721"/>
      <c r="F511" s="722"/>
      <c r="G511" s="721"/>
      <c r="H511" s="722"/>
      <c r="I511" s="721"/>
      <c r="J511" s="722"/>
      <c r="K511" s="732"/>
      <c r="L511" s="720"/>
      <c r="M511" s="731"/>
      <c r="N511" s="722"/>
      <c r="O511" s="732"/>
      <c r="P511" s="722"/>
      <c r="Q511" s="732"/>
      <c r="R511" s="722"/>
      <c r="S511" s="732"/>
      <c r="T511" s="722"/>
      <c r="U511" s="21"/>
      <c r="Z511" s="73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783"/>
      <c r="BL511" s="783"/>
      <c r="BM511" s="783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33"/>
      <c r="B512" s="17" t="s">
        <v>73</v>
      </c>
      <c r="C512" s="714"/>
      <c r="D512" s="715"/>
      <c r="E512" s="716"/>
      <c r="F512" s="715"/>
      <c r="G512" s="716"/>
      <c r="H512" s="715"/>
      <c r="I512" s="716"/>
      <c r="J512" s="715"/>
      <c r="K512" s="735"/>
      <c r="L512" s="737"/>
      <c r="M512" s="714"/>
      <c r="N512" s="715"/>
      <c r="O512" s="735"/>
      <c r="P512" s="715"/>
      <c r="Q512" s="735"/>
      <c r="R512" s="715"/>
      <c r="S512" s="735"/>
      <c r="T512" s="715"/>
      <c r="U512" s="21"/>
      <c r="Z512" s="73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784"/>
      <c r="BL512" s="784"/>
      <c r="BM512" s="784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33"/>
      <c r="B513" s="17" t="s">
        <v>60</v>
      </c>
      <c r="C513" s="714"/>
      <c r="D513" s="715"/>
      <c r="E513" s="716"/>
      <c r="F513" s="715"/>
      <c r="G513" s="716"/>
      <c r="H513" s="715"/>
      <c r="I513" s="716"/>
      <c r="J513" s="715"/>
      <c r="K513" s="735"/>
      <c r="L513" s="737"/>
      <c r="M513" s="714"/>
      <c r="N513" s="715"/>
      <c r="O513" s="735"/>
      <c r="P513" s="715"/>
      <c r="Q513" s="735"/>
      <c r="R513" s="715"/>
      <c r="S513" s="735"/>
      <c r="T513" s="715"/>
      <c r="U513" s="21"/>
      <c r="Z513" s="73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784"/>
      <c r="BL513" s="784"/>
      <c r="BM513" s="784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34"/>
      <c r="B514" s="18" t="s">
        <v>62</v>
      </c>
      <c r="C514" s="752"/>
      <c r="D514" s="753"/>
      <c r="E514" s="754"/>
      <c r="F514" s="753"/>
      <c r="G514" s="754"/>
      <c r="H514" s="753"/>
      <c r="I514" s="754"/>
      <c r="J514" s="753"/>
      <c r="K514" s="755"/>
      <c r="L514" s="755"/>
      <c r="M514" s="752"/>
      <c r="N514" s="753"/>
      <c r="O514" s="755"/>
      <c r="P514" s="753"/>
      <c r="Q514" s="755"/>
      <c r="R514" s="753"/>
      <c r="S514" s="755"/>
      <c r="T514" s="753"/>
      <c r="U514" s="21"/>
      <c r="Z514" s="73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785"/>
      <c r="BL514" s="785"/>
      <c r="BM514" s="785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33" t="s">
        <v>74</v>
      </c>
      <c r="B515" s="15" t="s">
        <v>55</v>
      </c>
      <c r="C515" s="748" t="str">
        <f>VLOOKUP($C502,'2025年度(1年後期)'!$B$5:$N$207,COLUMN('2025年度(1年後期)'!$G$5),0)&amp;""</f>
        <v/>
      </c>
      <c r="D515" s="732"/>
      <c r="E515" s="749" t="str">
        <f>VLOOKUP($C502,'2025年度(2年後期)'!$B$5:$N$207,COLUMN('2025年度(2年後期)'!$G$5),0)&amp;""</f>
        <v/>
      </c>
      <c r="F515" s="732"/>
      <c r="G515" s="749" t="str">
        <f>VLOOKUP($C502,'2025年度(3年後期)'!$B$5:$N$207,COLUMN('2025年度(3年後期)'!$G$5),0)&amp;""</f>
        <v/>
      </c>
      <c r="H515" s="732"/>
      <c r="I515" s="749" t="str">
        <f>VLOOKUP($C502,'2025年度(4年後期)'!$B$5:$N$206,COLUMN('2025年度(4年後期)'!$G$5),0)&amp;""</f>
        <v/>
      </c>
      <c r="J515" s="732"/>
      <c r="K515" s="750" t="str">
        <f>VLOOKUP($C502,'2025年度(助産後期)'!$B$5:$N$207,COLUMN('2025年度(助産後期)'!$G$5),0)&amp;""</f>
        <v/>
      </c>
      <c r="L515" s="750"/>
      <c r="M515" s="748" t="str">
        <f>VLOOKUP($C502,'2025年度(M1後期)'!$B$5:$N$207,COLUMN('2025年度(M1後期)'!$G$5),0)&amp;""</f>
        <v/>
      </c>
      <c r="N515" s="732"/>
      <c r="O515" s="750" t="str">
        <f>VLOOKUP($C502,'2025年度(M2後期)'!$B$5:$N$207,COLUMN('2025年度(M2後期)'!$G$5),0)&amp;""</f>
        <v/>
      </c>
      <c r="P515" s="732"/>
      <c r="Q515" s="750" t="str">
        <f>VLOOKUP($C502,'2025年度(D1後期)'!$B$5:$N$207,COLUMN('2025年度(D1後期)'!$G$5),0)&amp;""</f>
        <v/>
      </c>
      <c r="R515" s="732"/>
      <c r="S515" s="750" t="str">
        <f>VLOOKUP($C502,'2025年度(D23後期)'!$B$5:$N$207,COLUMN('2025年度(D23後期)'!$G$5),0)&amp;""</f>
        <v/>
      </c>
      <c r="T515" s="732"/>
      <c r="U515" s="21"/>
      <c r="Z515" s="733" t="str">
        <f>A515</f>
        <v>３時限（13：30～15：00）</v>
      </c>
      <c r="AA515" s="694"/>
      <c r="AB515" s="694"/>
      <c r="AC515" s="694"/>
      <c r="AD515" s="694"/>
      <c r="AE515" s="694"/>
      <c r="AF515" s="694"/>
      <c r="AG515" s="694"/>
      <c r="AH515" s="694"/>
      <c r="AI515" s="694"/>
      <c r="AJ515" s="694"/>
      <c r="AK515" s="694"/>
      <c r="AL515" s="694"/>
      <c r="AM515" s="694"/>
      <c r="AN515" s="694"/>
      <c r="AO515" s="694"/>
      <c r="AP515" s="694"/>
      <c r="AQ515" s="694"/>
      <c r="AR515" s="694"/>
      <c r="AS515" s="694"/>
      <c r="AT515" s="694"/>
      <c r="AU515" s="694"/>
      <c r="AV515" s="694"/>
      <c r="AW515" s="694"/>
      <c r="AX515" s="694"/>
      <c r="AY515" s="694"/>
      <c r="AZ515" s="694"/>
      <c r="BA515" s="694"/>
      <c r="BB515" s="694"/>
      <c r="BC515" s="694"/>
      <c r="BD515" s="694"/>
      <c r="BE515" s="694"/>
      <c r="BF515" s="694"/>
      <c r="BG515" s="694"/>
      <c r="BH515" s="694"/>
      <c r="BI515" s="694"/>
      <c r="BJ515" s="694"/>
      <c r="BK515" s="783"/>
      <c r="BL515" s="783"/>
      <c r="BM515" s="783"/>
      <c r="BN515" s="694"/>
      <c r="BO515" s="694"/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33"/>
      <c r="B516" s="15" t="s">
        <v>58</v>
      </c>
      <c r="C516" s="751" t="str">
        <f>IFERROR(VLOOKUP(C515,科目・教員!$A$2:$B$349,2,0),"")</f>
        <v/>
      </c>
      <c r="D516" s="735"/>
      <c r="E516" s="739" t="str">
        <f>IFERROR(VLOOKUP(E515,科目・教員!$A$2:$B$349,2,0),"")</f>
        <v/>
      </c>
      <c r="F516" s="735"/>
      <c r="G516" s="739" t="str">
        <f>IFERROR(VLOOKUP(G515,科目・教員!$A$2:$B$349,2,0),"")</f>
        <v/>
      </c>
      <c r="H516" s="735"/>
      <c r="I516" s="739" t="str">
        <f>IFERROR(VLOOKUP(I515,科目・教員!$A$2:$B$349,2,0),"")</f>
        <v/>
      </c>
      <c r="J516" s="735"/>
      <c r="K516" s="740" t="str">
        <f>IFERROR(VLOOKUP(K515,科目・教員!$A$2:$B$349,2,0),"")</f>
        <v/>
      </c>
      <c r="L516" s="740"/>
      <c r="M516" s="751" t="str">
        <f>IFERROR(VLOOKUP(M515,科目・教員!$A$2:$B$349,2,0),"")</f>
        <v/>
      </c>
      <c r="N516" s="735"/>
      <c r="O516" s="740" t="str">
        <f>IFERROR(VLOOKUP(O515,科目・教員!$A$2:$B$349,2,0),"")</f>
        <v/>
      </c>
      <c r="P516" s="735"/>
      <c r="Q516" s="740" t="str">
        <f>IFERROR(VLOOKUP(Q515,科目・教員!$A$2:$B$349,2,0),"")</f>
        <v/>
      </c>
      <c r="R516" s="735"/>
      <c r="S516" s="740" t="str">
        <f>IFERROR(VLOOKUP(S515,科目・教員!$A$2:$B$349,2,0),"")</f>
        <v/>
      </c>
      <c r="T516" s="735"/>
      <c r="U516" s="21"/>
      <c r="Z516" s="733"/>
      <c r="AA516" s="695"/>
      <c r="AB516" s="695"/>
      <c r="AC516" s="695"/>
      <c r="AD516" s="695"/>
      <c r="AE516" s="695"/>
      <c r="AF516" s="695"/>
      <c r="AG516" s="695"/>
      <c r="AH516" s="695"/>
      <c r="AI516" s="695"/>
      <c r="AJ516" s="695"/>
      <c r="AK516" s="695"/>
      <c r="AL516" s="695"/>
      <c r="AM516" s="695"/>
      <c r="AN516" s="695"/>
      <c r="AO516" s="695"/>
      <c r="AP516" s="695"/>
      <c r="AQ516" s="695"/>
      <c r="AR516" s="695"/>
      <c r="AS516" s="695"/>
      <c r="AT516" s="695"/>
      <c r="AU516" s="695"/>
      <c r="AV516" s="695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784"/>
      <c r="BL516" s="784"/>
      <c r="BM516" s="784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33"/>
      <c r="B517" s="15" t="s">
        <v>60</v>
      </c>
      <c r="C517" s="751" t="str">
        <f>VLOOKUP($C502,'2025年度(1年後期)'!$B$5:$N$207,COLUMN('2025年度(1年後期)'!$G$5)+1,0)&amp;""</f>
        <v/>
      </c>
      <c r="D517" s="735"/>
      <c r="E517" s="739" t="str">
        <f>VLOOKUP($C502,'2025年度(2年後期)'!$B$5:$N$207,COLUMN('2025年度(2年後期)'!$G$5)+1,0)&amp;""</f>
        <v/>
      </c>
      <c r="F517" s="735"/>
      <c r="G517" s="739" t="str">
        <f>VLOOKUP($C502,'2025年度(3年後期)'!$B$5:$N$207,COLUMN('2025年度(3年後期)'!$G$5)+1,0)&amp;""</f>
        <v/>
      </c>
      <c r="H517" s="735"/>
      <c r="I517" s="739" t="str">
        <f>VLOOKUP($C502,'2025年度(4年後期)'!$B$5:$N$206,COLUMN('2025年度(4年後期)'!$G$5)+1,0)&amp;""</f>
        <v/>
      </c>
      <c r="J517" s="735"/>
      <c r="K517" s="740" t="str">
        <f>VLOOKUP($C502,'2025年度(助産後期)'!$B$5:$N$207,COLUMN('2025年度(助産後期)'!$G$5)+1,0)&amp;""</f>
        <v/>
      </c>
      <c r="L517" s="740"/>
      <c r="M517" s="751" t="str">
        <f>VLOOKUP($C502,'2025年度(M1後期)'!$B$5:$N$207,COLUMN('2025年度(M1後期)'!$G$5)+1,0)&amp;""</f>
        <v/>
      </c>
      <c r="N517" s="735"/>
      <c r="O517" s="740" t="str">
        <f>VLOOKUP($C502,'2025年度(M2後期)'!$B$5:$N$207,COLUMN('2025年度(M2後期)'!$G$5)+1,0)&amp;""</f>
        <v/>
      </c>
      <c r="P517" s="735"/>
      <c r="Q517" s="740" t="str">
        <f>VLOOKUP($C502,'2025年度(D1後期)'!$B$5:$N$207,COLUMN('2025年度(D1後期)'!$G$5)+1,0)&amp;""</f>
        <v/>
      </c>
      <c r="R517" s="735"/>
      <c r="S517" s="740" t="str">
        <f>VLOOKUP($C502,'2025年度(D23後期)'!$B$5:$N$207,COLUMN('2025年度(D23後期)'!$G$5)+1,0)&amp;""</f>
        <v/>
      </c>
      <c r="T517" s="735"/>
      <c r="U517" s="21"/>
      <c r="Z517" s="733"/>
      <c r="AA517" s="695"/>
      <c r="AB517" s="695"/>
      <c r="AC517" s="695"/>
      <c r="AD517" s="695"/>
      <c r="AE517" s="695"/>
      <c r="AF517" s="695"/>
      <c r="AG517" s="695"/>
      <c r="AH517" s="695"/>
      <c r="AI517" s="695"/>
      <c r="AJ517" s="695"/>
      <c r="AK517" s="695"/>
      <c r="AL517" s="695"/>
      <c r="AM517" s="695"/>
      <c r="AN517" s="695"/>
      <c r="AO517" s="695"/>
      <c r="AP517" s="695"/>
      <c r="AQ517" s="695"/>
      <c r="AR517" s="695"/>
      <c r="AS517" s="695"/>
      <c r="AT517" s="695"/>
      <c r="AU517" s="695"/>
      <c r="AV517" s="695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784"/>
      <c r="BL517" s="784"/>
      <c r="BM517" s="784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47"/>
      <c r="B518" s="16" t="s">
        <v>62</v>
      </c>
      <c r="C518" s="738"/>
      <c r="D518" s="736"/>
      <c r="E518" s="710"/>
      <c r="F518" s="736"/>
      <c r="G518" s="710"/>
      <c r="H518" s="736"/>
      <c r="I518" s="710"/>
      <c r="J518" s="736"/>
      <c r="K518" s="712"/>
      <c r="L518" s="712"/>
      <c r="M518" s="738"/>
      <c r="N518" s="736"/>
      <c r="O518" s="712"/>
      <c r="P518" s="736"/>
      <c r="Q518" s="712"/>
      <c r="R518" s="736"/>
      <c r="S518" s="712"/>
      <c r="T518" s="736"/>
      <c r="U518" s="21"/>
      <c r="Z518" s="734"/>
      <c r="AA518" s="696"/>
      <c r="AB518" s="696"/>
      <c r="AC518" s="696"/>
      <c r="AD518" s="696"/>
      <c r="AE518" s="696"/>
      <c r="AF518" s="696"/>
      <c r="AG518" s="696"/>
      <c r="AH518" s="696"/>
      <c r="AI518" s="696"/>
      <c r="AJ518" s="696"/>
      <c r="AK518" s="696"/>
      <c r="AL518" s="696"/>
      <c r="AM518" s="696"/>
      <c r="AN518" s="696"/>
      <c r="AO518" s="696"/>
      <c r="AP518" s="696"/>
      <c r="AQ518" s="696"/>
      <c r="AR518" s="696"/>
      <c r="AS518" s="696"/>
      <c r="AT518" s="696"/>
      <c r="AU518" s="696"/>
      <c r="AV518" s="696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785"/>
      <c r="BL518" s="785"/>
      <c r="BM518" s="785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33" t="s">
        <v>80</v>
      </c>
      <c r="B519" s="15" t="s">
        <v>55</v>
      </c>
      <c r="C519" s="748" t="str">
        <f>VLOOKUP($C502,'2025年度(1年後期)'!$B$5:$N$207,COLUMN('2025年度(1年後期)'!$I$5),0)&amp;""</f>
        <v/>
      </c>
      <c r="D519" s="732"/>
      <c r="E519" s="749" t="str">
        <f>VLOOKUP($C502,'2025年度(2年後期)'!$B$5:$N$207,COLUMN('2025年度(2年後期)'!$I$5),0)&amp;""</f>
        <v/>
      </c>
      <c r="F519" s="732"/>
      <c r="G519" s="749" t="str">
        <f>VLOOKUP($C502,'2025年度(3年後期)'!$B$5:$N$207,COLUMN('2025年度(3年後期)'!$I$5),0)&amp;""</f>
        <v/>
      </c>
      <c r="H519" s="732"/>
      <c r="I519" s="749" t="str">
        <f>VLOOKUP($C502,'2025年度(4年後期)'!$B$5:$N$206,COLUMN('2025年度(4年後期)'!$I$5),0)&amp;""</f>
        <v/>
      </c>
      <c r="J519" s="732"/>
      <c r="K519" s="750" t="str">
        <f>VLOOKUP($C502,'2025年度(助産後期)'!$B$5:$N$207,COLUMN('2025年度(助産後期)'!$I$5),0)&amp;""</f>
        <v/>
      </c>
      <c r="L519" s="750"/>
      <c r="M519" s="748" t="str">
        <f>VLOOKUP($C502,'2025年度(M1後期)'!$B$5:$N$207,COLUMN('2025年度(M1後期)'!$I$5),0)&amp;""</f>
        <v/>
      </c>
      <c r="N519" s="732"/>
      <c r="O519" s="750" t="str">
        <f>VLOOKUP($C502,'2025年度(M2後期)'!$B$5:$N$207,COLUMN('2025年度(M2後期)'!$I$5),0)&amp;""</f>
        <v/>
      </c>
      <c r="P519" s="732"/>
      <c r="Q519" s="750" t="str">
        <f>VLOOKUP($C502,'2025年度(D1後期)'!$B$5:$N$207,COLUMN('2025年度(D1後期)'!$I$5),0)&amp;""</f>
        <v/>
      </c>
      <c r="R519" s="732"/>
      <c r="S519" s="750" t="str">
        <f>VLOOKUP($C502,'2025年度(D23後期)'!$B$5:$N$207,COLUMN('2025年度(D23後期)'!$I$5),0)&amp;""</f>
        <v/>
      </c>
      <c r="T519" s="732"/>
      <c r="U519" s="21"/>
      <c r="Z519" s="733" t="str">
        <f>A519</f>
        <v>４時限（15：10～16：40）</v>
      </c>
      <c r="AA519" s="694"/>
      <c r="AB519" s="694"/>
      <c r="AC519" s="694"/>
      <c r="AD519" s="694"/>
      <c r="AE519" s="694"/>
      <c r="AF519" s="694"/>
      <c r="AG519" s="694"/>
      <c r="AH519" s="694"/>
      <c r="AI519" s="694"/>
      <c r="AJ519" s="694"/>
      <c r="AK519" s="694"/>
      <c r="AL519" s="694"/>
      <c r="AM519" s="694"/>
      <c r="AN519" s="694"/>
      <c r="AO519" s="694"/>
      <c r="AP519" s="694"/>
      <c r="AQ519" s="694"/>
      <c r="AR519" s="694"/>
      <c r="AS519" s="694"/>
      <c r="AT519" s="694"/>
      <c r="AU519" s="694"/>
      <c r="AV519" s="694"/>
      <c r="AW519" s="694"/>
      <c r="AX519" s="694"/>
      <c r="AY519" s="694"/>
      <c r="AZ519" s="694"/>
      <c r="BA519" s="694"/>
      <c r="BB519" s="694"/>
      <c r="BC519" s="694"/>
      <c r="BD519" s="694"/>
      <c r="BE519" s="694"/>
      <c r="BF519" s="694"/>
      <c r="BG519" s="694"/>
      <c r="BH519" s="694"/>
      <c r="BI519" s="694"/>
      <c r="BJ519" s="694"/>
      <c r="BK519" s="783"/>
      <c r="BL519" s="783"/>
      <c r="BM519" s="783"/>
      <c r="BN519" s="694"/>
      <c r="BO519" s="694"/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33"/>
      <c r="B520" s="15" t="s">
        <v>58</v>
      </c>
      <c r="C520" s="751" t="str">
        <f>IFERROR(VLOOKUP(C519,科目・教員!$A$2:$B$349,2,0),"")</f>
        <v/>
      </c>
      <c r="D520" s="735"/>
      <c r="E520" s="739" t="str">
        <f>IFERROR(VLOOKUP(E519,科目・教員!$A$2:$B$349,2,0),"")</f>
        <v/>
      </c>
      <c r="F520" s="735"/>
      <c r="G520" s="739" t="str">
        <f>IFERROR(VLOOKUP(G519,科目・教員!$A$2:$B$349,2,0),"")</f>
        <v/>
      </c>
      <c r="H520" s="735"/>
      <c r="I520" s="739" t="str">
        <f>IFERROR(VLOOKUP(I519,科目・教員!$A$2:$B$349,2,0),"")</f>
        <v/>
      </c>
      <c r="J520" s="735"/>
      <c r="K520" s="740" t="str">
        <f>IFERROR(VLOOKUP(K519,科目・教員!$A$2:$B$349,2,0),"")</f>
        <v/>
      </c>
      <c r="L520" s="740"/>
      <c r="M520" s="751" t="str">
        <f>IFERROR(VLOOKUP(M519,科目・教員!$A$2:$B$349,2,0),"")</f>
        <v/>
      </c>
      <c r="N520" s="735"/>
      <c r="O520" s="740" t="str">
        <f>IFERROR(VLOOKUP(O519,科目・教員!$A$2:$B$349,2,0),"")</f>
        <v/>
      </c>
      <c r="P520" s="735"/>
      <c r="Q520" s="740" t="str">
        <f>IFERROR(VLOOKUP(Q519,科目・教員!$A$2:$B$349,2,0),"")</f>
        <v/>
      </c>
      <c r="R520" s="735"/>
      <c r="S520" s="740" t="str">
        <f>IFERROR(VLOOKUP(S519,科目・教員!$A$2:$B$349,2,0),"")</f>
        <v/>
      </c>
      <c r="T520" s="735"/>
      <c r="U520" s="21"/>
      <c r="Z520" s="733"/>
      <c r="AA520" s="695"/>
      <c r="AB520" s="695"/>
      <c r="AC520" s="695"/>
      <c r="AD520" s="695"/>
      <c r="AE520" s="695"/>
      <c r="AF520" s="695"/>
      <c r="AG520" s="695"/>
      <c r="AH520" s="695"/>
      <c r="AI520" s="695"/>
      <c r="AJ520" s="695"/>
      <c r="AK520" s="695"/>
      <c r="AL520" s="695"/>
      <c r="AM520" s="695"/>
      <c r="AN520" s="695"/>
      <c r="AO520" s="695"/>
      <c r="AP520" s="695"/>
      <c r="AQ520" s="695"/>
      <c r="AR520" s="695"/>
      <c r="AS520" s="695"/>
      <c r="AT520" s="695"/>
      <c r="AU520" s="695"/>
      <c r="AV520" s="695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784"/>
      <c r="BL520" s="784"/>
      <c r="BM520" s="784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33"/>
      <c r="B521" s="15" t="s">
        <v>60</v>
      </c>
      <c r="C521" s="751" t="str">
        <f>VLOOKUP($C502,'2025年度(1年後期)'!$B$5:$N$207,COLUMN('2025年度(1年後期)'!$I$5)+1,0)&amp;""</f>
        <v/>
      </c>
      <c r="D521" s="735"/>
      <c r="E521" s="739" t="str">
        <f>VLOOKUP($C502,'2025年度(2年後期)'!$B$5:$N$207,COLUMN('2025年度(2年後期)'!$I$5)+1,0)&amp;""</f>
        <v/>
      </c>
      <c r="F521" s="735"/>
      <c r="G521" s="739" t="str">
        <f>VLOOKUP($C502,'2025年度(3年後期)'!$B$5:$N$207,COLUMN('2025年度(3年後期)'!$I$5)+1,0)&amp;""</f>
        <v/>
      </c>
      <c r="H521" s="735"/>
      <c r="I521" s="739" t="str">
        <f>VLOOKUP($C502,'2025年度(4年後期)'!$B$5:$N$206,COLUMN('2025年度(4年後期)'!$I$5)+1,0)&amp;""</f>
        <v/>
      </c>
      <c r="J521" s="735"/>
      <c r="K521" s="740" t="str">
        <f>VLOOKUP($C502,'2025年度(助産後期)'!$B$5:$N$207,COLUMN('2025年度(助産後期)'!$I$5)+1,0)&amp;""</f>
        <v/>
      </c>
      <c r="L521" s="740"/>
      <c r="M521" s="751" t="str">
        <f>VLOOKUP($C502,'2025年度(M1後期)'!$B$5:$N$207,COLUMN('2025年度(M1後期)'!$I$5)+1,0)&amp;""</f>
        <v/>
      </c>
      <c r="N521" s="735"/>
      <c r="O521" s="740" t="str">
        <f>VLOOKUP($C502,'2025年度(M2後期)'!$B$5:$N$207,COLUMN('2025年度(M2後期)'!$I$5)+1,0)&amp;""</f>
        <v/>
      </c>
      <c r="P521" s="735"/>
      <c r="Q521" s="740" t="str">
        <f>VLOOKUP($C502,'2025年度(D1後期)'!$B$5:$N$207,COLUMN('2025年度(D1後期)'!$I$5)+1,0)&amp;""</f>
        <v/>
      </c>
      <c r="R521" s="735"/>
      <c r="S521" s="740" t="str">
        <f>VLOOKUP($C502,'2025年度(D23後期)'!$B$5:$N$207,COLUMN('2025年度(D23後期)'!$I$5)+1,0)&amp;""</f>
        <v/>
      </c>
      <c r="T521" s="735"/>
      <c r="U521" s="21"/>
      <c r="Z521" s="733"/>
      <c r="AA521" s="695"/>
      <c r="AB521" s="695"/>
      <c r="AC521" s="695"/>
      <c r="AD521" s="695"/>
      <c r="AE521" s="695"/>
      <c r="AF521" s="695"/>
      <c r="AG521" s="695"/>
      <c r="AH521" s="695"/>
      <c r="AI521" s="695"/>
      <c r="AJ521" s="695"/>
      <c r="AK521" s="695"/>
      <c r="AL521" s="695"/>
      <c r="AM521" s="695"/>
      <c r="AN521" s="695"/>
      <c r="AO521" s="695"/>
      <c r="AP521" s="695"/>
      <c r="AQ521" s="695"/>
      <c r="AR521" s="695"/>
      <c r="AS521" s="695"/>
      <c r="AT521" s="695"/>
      <c r="AU521" s="695"/>
      <c r="AV521" s="695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784"/>
      <c r="BL521" s="784"/>
      <c r="BM521" s="784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34"/>
      <c r="B522" s="16" t="s">
        <v>62</v>
      </c>
      <c r="C522" s="738"/>
      <c r="D522" s="736"/>
      <c r="E522" s="710"/>
      <c r="F522" s="736"/>
      <c r="G522" s="710"/>
      <c r="H522" s="736"/>
      <c r="I522" s="710"/>
      <c r="J522" s="736"/>
      <c r="K522" s="712"/>
      <c r="L522" s="712"/>
      <c r="M522" s="738"/>
      <c r="N522" s="736"/>
      <c r="O522" s="712"/>
      <c r="P522" s="736"/>
      <c r="Q522" s="712"/>
      <c r="R522" s="736"/>
      <c r="S522" s="712"/>
      <c r="T522" s="736"/>
      <c r="U522" s="21"/>
      <c r="Z522" s="734"/>
      <c r="AA522" s="696"/>
      <c r="AB522" s="696"/>
      <c r="AC522" s="696"/>
      <c r="AD522" s="696"/>
      <c r="AE522" s="696"/>
      <c r="AF522" s="696"/>
      <c r="AG522" s="696"/>
      <c r="AH522" s="696"/>
      <c r="AI522" s="696"/>
      <c r="AJ522" s="696"/>
      <c r="AK522" s="696"/>
      <c r="AL522" s="696"/>
      <c r="AM522" s="696"/>
      <c r="AN522" s="696"/>
      <c r="AO522" s="696"/>
      <c r="AP522" s="696"/>
      <c r="AQ522" s="696"/>
      <c r="AR522" s="696"/>
      <c r="AS522" s="696"/>
      <c r="AT522" s="696"/>
      <c r="AU522" s="696"/>
      <c r="AV522" s="696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785"/>
      <c r="BL522" s="785"/>
      <c r="BM522" s="785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33" t="s">
        <v>87</v>
      </c>
      <c r="B523" s="15" t="s">
        <v>55</v>
      </c>
      <c r="C523" s="748" t="str">
        <f>VLOOKUP($C502,'2025年度(1年後期)'!$B$5:$N$207,COLUMN('2025年度(1年後期)'!$K$5),0)&amp;""</f>
        <v/>
      </c>
      <c r="D523" s="732"/>
      <c r="E523" s="749" t="str">
        <f>VLOOKUP($C502,'2025年度(2年後期)'!$B$5:$N$207,COLUMN('2025年度(2年後期)'!$K$5),0)&amp;""</f>
        <v/>
      </c>
      <c r="F523" s="732"/>
      <c r="G523" s="749" t="str">
        <f>VLOOKUP($C502,'2025年度(3年後期)'!$B$5:$N$207,COLUMN('2025年度(3年後期)'!$K$5),0)&amp;""</f>
        <v/>
      </c>
      <c r="H523" s="732"/>
      <c r="I523" s="749" t="str">
        <f>VLOOKUP($C502,'2025年度(4年後期)'!$B$5:$N$206,COLUMN('2025年度(4年後期)'!$K$5),0)&amp;""</f>
        <v/>
      </c>
      <c r="J523" s="732"/>
      <c r="K523" s="750" t="str">
        <f>VLOOKUP($C502,'2025年度(助産後期)'!$B$5:$N$207,COLUMN('2025年度(助産後期)'!$K$5),0)&amp;""</f>
        <v/>
      </c>
      <c r="L523" s="750"/>
      <c r="M523" s="748" t="str">
        <f>VLOOKUP($C502,'2025年度(M1後期)'!$B$5:$N$207,COLUMN('2025年度(M1後期)'!$K$5),0)&amp;""</f>
        <v/>
      </c>
      <c r="N523" s="732"/>
      <c r="O523" s="750" t="str">
        <f>VLOOKUP($C502,'2025年度(M2後期)'!$B$5:$N$207,COLUMN('2025年度(M2後期)'!$K$5),0)&amp;""</f>
        <v/>
      </c>
      <c r="P523" s="732"/>
      <c r="Q523" s="750" t="str">
        <f>VLOOKUP($C502,'2025年度(D1後期)'!$B$5:$N$207,COLUMN('2025年度(D1後期)'!$K$5),0)&amp;""</f>
        <v/>
      </c>
      <c r="R523" s="732"/>
      <c r="S523" s="750" t="str">
        <f>VLOOKUP($C502,'2025年度(D23後期)'!$B$5:$N$207,COLUMN('2025年度(D23後期)'!$K$5),0)&amp;""</f>
        <v/>
      </c>
      <c r="T523" s="732"/>
      <c r="U523" s="21"/>
      <c r="Z523" s="733" t="str">
        <f>A523</f>
        <v>５時限（16：50～18：20）</v>
      </c>
      <c r="AA523" s="694"/>
      <c r="AB523" s="694"/>
      <c r="AC523" s="694"/>
      <c r="AD523" s="694"/>
      <c r="AE523" s="694"/>
      <c r="AF523" s="694"/>
      <c r="AG523" s="694"/>
      <c r="AH523" s="694"/>
      <c r="AI523" s="694"/>
      <c r="AJ523" s="694"/>
      <c r="AK523" s="694"/>
      <c r="AL523" s="694"/>
      <c r="AM523" s="694"/>
      <c r="AN523" s="694"/>
      <c r="AO523" s="694"/>
      <c r="AP523" s="694"/>
      <c r="AQ523" s="694"/>
      <c r="AR523" s="694"/>
      <c r="AS523" s="694"/>
      <c r="AT523" s="694"/>
      <c r="AU523" s="694"/>
      <c r="AV523" s="694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783"/>
      <c r="BL523" s="783"/>
      <c r="BM523" s="783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33"/>
      <c r="B524" s="15" t="s">
        <v>58</v>
      </c>
      <c r="C524" s="751" t="str">
        <f>IFERROR(VLOOKUP(C523,科目・教員!$A$2:$B$349,2,0),"")</f>
        <v/>
      </c>
      <c r="D524" s="735"/>
      <c r="E524" s="739" t="str">
        <f>IFERROR(VLOOKUP(E523,科目・教員!$A$2:$B$349,2,0),"")</f>
        <v/>
      </c>
      <c r="F524" s="735"/>
      <c r="G524" s="739" t="str">
        <f>IFERROR(VLOOKUP(G523,科目・教員!$A$2:$B$349,2,0),"")</f>
        <v/>
      </c>
      <c r="H524" s="735"/>
      <c r="I524" s="739" t="str">
        <f>IFERROR(VLOOKUP(I523,科目・教員!$A$2:$B$349,2,0),"")</f>
        <v/>
      </c>
      <c r="J524" s="735"/>
      <c r="K524" s="740" t="str">
        <f>IFERROR(VLOOKUP(K523,科目・教員!$A$2:$B$349,2,0),"")</f>
        <v/>
      </c>
      <c r="L524" s="740"/>
      <c r="M524" s="751" t="str">
        <f>IFERROR(VLOOKUP(M523,科目・教員!$A$2:$B$349,2,0),"")</f>
        <v/>
      </c>
      <c r="N524" s="735"/>
      <c r="O524" s="740" t="str">
        <f>IFERROR(VLOOKUP(O523,科目・教員!$A$2:$B$349,2,0),"")</f>
        <v/>
      </c>
      <c r="P524" s="735"/>
      <c r="Q524" s="740" t="str">
        <f>IFERROR(VLOOKUP(Q523,科目・教員!$A$2:$B$349,2,0),"")</f>
        <v/>
      </c>
      <c r="R524" s="735"/>
      <c r="S524" s="740" t="str">
        <f>IFERROR(VLOOKUP(S523,科目・教員!$A$2:$B$349,2,0),"")</f>
        <v/>
      </c>
      <c r="T524" s="735"/>
      <c r="U524" s="21"/>
      <c r="Z524" s="733"/>
      <c r="AA524" s="695"/>
      <c r="AB524" s="695"/>
      <c r="AC524" s="695"/>
      <c r="AD524" s="695"/>
      <c r="AE524" s="695"/>
      <c r="AF524" s="695"/>
      <c r="AG524" s="695"/>
      <c r="AH524" s="695"/>
      <c r="AI524" s="695"/>
      <c r="AJ524" s="695"/>
      <c r="AK524" s="695"/>
      <c r="AL524" s="695"/>
      <c r="AM524" s="695"/>
      <c r="AN524" s="695"/>
      <c r="AO524" s="695"/>
      <c r="AP524" s="695"/>
      <c r="AQ524" s="695"/>
      <c r="AR524" s="695"/>
      <c r="AS524" s="695"/>
      <c r="AT524" s="695"/>
      <c r="AU524" s="695"/>
      <c r="AV524" s="695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784"/>
      <c r="BL524" s="784"/>
      <c r="BM524" s="784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33"/>
      <c r="B525" s="15" t="s">
        <v>60</v>
      </c>
      <c r="C525" s="751" t="str">
        <f>VLOOKUP($C502,'2025年度(1年後期)'!$B$5:$N$207,COLUMN('2025年度(1年後期)'!$K$5)+1,0)&amp;""</f>
        <v/>
      </c>
      <c r="D525" s="735"/>
      <c r="E525" s="739" t="str">
        <f>VLOOKUP($C502,'2025年度(2年後期)'!$B$5:$N$207,COLUMN('2025年度(2年後期)'!$K$5)+1,0)&amp;""</f>
        <v/>
      </c>
      <c r="F525" s="735"/>
      <c r="G525" s="739" t="str">
        <f>VLOOKUP($C502,'2025年度(3年後期)'!$B$5:$N$207,COLUMN('2025年度(3年後期)'!$K$5)+1,0)&amp;""</f>
        <v/>
      </c>
      <c r="H525" s="735"/>
      <c r="I525" s="739" t="str">
        <f>VLOOKUP($C502,'2025年度(4年後期)'!$B$5:$N$206,COLUMN('2025年度(4年後期)'!$K$5)+1,0)&amp;""</f>
        <v/>
      </c>
      <c r="J525" s="735"/>
      <c r="K525" s="740" t="str">
        <f>VLOOKUP($C502,'2025年度(助産後期)'!$B$5:$N$207,COLUMN('2025年度(助産後期)'!$K$5)+1,0)&amp;""</f>
        <v/>
      </c>
      <c r="L525" s="740"/>
      <c r="M525" s="751" t="str">
        <f>VLOOKUP($C502,'2025年度(M1後期)'!$B$5:$N$207,COLUMN('2025年度(M1後期)'!$K$5)+1,0)&amp;""</f>
        <v/>
      </c>
      <c r="N525" s="735"/>
      <c r="O525" s="740" t="str">
        <f>VLOOKUP($C502,'2025年度(M1後期)'!$B$5:$N$207,COLUMN('2025年度(M1後期)'!$K$5)+1,0)&amp;""</f>
        <v/>
      </c>
      <c r="P525" s="735"/>
      <c r="Q525" s="740" t="str">
        <f>VLOOKUP($C502,'2025年度(D1後期)'!$B$5:$N$207,COLUMN('2025年度(D1後期)'!$K$5)+1,0)&amp;""</f>
        <v/>
      </c>
      <c r="R525" s="735"/>
      <c r="S525" s="740" t="str">
        <f>VLOOKUP($C502,'2025年度(D23後期)'!$B$5:$N$207,COLUMN('2025年度(D23後期)'!$K$5)+1,0)&amp;""</f>
        <v/>
      </c>
      <c r="T525" s="735"/>
      <c r="U525" s="21"/>
      <c r="Z525" s="733"/>
      <c r="AA525" s="695"/>
      <c r="AB525" s="695"/>
      <c r="AC525" s="695"/>
      <c r="AD525" s="695"/>
      <c r="AE525" s="695"/>
      <c r="AF525" s="695"/>
      <c r="AG525" s="695"/>
      <c r="AH525" s="695"/>
      <c r="AI525" s="695"/>
      <c r="AJ525" s="695"/>
      <c r="AK525" s="695"/>
      <c r="AL525" s="695"/>
      <c r="AM525" s="695"/>
      <c r="AN525" s="695"/>
      <c r="AO525" s="695"/>
      <c r="AP525" s="695"/>
      <c r="AQ525" s="695"/>
      <c r="AR525" s="695"/>
      <c r="AS525" s="695"/>
      <c r="AT525" s="695"/>
      <c r="AU525" s="695"/>
      <c r="AV525" s="695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784"/>
      <c r="BL525" s="784"/>
      <c r="BM525" s="784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34"/>
      <c r="B526" s="16" t="s">
        <v>62</v>
      </c>
      <c r="C526" s="738"/>
      <c r="D526" s="736"/>
      <c r="E526" s="710"/>
      <c r="F526" s="736"/>
      <c r="G526" s="710"/>
      <c r="H526" s="736"/>
      <c r="I526" s="710"/>
      <c r="J526" s="736"/>
      <c r="K526" s="712"/>
      <c r="L526" s="712"/>
      <c r="M526" s="738"/>
      <c r="N526" s="736"/>
      <c r="O526" s="712"/>
      <c r="P526" s="736"/>
      <c r="Q526" s="712"/>
      <c r="R526" s="736"/>
      <c r="S526" s="712"/>
      <c r="T526" s="736"/>
      <c r="U526" s="22"/>
      <c r="V526" s="19"/>
      <c r="W526" s="19"/>
      <c r="X526" s="19"/>
      <c r="Y526" s="19"/>
      <c r="Z526" s="734"/>
      <c r="AA526" s="696"/>
      <c r="AB526" s="696"/>
      <c r="AC526" s="696"/>
      <c r="AD526" s="696"/>
      <c r="AE526" s="696"/>
      <c r="AF526" s="696"/>
      <c r="AG526" s="696"/>
      <c r="AH526" s="696"/>
      <c r="AI526" s="696"/>
      <c r="AJ526" s="696"/>
      <c r="AK526" s="696"/>
      <c r="AL526" s="696"/>
      <c r="AM526" s="696"/>
      <c r="AN526" s="696"/>
      <c r="AO526" s="696"/>
      <c r="AP526" s="696"/>
      <c r="AQ526" s="696"/>
      <c r="AR526" s="696"/>
      <c r="AS526" s="696"/>
      <c r="AT526" s="696"/>
      <c r="AU526" s="696"/>
      <c r="AV526" s="696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785"/>
      <c r="BL526" s="785"/>
      <c r="BM526" s="785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5"/>
      <c r="B527" s="6"/>
      <c r="C527" s="717">
        <f>C502+1</f>
        <v>46013</v>
      </c>
      <c r="D527" s="717"/>
      <c r="E527" s="717"/>
      <c r="F527" s="717"/>
      <c r="G527" s="717"/>
      <c r="H527" s="717"/>
      <c r="I527" s="717"/>
      <c r="J527" s="717"/>
      <c r="K527" s="717"/>
      <c r="L527" s="717"/>
      <c r="M527" s="717"/>
      <c r="N527" s="717"/>
      <c r="O527" s="717"/>
      <c r="P527" s="717"/>
      <c r="Q527" s="717"/>
      <c r="R527" s="717"/>
      <c r="S527" s="717"/>
      <c r="T527" s="717"/>
      <c r="U527" s="697">
        <f>C527</f>
        <v>46013</v>
      </c>
      <c r="V527" s="698"/>
      <c r="W527" s="698"/>
      <c r="X527" s="698"/>
      <c r="Y527" s="698"/>
      <c r="Z527" s="69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3" t="s">
        <v>54</v>
      </c>
      <c r="B528" s="12" t="s">
        <v>55</v>
      </c>
      <c r="C528" s="789" t="str">
        <f>VLOOKUP($C527,'2025年度(1年後期)'!$B$5:$N$207,COLUMN('2025年度(1年後期)'!$C$5),0)&amp;""</f>
        <v>心と発達</v>
      </c>
      <c r="D528" s="757"/>
      <c r="E528" s="721" t="str">
        <f>VLOOKUP($C527,'2025年度(2年後期)'!$B$5:$N$207,COLUMN('2025年度(2年後期)'!$C$5),0)&amp;""</f>
        <v>地域･在宅看護学概論</v>
      </c>
      <c r="F528" s="722"/>
      <c r="G528" s="721" t="str">
        <f>VLOOKUP($C527,'2025年度(3年後期)'!$B$5:$N$207,COLUMN('2025年度(3年後期)'!$C$5),0)&amp;""</f>
        <v/>
      </c>
      <c r="H528" s="722"/>
      <c r="I528" s="721" t="str">
        <f>VLOOKUP($C527,'2025年度(4年後期)'!$B$5:$N$206,COLUMN('2025年度(4年後期)'!$C$5),0)&amp;""</f>
        <v>総合学習</v>
      </c>
      <c r="J528" s="722"/>
      <c r="K528" s="732" t="str">
        <f>VLOOKUP($C527,'2025年度(助産後期)'!$B$5:$N$207,COLUMN('2025年度(助産後期)'!$C$5),0)&amp;""</f>
        <v/>
      </c>
      <c r="L528" s="720"/>
      <c r="M528" s="719" t="str">
        <f>VLOOKUP($C527,'2025年度(M1後期)'!$B$5:$N$207,COLUMN('2025年度(M1後期)'!$C$5),0)&amp;""</f>
        <v>看護情報・管理学演習Ａ－Ⅰ
感染管理看護学演習Ａ－Ⅰ</v>
      </c>
      <c r="N528" s="720"/>
      <c r="O528" s="721" t="str">
        <f>VLOOKUP($C527,'2025年度(M2後期)'!$B$5:$N$207,COLUMN('2025年度(M2後期)'!$C$5),0)&amp;""</f>
        <v>特別研究</v>
      </c>
      <c r="P528" s="722"/>
      <c r="Q528" s="721" t="str">
        <f>VLOOKUP($C527,'2025年度(D1後期)'!$B$5:$N$207,COLUMN('2025年度(D1後期)'!$C$5),0)&amp;""</f>
        <v/>
      </c>
      <c r="R528" s="722"/>
      <c r="S528" s="732" t="str">
        <f>VLOOKUP($C527,'2025年度(D23後期)'!$B$5:$N$207,COLUMN('2025年度(D23後期)'!$C$5),0)&amp;""</f>
        <v>特別研究</v>
      </c>
      <c r="T528" s="722"/>
      <c r="U528" s="43"/>
      <c r="Z528" s="744" t="str">
        <f>A528</f>
        <v xml:space="preserve">１時限（09：20～10：50） </v>
      </c>
      <c r="AA528" s="694" t="s">
        <v>162</v>
      </c>
      <c r="AB528" s="694"/>
      <c r="AC528" s="694"/>
      <c r="AD528" s="694"/>
      <c r="AE528" s="694"/>
      <c r="AF528" s="694"/>
      <c r="AG528" s="694" t="s">
        <v>306</v>
      </c>
      <c r="AH528" s="694"/>
      <c r="AI528" s="694"/>
      <c r="AJ528" s="694"/>
      <c r="AK528" s="694"/>
      <c r="AL528" s="694"/>
      <c r="AM528" s="694"/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783"/>
      <c r="BL528" s="783"/>
      <c r="BM528" s="783"/>
      <c r="BN528" s="694" t="s">
        <v>335</v>
      </c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33"/>
      <c r="B529" s="15" t="s">
        <v>58</v>
      </c>
      <c r="C529" s="790" t="str">
        <f>IFERROR(VLOOKUP(C528,科目・教員!$A$2:$B$349,2,0),"")</f>
        <v>松本　聡子</v>
      </c>
      <c r="D529" s="759"/>
      <c r="E529" s="716" t="str">
        <f>IFERROR(VLOOKUP(E528,科目・教員!$A$2:$B$349,2,0),"")</f>
        <v>藤田　淳子</v>
      </c>
      <c r="F529" s="715"/>
      <c r="G529" s="716" t="str">
        <f>IFERROR(VLOOKUP(G528,科目・教員!$A$2:$B$349,2,0),"")</f>
        <v/>
      </c>
      <c r="H529" s="715"/>
      <c r="I529" s="716" t="str">
        <f>IFERROR(VLOOKUP(I528,科目・教員!$A$2:$B$349,2,0),"")</f>
        <v/>
      </c>
      <c r="J529" s="715"/>
      <c r="K529" s="735" t="str">
        <f>IFERROR(VLOOKUP(K528,科目・教員!$A$2:$B$349,2,0),"")</f>
        <v/>
      </c>
      <c r="L529" s="737"/>
      <c r="M529" s="746" t="str">
        <f>IFERROR(VLOOKUP(M528,科目・教員!$A$2:$B$349,2,0),"")</f>
        <v/>
      </c>
      <c r="N529" s="715"/>
      <c r="O529" s="716" t="str">
        <f>IFERROR(VLOOKUP(O528,科目・教員!$A$2:$B$349,2,0),"")</f>
        <v/>
      </c>
      <c r="P529" s="715"/>
      <c r="Q529" s="716" t="str">
        <f>IFERROR(VLOOKUP(Q528,科目・教員!$A$2:$B$349,2,0),"")</f>
        <v/>
      </c>
      <c r="R529" s="715"/>
      <c r="S529" s="735" t="str">
        <f>IFERROR(VLOOKUP(S528,科目・教員!$A$2:$B$349,2,0),"")</f>
        <v/>
      </c>
      <c r="T529" s="715"/>
      <c r="U529" s="25"/>
      <c r="Z529" s="73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784"/>
      <c r="BL529" s="784"/>
      <c r="BM529" s="784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33"/>
      <c r="B530" s="15" t="s">
        <v>60</v>
      </c>
      <c r="C530" s="790" t="str">
        <f>VLOOKUP($C527,'2025年度(1年後期)'!$B$5:$N$207,COLUMN('2025年度(1年後期)'!$C$5)+1,0)&amp;""</f>
        <v>101</v>
      </c>
      <c r="D530" s="759"/>
      <c r="E530" s="716" t="str">
        <f>VLOOKUP($C527,'2025年度(2年後期)'!$B$5:$N$207,COLUMN('2025年度(2年後期)'!$C$5)+1,0)&amp;""</f>
        <v>201</v>
      </c>
      <c r="F530" s="715"/>
      <c r="G530" s="716" t="str">
        <f>VLOOKUP($C527,'2025年度(3年後期)'!$B$5:$N$207,COLUMN('2025年度(3年後期)'!$C$5)+1,0)&amp;""</f>
        <v/>
      </c>
      <c r="H530" s="715"/>
      <c r="I530" s="716" t="str">
        <f>VLOOKUP($C527,'2025年度(4年後期)'!$B$5:$N$206,COLUMN('2025年度(4年後期)'!$C$5)+1,0)&amp;""</f>
        <v>大講義室</v>
      </c>
      <c r="J530" s="715"/>
      <c r="K530" s="735" t="str">
        <f>VLOOKUP($C527,'2025年度(助産後期)'!$B$5:$N$207,COLUMN('2025年度(助産後期)'!$C$5)+1,0)&amp;""</f>
        <v/>
      </c>
      <c r="L530" s="737"/>
      <c r="M530" s="746" t="str">
        <f>VLOOKUP($C527,'2025年度(M1後期)'!$B$5:$N$207,COLUMN('2025年度(M1後期)'!$C$5)+1,0)&amp;""</f>
        <v>情報:別途指定
感染:別途指定</v>
      </c>
      <c r="N530" s="715"/>
      <c r="O530" s="716" t="str">
        <f>VLOOKUP($C527,'2025年度(M2後期)'!$B$5:$N$207,COLUMN('2025年度(M2後期)'!$C$5)+1,0)&amp;""</f>
        <v/>
      </c>
      <c r="P530" s="715"/>
      <c r="Q530" s="716" t="str">
        <f>VLOOKUP($C527,'2025年度(D1後期)'!$B$5:$N$207,COLUMN('2025年度(D1後期)'!$C$5)+1,0)&amp;""</f>
        <v/>
      </c>
      <c r="R530" s="715"/>
      <c r="S530" s="735" t="str">
        <f>VLOOKUP($C527,'2025年度(D23後期)'!$B$5:$N$207,COLUMN('2025年度(D23後期)'!$C$5)+1,0)&amp;""</f>
        <v/>
      </c>
      <c r="T530" s="715"/>
      <c r="U530" s="25"/>
      <c r="Z530" s="73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784"/>
      <c r="BL530" s="784"/>
      <c r="BM530" s="784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34"/>
      <c r="B531" s="16" t="s">
        <v>62</v>
      </c>
      <c r="C531" s="760" t="s">
        <v>116</v>
      </c>
      <c r="D531" s="787"/>
      <c r="E531" s="791" t="s">
        <v>323</v>
      </c>
      <c r="F531" s="792"/>
      <c r="G531" s="710"/>
      <c r="H531" s="711"/>
      <c r="I531" s="710"/>
      <c r="J531" s="711"/>
      <c r="K531" s="712"/>
      <c r="L531" s="713"/>
      <c r="M531" s="745"/>
      <c r="N531" s="711"/>
      <c r="O531" s="710"/>
      <c r="P531" s="711"/>
      <c r="Q531" s="710"/>
      <c r="R531" s="711"/>
      <c r="S531" s="712"/>
      <c r="T531" s="711"/>
      <c r="U531" s="25"/>
      <c r="Z531" s="73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785"/>
      <c r="BL531" s="785"/>
      <c r="BM531" s="785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33" t="s">
        <v>64</v>
      </c>
      <c r="B532" s="15" t="s">
        <v>55</v>
      </c>
      <c r="C532" s="731" t="str">
        <f>VLOOKUP($C527,'2025年度(1年後期)'!$B$5:$N$207,COLUMN('2025年度(1年後期)'!$E$5),0)&amp;""</f>
        <v>免疫と健康</v>
      </c>
      <c r="D532" s="722"/>
      <c r="E532" s="721" t="str">
        <f>VLOOKUP($C527,'2025年度(2年後期)'!$B$5:$N$207,COLUMN('2025年度(2年後期)'!$E$5),0)&amp;""</f>
        <v>成人看護援助論Ⅱ</v>
      </c>
      <c r="F532" s="722"/>
      <c r="G532" s="846" t="str">
        <f>VLOOKUP($C527,'2025年度(3年後期)'!$B$5:$N$207,COLUMN('2025年度(3年後期)'!$E$5),0)&amp;""</f>
        <v>GPS-Academic(AB)</v>
      </c>
      <c r="H532" s="795"/>
      <c r="I532" s="721" t="str">
        <f>VLOOKUP($C527,'2025年度(4年後期)'!$B$5:$N$206,COLUMN('2025年度(4年後期)'!$E$5),0)&amp;""</f>
        <v>総合学習</v>
      </c>
      <c r="J532" s="722"/>
      <c r="K532" s="732" t="str">
        <f>VLOOKUP($C527,'2025年度(助産後期)'!$B$5:$N$207,COLUMN('2025年度(助産後期)'!$E$5),0)&amp;""</f>
        <v/>
      </c>
      <c r="L532" s="720"/>
      <c r="M532" s="731" t="str">
        <f>VLOOKUP($C527,'2025年度(M1後期)'!$B$5:$N$207,COLUMN('2025年度(M1後期)'!$E$5),0)&amp;""</f>
        <v>看護情報・管理学演習Ａ－Ⅰ
感染管理看護学演習Ａ－Ⅰ</v>
      </c>
      <c r="N532" s="722"/>
      <c r="O532" s="732" t="str">
        <f>VLOOKUP($C527,'2025年度(M2後期)'!$B$5:$N$207,COLUMN('2025年度(M2後期)'!$E$5),0)&amp;""</f>
        <v>特別研究</v>
      </c>
      <c r="P532" s="722"/>
      <c r="Q532" s="732" t="str">
        <f>VLOOKUP($C527,'2025年度(D1後期)'!$B$5:$N$207,COLUMN('2025年度(D1後期)'!$E$5),0)&amp;""</f>
        <v/>
      </c>
      <c r="R532" s="722"/>
      <c r="S532" s="732" t="str">
        <f>VLOOKUP($C527,'2025年度(D23後期)'!$B$5:$N$207,COLUMN('2025年度(D23後期)'!$E$5),0)&amp;""</f>
        <v>特別研究</v>
      </c>
      <c r="T532" s="722"/>
      <c r="U532" s="25"/>
      <c r="Z532" s="733" t="str">
        <f>A532</f>
        <v>２時限（11：00～12：30）</v>
      </c>
      <c r="AA532" s="694" t="s">
        <v>386</v>
      </c>
      <c r="AB532" s="694"/>
      <c r="AC532" s="694"/>
      <c r="AD532" s="694"/>
      <c r="AE532" s="694"/>
      <c r="AF532" s="694"/>
      <c r="AG532" s="694" t="s">
        <v>76</v>
      </c>
      <c r="AH532" s="694"/>
      <c r="AI532" s="694"/>
      <c r="AJ532" s="694"/>
      <c r="AK532" s="694"/>
      <c r="AL532" s="694"/>
      <c r="AM532" s="694"/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 t="s">
        <v>405</v>
      </c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/>
      <c r="BJ532" s="694"/>
      <c r="BK532" s="783"/>
      <c r="BL532" s="783"/>
      <c r="BM532" s="783"/>
      <c r="BN532" s="694" t="s">
        <v>335</v>
      </c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33"/>
      <c r="B533" s="15" t="s">
        <v>58</v>
      </c>
      <c r="C533" s="714" t="str">
        <f>IFERROR(VLOOKUP(C532,科目・教員!$A$2:$B$349,2,0),"")</f>
        <v>森　那美子</v>
      </c>
      <c r="D533" s="715"/>
      <c r="E533" s="716" t="str">
        <f>IFERROR(VLOOKUP(E532,科目・教員!$A$2:$B$349,2,0),"")</f>
        <v>藤澤　雄太</v>
      </c>
      <c r="F533" s="715"/>
      <c r="G533" s="845" t="str">
        <f>IFERROR(VLOOKUP(G532,科目・教員!$A$2:$B$349,2,0),"")</f>
        <v/>
      </c>
      <c r="H533" s="797"/>
      <c r="I533" s="716" t="str">
        <f>IFERROR(VLOOKUP(I532,科目・教員!$A$2:$B$349,2,0),"")</f>
        <v/>
      </c>
      <c r="J533" s="715"/>
      <c r="K533" s="735" t="str">
        <f>IFERROR(VLOOKUP(K532,科目・教員!$A$2:$B$349,2,0),"")</f>
        <v/>
      </c>
      <c r="L533" s="737"/>
      <c r="M533" s="714" t="str">
        <f>IFERROR(VLOOKUP(M532,科目・教員!$A$2:$B$349,2,0),"")</f>
        <v/>
      </c>
      <c r="N533" s="715"/>
      <c r="O533" s="735" t="str">
        <f>IFERROR(VLOOKUP(O532,科目・教員!$A$2:$B$349,2,0),"")</f>
        <v/>
      </c>
      <c r="P533" s="715"/>
      <c r="Q533" s="735" t="str">
        <f>IFERROR(VLOOKUP(Q532,科目・教員!$A$2:$B$349,2,0),"")</f>
        <v/>
      </c>
      <c r="R533" s="715"/>
      <c r="S533" s="735" t="str">
        <f>IFERROR(VLOOKUP(S532,科目・教員!$A$2:$B$349,2,0),"")</f>
        <v/>
      </c>
      <c r="T533" s="715"/>
      <c r="U533" s="25"/>
      <c r="Z533" s="73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784"/>
      <c r="BL533" s="784"/>
      <c r="BM533" s="784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33"/>
      <c r="B534" s="15" t="s">
        <v>60</v>
      </c>
      <c r="C534" s="714" t="str">
        <f>VLOOKUP($C527,'2025年度(1年後期)'!$B$5:$N$207,COLUMN('2025年度(1年後期)'!$E$5)+1,0)&amp;""</f>
        <v>101</v>
      </c>
      <c r="D534" s="715"/>
      <c r="E534" s="716" t="str">
        <f>VLOOKUP($C527,'2025年度(2年後期)'!$B$5:$N$207,COLUMN('2025年度(2年後期)'!$E$5)+1,0)&amp;""</f>
        <v>201</v>
      </c>
      <c r="F534" s="715"/>
      <c r="G534" s="845" t="str">
        <f>VLOOKUP($C527,'2025年度(3年後期)'!$B$5:$N$207,COLUMN('2025年度(3年後期)'!$E$5)+1,0)&amp;""</f>
        <v>301</v>
      </c>
      <c r="H534" s="797"/>
      <c r="I534" s="716" t="str">
        <f>VLOOKUP($C527,'2025年度(4年後期)'!$B$5:$N$206,COLUMN('2025年度(4年後期)'!$E$5)+1,0)&amp;""</f>
        <v>大講義室</v>
      </c>
      <c r="J534" s="715"/>
      <c r="K534" s="735" t="str">
        <f>VLOOKUP($C527,'2025年度(助産後期)'!$B$5:$N$207,COLUMN('2025年度(助産後期)'!$E$5)+1,0)&amp;""</f>
        <v/>
      </c>
      <c r="L534" s="737"/>
      <c r="M534" s="714" t="str">
        <f>VLOOKUP($C527,'2025年度(M1後期)'!$B$5:$N$207,COLUMN('2025年度(M1後期)'!$E$5)+1,0)&amp;""</f>
        <v>情報:別途指定
感染:別途指定</v>
      </c>
      <c r="N534" s="715"/>
      <c r="O534" s="735" t="str">
        <f>VLOOKUP($C527,'2025年度(M2後期)'!$B$5:$N$207,COLUMN('2025年度(M2後期)'!$E$5)+1,0)&amp;""</f>
        <v/>
      </c>
      <c r="P534" s="715"/>
      <c r="Q534" s="735" t="str">
        <f>VLOOKUP($C527,'2025年度(D1後期)'!$B$5:$N$207,COLUMN('2025年度(D1後期)'!$E$5)+1,0)&amp;""</f>
        <v/>
      </c>
      <c r="R534" s="715"/>
      <c r="S534" s="735" t="str">
        <f>VLOOKUP($C527,'2025年度(D23後期)'!$B$5:$N$207,COLUMN('2025年度(D23後期)'!$E$5)+1,0)&amp;""</f>
        <v/>
      </c>
      <c r="T534" s="715"/>
      <c r="U534" s="25"/>
      <c r="Z534" s="73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784"/>
      <c r="BL534" s="784"/>
      <c r="BM534" s="784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47"/>
      <c r="B535" s="16" t="s">
        <v>62</v>
      </c>
      <c r="C535" s="738"/>
      <c r="D535" s="736"/>
      <c r="E535" s="710"/>
      <c r="F535" s="736"/>
      <c r="G535" s="842"/>
      <c r="H535" s="802"/>
      <c r="I535" s="710"/>
      <c r="J535" s="736"/>
      <c r="K535" s="712"/>
      <c r="L535" s="712"/>
      <c r="M535" s="738"/>
      <c r="N535" s="736"/>
      <c r="O535" s="712"/>
      <c r="P535" s="736"/>
      <c r="Q535" s="712"/>
      <c r="R535" s="736"/>
      <c r="S535" s="712"/>
      <c r="T535" s="736"/>
      <c r="U535" s="25"/>
      <c r="Z535" s="73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785"/>
      <c r="BL535" s="785"/>
      <c r="BM535" s="785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44" t="s">
        <v>70</v>
      </c>
      <c r="B536" s="17" t="s">
        <v>71</v>
      </c>
      <c r="C536" s="731"/>
      <c r="D536" s="722"/>
      <c r="E536" s="721"/>
      <c r="F536" s="722"/>
      <c r="G536" s="721"/>
      <c r="H536" s="722"/>
      <c r="I536" s="721"/>
      <c r="J536" s="722"/>
      <c r="K536" s="732"/>
      <c r="L536" s="720"/>
      <c r="M536" s="731"/>
      <c r="N536" s="722"/>
      <c r="O536" s="732"/>
      <c r="P536" s="722"/>
      <c r="Q536" s="732"/>
      <c r="R536" s="722"/>
      <c r="S536" s="732"/>
      <c r="T536" s="722"/>
      <c r="U536" s="25"/>
      <c r="Z536" s="73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783"/>
      <c r="BL536" s="783"/>
      <c r="BM536" s="783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33"/>
      <c r="B537" s="17" t="s">
        <v>73</v>
      </c>
      <c r="C537" s="714"/>
      <c r="D537" s="715"/>
      <c r="E537" s="716"/>
      <c r="F537" s="715"/>
      <c r="G537" s="716"/>
      <c r="H537" s="715"/>
      <c r="I537" s="716"/>
      <c r="J537" s="715"/>
      <c r="K537" s="735"/>
      <c r="L537" s="737"/>
      <c r="M537" s="714"/>
      <c r="N537" s="715"/>
      <c r="O537" s="735"/>
      <c r="P537" s="715"/>
      <c r="Q537" s="735"/>
      <c r="R537" s="715"/>
      <c r="S537" s="735"/>
      <c r="T537" s="715"/>
      <c r="U537" s="25"/>
      <c r="Z537" s="73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784"/>
      <c r="BL537" s="784"/>
      <c r="BM537" s="784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33"/>
      <c r="B538" s="17" t="s">
        <v>60</v>
      </c>
      <c r="C538" s="714"/>
      <c r="D538" s="715"/>
      <c r="E538" s="716"/>
      <c r="F538" s="715"/>
      <c r="G538" s="716"/>
      <c r="H538" s="715"/>
      <c r="I538" s="716"/>
      <c r="J538" s="715"/>
      <c r="K538" s="735"/>
      <c r="L538" s="737"/>
      <c r="M538" s="714"/>
      <c r="N538" s="715"/>
      <c r="O538" s="735"/>
      <c r="P538" s="715"/>
      <c r="Q538" s="735"/>
      <c r="R538" s="715"/>
      <c r="S538" s="735"/>
      <c r="T538" s="715"/>
      <c r="U538" s="25"/>
      <c r="Z538" s="73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784"/>
      <c r="BL538" s="784"/>
      <c r="BM538" s="784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34"/>
      <c r="B539" s="18" t="s">
        <v>62</v>
      </c>
      <c r="C539" s="752"/>
      <c r="D539" s="753"/>
      <c r="E539" s="754"/>
      <c r="F539" s="753"/>
      <c r="G539" s="754"/>
      <c r="H539" s="753"/>
      <c r="I539" s="754"/>
      <c r="J539" s="753"/>
      <c r="K539" s="755"/>
      <c r="L539" s="755"/>
      <c r="M539" s="752"/>
      <c r="N539" s="753"/>
      <c r="O539" s="755"/>
      <c r="P539" s="753"/>
      <c r="Q539" s="755"/>
      <c r="R539" s="753"/>
      <c r="S539" s="755"/>
      <c r="T539" s="753"/>
      <c r="U539" s="25"/>
      <c r="Z539" s="73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785"/>
      <c r="BL539" s="785"/>
      <c r="BM539" s="785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33" t="s">
        <v>74</v>
      </c>
      <c r="B540" s="15" t="s">
        <v>55</v>
      </c>
      <c r="C540" s="748" t="str">
        <f>VLOOKUP($C527,'2025年度(1年後期)'!$B$5:$N$207,COLUMN('2025年度(1年後期)'!$G$5),0)&amp;""</f>
        <v>生命倫理</v>
      </c>
      <c r="D540" s="732"/>
      <c r="E540" s="749" t="str">
        <f>VLOOKUP($C527,'2025年度(2年後期)'!$B$5:$N$207,COLUMN('2025年度(2年後期)'!$G$5),0)&amp;""</f>
        <v>感染防止技術論</v>
      </c>
      <c r="F540" s="732"/>
      <c r="G540" s="749" t="str">
        <f>VLOOKUP($C527,'2025年度(3年後期)'!$B$5:$N$207,COLUMN('2025年度(3年後期)'!$G$5),0)&amp;""</f>
        <v>キャリアガイダンス</v>
      </c>
      <c r="H540" s="732"/>
      <c r="I540" s="749" t="str">
        <f>VLOOKUP($C527,'2025年度(4年後期)'!$B$5:$N$206,COLUMN('2025年度(4年後期)'!$G$5),0)&amp;""</f>
        <v>医療政策学</v>
      </c>
      <c r="J540" s="732"/>
      <c r="K540" s="750" t="str">
        <f>VLOOKUP($C527,'2025年度(助産後期)'!$B$5:$N$207,COLUMN('2025年度(助産後期)'!$G$5),0)&amp;""</f>
        <v/>
      </c>
      <c r="L540" s="750"/>
      <c r="M540" s="748" t="str">
        <f>VLOOKUP($C527,'2025年度(M1後期)'!$B$5:$N$207,COLUMN('2025年度(M1後期)'!$G$5),0)&amp;""</f>
        <v>成人看護学演習Ａ－Ⅰ</v>
      </c>
      <c r="N540" s="732"/>
      <c r="O540" s="750" t="str">
        <f>VLOOKUP($C527,'2025年度(M2後期)'!$B$5:$N$207,COLUMN('2025年度(M2後期)'!$G$5),0)&amp;""</f>
        <v>特別研究</v>
      </c>
      <c r="P540" s="732"/>
      <c r="Q540" s="750" t="str">
        <f>VLOOKUP($C527,'2025年度(D1後期)'!$B$5:$N$207,COLUMN('2025年度(D1後期)'!$G$5),0)&amp;""</f>
        <v/>
      </c>
      <c r="R540" s="732"/>
      <c r="S540" s="750" t="str">
        <f>VLOOKUP($C527,'2025年度(D23後期)'!$B$5:$N$207,COLUMN('2025年度(D23後期)'!$G$5),0)&amp;""</f>
        <v>特別研究</v>
      </c>
      <c r="T540" s="732"/>
      <c r="U540" s="25"/>
      <c r="Z540" s="733" t="str">
        <f>A540</f>
        <v>３時限（13：30～15：00）</v>
      </c>
      <c r="AA540" s="694" t="s">
        <v>267</v>
      </c>
      <c r="AB540" s="694"/>
      <c r="AC540" s="694"/>
      <c r="AD540" s="694"/>
      <c r="AE540" s="694"/>
      <c r="AF540" s="694"/>
      <c r="AG540" s="694" t="s">
        <v>174</v>
      </c>
      <c r="AH540" s="694"/>
      <c r="AI540" s="694"/>
      <c r="AJ540" s="694"/>
      <c r="AK540" s="694"/>
      <c r="AL540" s="694"/>
      <c r="AM540" s="694"/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 t="s">
        <v>406</v>
      </c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783"/>
      <c r="BL540" s="783"/>
      <c r="BM540" s="783"/>
      <c r="BN540" s="694" t="s">
        <v>354</v>
      </c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33"/>
      <c r="B541" s="15" t="s">
        <v>58</v>
      </c>
      <c r="C541" s="751" t="str">
        <f>IFERROR(VLOOKUP(C540,科目・教員!$A$2:$B$349,2,0),"")</f>
        <v>小島　優子</v>
      </c>
      <c r="D541" s="735"/>
      <c r="E541" s="739" t="str">
        <f>IFERROR(VLOOKUP(E540,科目・教員!$A$2:$B$349,2,0),"")</f>
        <v>網中　眞由美</v>
      </c>
      <c r="F541" s="735"/>
      <c r="G541" s="739" t="str">
        <f>IFERROR(VLOOKUP(G540,科目・教員!$A$2:$B$349,2,0),"")</f>
        <v/>
      </c>
      <c r="H541" s="735"/>
      <c r="I541" s="739" t="str">
        <f>IFERROR(VLOOKUP(I540,科目・教員!$A$2:$B$349,2,0),"")</f>
        <v>渡辺　幹司</v>
      </c>
      <c r="J541" s="735"/>
      <c r="K541" s="740" t="str">
        <f>IFERROR(VLOOKUP(K540,科目・教員!$A$2:$B$349,2,0),"")</f>
        <v/>
      </c>
      <c r="L541" s="740"/>
      <c r="M541" s="751" t="str">
        <f>IFERROR(VLOOKUP(M540,科目・教員!$A$2:$B$349,2,0),"")</f>
        <v/>
      </c>
      <c r="N541" s="735"/>
      <c r="O541" s="740" t="str">
        <f>IFERROR(VLOOKUP(O540,科目・教員!$A$2:$B$349,2,0),"")</f>
        <v/>
      </c>
      <c r="P541" s="735"/>
      <c r="Q541" s="740" t="str">
        <f>IFERROR(VLOOKUP(Q540,科目・教員!$A$2:$B$349,2,0),"")</f>
        <v/>
      </c>
      <c r="R541" s="735"/>
      <c r="S541" s="740" t="str">
        <f>IFERROR(VLOOKUP(S540,科目・教員!$A$2:$B$349,2,0),"")</f>
        <v/>
      </c>
      <c r="T541" s="735"/>
      <c r="U541" s="25"/>
      <c r="Z541" s="73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784"/>
      <c r="BL541" s="784"/>
      <c r="BM541" s="784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33"/>
      <c r="B542" s="15" t="s">
        <v>60</v>
      </c>
      <c r="C542" s="751" t="str">
        <f>VLOOKUP($C527,'2025年度(1年後期)'!$B$5:$N$207,COLUMN('2025年度(1年後期)'!$G$5)+1,0)&amp;""</f>
        <v>101</v>
      </c>
      <c r="D542" s="735"/>
      <c r="E542" s="739" t="str">
        <f>VLOOKUP($C527,'2025年度(2年後期)'!$B$5:$N$207,COLUMN('2025年度(2年後期)'!$G$5)+1,0)&amp;""</f>
        <v>201</v>
      </c>
      <c r="F542" s="735"/>
      <c r="G542" s="739" t="str">
        <f>VLOOKUP($C527,'2025年度(3年後期)'!$B$5:$N$207,COLUMN('2025年度(3年後期)'!$G$5)+1,0)&amp;""</f>
        <v>301</v>
      </c>
      <c r="H542" s="735"/>
      <c r="I542" s="739" t="str">
        <f>VLOOKUP($C527,'2025年度(4年後期)'!$B$5:$N$206,COLUMN('2025年度(4年後期)'!$G$5)+1,0)&amp;""</f>
        <v>大講義室</v>
      </c>
      <c r="J542" s="735"/>
      <c r="K542" s="740" t="str">
        <f>VLOOKUP($C527,'2025年度(助産後期)'!$B$5:$N$207,COLUMN('2025年度(助産後期)'!$G$5)+1,0)&amp;""</f>
        <v/>
      </c>
      <c r="L542" s="740"/>
      <c r="M542" s="751" t="str">
        <f>VLOOKUP($C527,'2025年度(M1後期)'!$B$5:$N$207,COLUMN('2025年度(M1後期)'!$G$5)+1,0)&amp;""</f>
        <v>別途指定</v>
      </c>
      <c r="N542" s="735"/>
      <c r="O542" s="740" t="str">
        <f>VLOOKUP($C527,'2025年度(M2後期)'!$B$5:$N$207,COLUMN('2025年度(M2後期)'!$G$5)+1,0)&amp;""</f>
        <v/>
      </c>
      <c r="P542" s="735"/>
      <c r="Q542" s="740" t="str">
        <f>VLOOKUP($C527,'2025年度(D1後期)'!$B$5:$N$207,COLUMN('2025年度(D1後期)'!$G$5)+1,0)&amp;""</f>
        <v/>
      </c>
      <c r="R542" s="735"/>
      <c r="S542" s="740" t="str">
        <f>VLOOKUP($C527,'2025年度(D23後期)'!$B$5:$N$207,COLUMN('2025年度(D23後期)'!$G$5)+1,0)&amp;""</f>
        <v/>
      </c>
      <c r="T542" s="735"/>
      <c r="U542" s="25"/>
      <c r="Z542" s="73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784"/>
      <c r="BL542" s="784"/>
      <c r="BM542" s="784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47"/>
      <c r="B543" s="16" t="s">
        <v>62</v>
      </c>
      <c r="C543" s="738"/>
      <c r="D543" s="736"/>
      <c r="E543" s="710"/>
      <c r="F543" s="736"/>
      <c r="G543" s="710"/>
      <c r="H543" s="736"/>
      <c r="I543" s="710"/>
      <c r="J543" s="736"/>
      <c r="K543" s="712"/>
      <c r="L543" s="712"/>
      <c r="M543" s="738"/>
      <c r="N543" s="736"/>
      <c r="O543" s="712"/>
      <c r="P543" s="736"/>
      <c r="Q543" s="712"/>
      <c r="R543" s="736"/>
      <c r="S543" s="712"/>
      <c r="T543" s="736"/>
      <c r="U543" s="25"/>
      <c r="Z543" s="73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785"/>
      <c r="BL543" s="785"/>
      <c r="BM543" s="785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33" t="s">
        <v>80</v>
      </c>
      <c r="B544" s="15" t="s">
        <v>55</v>
      </c>
      <c r="C544" s="748" t="str">
        <f>VLOOKUP($C527,'2025年度(1年後期)'!$B$5:$N$207,COLUMN('2025年度(1年後期)'!$I$5),0)&amp;""</f>
        <v/>
      </c>
      <c r="D544" s="732"/>
      <c r="E544" s="749" t="str">
        <f>VLOOKUP($C527,'2025年度(2年後期)'!$B$5:$N$207,COLUMN('2025年度(2年後期)'!$I$5),0)&amp;""</f>
        <v>母性看護援助論Ⅱ</v>
      </c>
      <c r="F544" s="732"/>
      <c r="G544" s="844" t="str">
        <f>VLOOKUP($C527,'2025年度(3年後期)'!$B$5:$N$207,COLUMN('2025年度(3年後期)'!$I$5),0)&amp;""</f>
        <v>GPS-Academic(CD)</v>
      </c>
      <c r="H544" s="801"/>
      <c r="I544" s="749" t="str">
        <f>VLOOKUP($C527,'2025年度(4年後期)'!$B$5:$N$206,COLUMN('2025年度(4年後期)'!$I$5),0)&amp;""</f>
        <v>政策医療看護論Ⅱ</v>
      </c>
      <c r="J544" s="732"/>
      <c r="K544" s="750" t="str">
        <f>VLOOKUP($C527,'2025年度(助産後期)'!$B$5:$N$207,COLUMN('2025年度(助産後期)'!$I$5),0)&amp;""</f>
        <v/>
      </c>
      <c r="L544" s="750"/>
      <c r="M544" s="748" t="str">
        <f>VLOOKUP($C527,'2025年度(M1後期)'!$B$5:$N$207,COLUMN('2025年度(M1後期)'!$I$5),0)&amp;""</f>
        <v>成人看護学演習Ａ－Ⅰ</v>
      </c>
      <c r="N544" s="732"/>
      <c r="O544" s="750" t="str">
        <f>VLOOKUP($C527,'2025年度(M2後期)'!$B$5:$N$207,COLUMN('2025年度(M2後期)'!$I$5),0)&amp;""</f>
        <v>特別研究</v>
      </c>
      <c r="P544" s="732"/>
      <c r="Q544" s="750" t="str">
        <f>VLOOKUP($C527,'2025年度(D1後期)'!$B$5:$N$207,COLUMN('2025年度(D1後期)'!$I$5),0)&amp;""</f>
        <v/>
      </c>
      <c r="R544" s="732"/>
      <c r="S544" s="750" t="str">
        <f>VLOOKUP($C527,'2025年度(D23後期)'!$B$5:$N$207,COLUMN('2025年度(D23後期)'!$I$5),0)&amp;""</f>
        <v>特別研究</v>
      </c>
      <c r="T544" s="732"/>
      <c r="U544" s="25"/>
      <c r="Z544" s="733" t="str">
        <f>A544</f>
        <v>４時限（15：10～16：40）</v>
      </c>
      <c r="AA544" s="694"/>
      <c r="AB544" s="694"/>
      <c r="AC544" s="694"/>
      <c r="AD544" s="694"/>
      <c r="AE544" s="694"/>
      <c r="AF544" s="694"/>
      <c r="AG544" s="694" t="s">
        <v>383</v>
      </c>
      <c r="AH544" s="694"/>
      <c r="AI544" s="694"/>
      <c r="AJ544" s="694"/>
      <c r="AK544" s="694"/>
      <c r="AL544" s="694"/>
      <c r="AM544" s="694"/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 t="s">
        <v>407</v>
      </c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783"/>
      <c r="BL544" s="783"/>
      <c r="BM544" s="783"/>
      <c r="BN544" s="694" t="s">
        <v>332</v>
      </c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33"/>
      <c r="B545" s="15" t="s">
        <v>58</v>
      </c>
      <c r="C545" s="751" t="str">
        <f>IFERROR(VLOOKUP(C544,科目・教員!$A$2:$B$349,2,0),"")</f>
        <v/>
      </c>
      <c r="D545" s="735"/>
      <c r="E545" s="739" t="str">
        <f>IFERROR(VLOOKUP(E544,科目・教員!$A$2:$B$349,2,0),"")</f>
        <v>池田　真弓</v>
      </c>
      <c r="F545" s="735"/>
      <c r="G545" s="843" t="str">
        <f>IFERROR(VLOOKUP(G544,科目・教員!$A$2:$B$349,2,0),"")</f>
        <v/>
      </c>
      <c r="H545" s="804"/>
      <c r="I545" s="739" t="str">
        <f>IFERROR(VLOOKUP(I544,科目・教員!$A$2:$B$349,2,0),"")</f>
        <v>飯野　京子</v>
      </c>
      <c r="J545" s="735"/>
      <c r="K545" s="740" t="str">
        <f>IFERROR(VLOOKUP(K544,科目・教員!$A$2:$B$349,2,0),"")</f>
        <v/>
      </c>
      <c r="L545" s="740"/>
      <c r="M545" s="751" t="str">
        <f>IFERROR(VLOOKUP(M544,科目・教員!$A$2:$B$349,2,0),"")</f>
        <v/>
      </c>
      <c r="N545" s="735"/>
      <c r="O545" s="740" t="str">
        <f>IFERROR(VLOOKUP(O544,科目・教員!$A$2:$B$349,2,0),"")</f>
        <v/>
      </c>
      <c r="P545" s="735"/>
      <c r="Q545" s="740" t="str">
        <f>IFERROR(VLOOKUP(Q544,科目・教員!$A$2:$B$349,2,0),"")</f>
        <v/>
      </c>
      <c r="R545" s="735"/>
      <c r="S545" s="740" t="str">
        <f>IFERROR(VLOOKUP(S544,科目・教員!$A$2:$B$349,2,0),"")</f>
        <v/>
      </c>
      <c r="T545" s="735"/>
      <c r="U545" s="25"/>
      <c r="Z545" s="73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784"/>
      <c r="BL545" s="784"/>
      <c r="BM545" s="784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33"/>
      <c r="B546" s="15" t="s">
        <v>60</v>
      </c>
      <c r="C546" s="751" t="str">
        <f>VLOOKUP($C527,'2025年度(1年後期)'!$B$5:$N$207,COLUMN('2025年度(1年後期)'!$I$5)+1,0)&amp;""</f>
        <v/>
      </c>
      <c r="D546" s="735"/>
      <c r="E546" s="739" t="str">
        <f>VLOOKUP($C527,'2025年度(2年後期)'!$B$5:$N$207,COLUMN('2025年度(2年後期)'!$I$5)+1,0)&amp;""</f>
        <v>201</v>
      </c>
      <c r="F546" s="735"/>
      <c r="G546" s="843" t="str">
        <f>VLOOKUP($C527,'2025年度(3年後期)'!$B$5:$N$207,COLUMN('2025年度(3年後期)'!$I$5)+1,0)&amp;""</f>
        <v>301</v>
      </c>
      <c r="H546" s="804"/>
      <c r="I546" s="739" t="str">
        <f>VLOOKUP($C527,'2025年度(4年後期)'!$B$5:$N$206,COLUMN('2025年度(4年後期)'!$I$5)+1,0)&amp;""</f>
        <v>大講義室</v>
      </c>
      <c r="J546" s="735"/>
      <c r="K546" s="740" t="str">
        <f>VLOOKUP($C527,'2025年度(助産後期)'!$B$5:$N$207,COLUMN('2025年度(助産後期)'!$I$5)+1,0)&amp;""</f>
        <v/>
      </c>
      <c r="L546" s="740"/>
      <c r="M546" s="751" t="str">
        <f>VLOOKUP($C527,'2025年度(M1後期)'!$B$5:$N$207,COLUMN('2025年度(M1後期)'!$I$5)+1,0)&amp;""</f>
        <v>別途指定</v>
      </c>
      <c r="N546" s="735"/>
      <c r="O546" s="740" t="str">
        <f>VLOOKUP($C527,'2025年度(M2後期)'!$B$5:$N$207,COLUMN('2025年度(M2後期)'!$I$5)+1,0)&amp;""</f>
        <v/>
      </c>
      <c r="P546" s="735"/>
      <c r="Q546" s="740" t="str">
        <f>VLOOKUP($C527,'2025年度(D1後期)'!$B$5:$N$207,COLUMN('2025年度(D1後期)'!$I$5)+1,0)&amp;""</f>
        <v/>
      </c>
      <c r="R546" s="735"/>
      <c r="S546" s="740" t="str">
        <f>VLOOKUP($C527,'2025年度(D23後期)'!$B$5:$N$207,COLUMN('2025年度(D23後期)'!$I$5)+1,0)&amp;""</f>
        <v/>
      </c>
      <c r="T546" s="735"/>
      <c r="U546" s="25"/>
      <c r="Z546" s="73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784"/>
      <c r="BL546" s="784"/>
      <c r="BM546" s="784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34"/>
      <c r="B547" s="16" t="s">
        <v>62</v>
      </c>
      <c r="C547" s="738"/>
      <c r="D547" s="736"/>
      <c r="E547" s="710"/>
      <c r="F547" s="736"/>
      <c r="G547" s="842"/>
      <c r="H547" s="802"/>
      <c r="I547" s="710"/>
      <c r="J547" s="736"/>
      <c r="K547" s="712"/>
      <c r="L547" s="712"/>
      <c r="M547" s="738"/>
      <c r="N547" s="736"/>
      <c r="O547" s="712"/>
      <c r="P547" s="736"/>
      <c r="Q547" s="712"/>
      <c r="R547" s="736"/>
      <c r="S547" s="712"/>
      <c r="T547" s="736"/>
      <c r="U547" s="25"/>
      <c r="Z547" s="73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785"/>
      <c r="BL547" s="785"/>
      <c r="BM547" s="785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33" t="s">
        <v>87</v>
      </c>
      <c r="B548" s="15" t="s">
        <v>55</v>
      </c>
      <c r="C548" s="748" t="str">
        <f>VLOOKUP($C527,'2025年度(1年後期)'!$B$5:$N$207,COLUMN('2025年度(1年後期)'!$K$5),0)&amp;""</f>
        <v/>
      </c>
      <c r="D548" s="732"/>
      <c r="E548" s="749" t="str">
        <f>VLOOKUP($C527,'2025年度(2年後期)'!$B$5:$N$207,COLUMN('2025年度(2年後期)'!$K$5),0)&amp;""</f>
        <v>助産学生の集い</v>
      </c>
      <c r="F548" s="732"/>
      <c r="G548" s="749" t="str">
        <f>VLOOKUP($C527,'2025年度(3年後期)'!$B$5:$N$207,COLUMN('2025年度(3年後期)'!$K$5),0)&amp;""</f>
        <v>助産学生の集い</v>
      </c>
      <c r="H548" s="732"/>
      <c r="I548" s="749" t="str">
        <f>VLOOKUP($C527,'2025年度(4年後期)'!$B$5:$N$206,COLUMN('2025年度(4年後期)'!$K$5),0)&amp;""</f>
        <v/>
      </c>
      <c r="J548" s="732"/>
      <c r="K548" s="750" t="str">
        <f>VLOOKUP($C527,'2025年度(助産後期)'!$B$5:$N$207,COLUMN('2025年度(助産後期)'!$K$5),0)&amp;""</f>
        <v>助産学生との集い</v>
      </c>
      <c r="L548" s="750"/>
      <c r="M548" s="748" t="str">
        <f>VLOOKUP($C527,'2025年度(M1後期)'!$B$5:$N$207,COLUMN('2025年度(M1後期)'!$K$5),0)&amp;""</f>
        <v/>
      </c>
      <c r="N548" s="732"/>
      <c r="O548" s="750" t="str">
        <f>VLOOKUP($C527,'2025年度(M2後期)'!$B$5:$N$207,COLUMN('2025年度(M2後期)'!$K$5),0)&amp;""</f>
        <v/>
      </c>
      <c r="P548" s="732"/>
      <c r="Q548" s="750" t="str">
        <f>VLOOKUP($C527,'2025年度(D1後期)'!$B$5:$N$207,COLUMN('2025年度(D1後期)'!$K$5),0)&amp;""</f>
        <v/>
      </c>
      <c r="R548" s="732"/>
      <c r="S548" s="750" t="str">
        <f>VLOOKUP($C527,'2025年度(D23後期)'!$B$5:$N$207,COLUMN('2025年度(D23後期)'!$K$5),0)&amp;""</f>
        <v/>
      </c>
      <c r="T548" s="732"/>
      <c r="U548" s="25"/>
      <c r="Z548" s="73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 t="s">
        <v>408</v>
      </c>
      <c r="AI548" s="694"/>
      <c r="AJ548" s="694"/>
      <c r="AK548" s="694"/>
      <c r="AL548" s="694"/>
      <c r="AM548" s="694"/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783"/>
      <c r="BL548" s="783"/>
      <c r="BM548" s="783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33"/>
      <c r="B549" s="15" t="s">
        <v>58</v>
      </c>
      <c r="C549" s="751" t="str">
        <f>IFERROR(VLOOKUP(C548,科目・教員!$A$2:$B$349,2,0),"")</f>
        <v/>
      </c>
      <c r="D549" s="735"/>
      <c r="E549" s="739" t="str">
        <f>IFERROR(VLOOKUP(E548,科目・教員!$A$2:$B$349,2,0),"")</f>
        <v/>
      </c>
      <c r="F549" s="735"/>
      <c r="G549" s="739" t="str">
        <f>IFERROR(VLOOKUP(G548,科目・教員!$A$2:$B$349,2,0),"")</f>
        <v/>
      </c>
      <c r="H549" s="735"/>
      <c r="I549" s="739" t="str">
        <f>IFERROR(VLOOKUP(I548,科目・教員!$A$2:$B$349,2,0),"")</f>
        <v/>
      </c>
      <c r="J549" s="735"/>
      <c r="K549" s="740" t="str">
        <f>IFERROR(VLOOKUP(K548,科目・教員!$A$2:$B$349,2,0),"")</f>
        <v/>
      </c>
      <c r="L549" s="740"/>
      <c r="M549" s="751" t="str">
        <f>IFERROR(VLOOKUP(M548,科目・教員!$A$2:$B$349,2,0),"")</f>
        <v/>
      </c>
      <c r="N549" s="735"/>
      <c r="O549" s="740" t="str">
        <f>IFERROR(VLOOKUP(O548,科目・教員!$A$2:$B$349,2,0),"")</f>
        <v/>
      </c>
      <c r="P549" s="735"/>
      <c r="Q549" s="740" t="str">
        <f>IFERROR(VLOOKUP(Q548,科目・教員!$A$2:$B$349,2,0),"")</f>
        <v/>
      </c>
      <c r="R549" s="735"/>
      <c r="S549" s="740" t="str">
        <f>IFERROR(VLOOKUP(S548,科目・教員!$A$2:$B$349,2,0),"")</f>
        <v/>
      </c>
      <c r="T549" s="735"/>
      <c r="U549" s="25"/>
      <c r="Z549" s="73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784"/>
      <c r="BL549" s="784"/>
      <c r="BM549" s="784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33"/>
      <c r="B550" s="15" t="s">
        <v>60</v>
      </c>
      <c r="C550" s="751" t="str">
        <f>VLOOKUP($C527,'2025年度(1年後期)'!$B$5:$N$207,COLUMN('2025年度(1年後期)'!$K$5)+1,0)&amp;""</f>
        <v/>
      </c>
      <c r="D550" s="735"/>
      <c r="E550" s="739" t="str">
        <f>VLOOKUP($C527,'2025年度(2年後期)'!$B$5:$N$207,COLUMN('2025年度(2年後期)'!$K$5)+1,0)&amp;""</f>
        <v>202</v>
      </c>
      <c r="F550" s="735"/>
      <c r="G550" s="739" t="str">
        <f>VLOOKUP($C527,'2025年度(3年後期)'!$B$5:$N$207,COLUMN('2025年度(3年後期)'!$K$5)+1,0)&amp;""</f>
        <v>202</v>
      </c>
      <c r="H550" s="735"/>
      <c r="I550" s="739" t="str">
        <f>VLOOKUP($C527,'2025年度(4年後期)'!$B$5:$N$206,COLUMN('2025年度(4年後期)'!$K$5)+1,0)&amp;""</f>
        <v/>
      </c>
      <c r="J550" s="735"/>
      <c r="K550" s="740" t="str">
        <f>VLOOKUP($C527,'2025年度(助産後期)'!$B$5:$N$207,COLUMN('2025年度(助産後期)'!$K$5)+1,0)&amp;""</f>
        <v>202</v>
      </c>
      <c r="L550" s="740"/>
      <c r="M550" s="751" t="str">
        <f>VLOOKUP($C527,'2025年度(M1後期)'!$B$5:$N$207,COLUMN('2025年度(M1後期)'!$K$5)+1,0)&amp;""</f>
        <v/>
      </c>
      <c r="N550" s="735"/>
      <c r="O550" s="740" t="str">
        <f>VLOOKUP($C527,'2025年度(M1後期)'!$B$5:$N$207,COLUMN('2025年度(M1後期)'!$K$5)+1,0)&amp;""</f>
        <v/>
      </c>
      <c r="P550" s="735"/>
      <c r="Q550" s="740" t="str">
        <f>VLOOKUP($C527,'2025年度(D1後期)'!$B$5:$N$207,COLUMN('2025年度(D1後期)'!$K$5)+1,0)&amp;""</f>
        <v/>
      </c>
      <c r="R550" s="735"/>
      <c r="S550" s="740" t="str">
        <f>VLOOKUP($C527,'2025年度(D23後期)'!$B$5:$N$207,COLUMN('2025年度(D23後期)'!$K$5)+1,0)&amp;""</f>
        <v/>
      </c>
      <c r="T550" s="735"/>
      <c r="U550" s="25"/>
      <c r="Z550" s="73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784"/>
      <c r="BL550" s="784"/>
      <c r="BM550" s="784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34"/>
      <c r="B551" s="16" t="s">
        <v>62</v>
      </c>
      <c r="C551" s="738"/>
      <c r="D551" s="736"/>
      <c r="E551" s="710"/>
      <c r="F551" s="736"/>
      <c r="G551" s="710"/>
      <c r="H551" s="736"/>
      <c r="I551" s="710"/>
      <c r="J551" s="736"/>
      <c r="K551" s="712"/>
      <c r="L551" s="712"/>
      <c r="M551" s="738"/>
      <c r="N551" s="736"/>
      <c r="O551" s="712"/>
      <c r="P551" s="736"/>
      <c r="Q551" s="712"/>
      <c r="R551" s="736"/>
      <c r="S551" s="712"/>
      <c r="T551" s="736"/>
      <c r="U551" s="37"/>
      <c r="V551" s="19"/>
      <c r="W551" s="19"/>
      <c r="X551" s="19"/>
      <c r="Y551" s="19"/>
      <c r="Z551" s="73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785"/>
      <c r="BL551" s="785"/>
      <c r="BM551" s="785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5"/>
      <c r="B552" s="6"/>
      <c r="C552" s="717">
        <f>C527+1</f>
        <v>46014</v>
      </c>
      <c r="D552" s="717"/>
      <c r="E552" s="717"/>
      <c r="F552" s="717"/>
      <c r="G552" s="717"/>
      <c r="H552" s="717"/>
      <c r="I552" s="717"/>
      <c r="J552" s="717"/>
      <c r="K552" s="717"/>
      <c r="L552" s="717"/>
      <c r="M552" s="717"/>
      <c r="N552" s="717"/>
      <c r="O552" s="717"/>
      <c r="P552" s="717"/>
      <c r="Q552" s="717"/>
      <c r="R552" s="717"/>
      <c r="S552" s="717"/>
      <c r="T552" s="717"/>
      <c r="U552" s="697">
        <f>C552</f>
        <v>46014</v>
      </c>
      <c r="V552" s="698"/>
      <c r="W552" s="698"/>
      <c r="X552" s="698"/>
      <c r="Y552" s="698"/>
      <c r="Z552" s="69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3" t="s">
        <v>54</v>
      </c>
      <c r="B553" s="12" t="s">
        <v>55</v>
      </c>
      <c r="C553" s="731" t="str">
        <f>VLOOKUP($C552,'2025年度(1年後期)'!$B$5:$N$207,COLUMN('2025年度(1年後期)'!$C$5),0)&amp;""</f>
        <v>疾病･病態論Ⅰ</v>
      </c>
      <c r="D553" s="722"/>
      <c r="E553" s="721" t="str">
        <f>VLOOKUP($C552,'2025年度(2年後期)'!$B$5:$N$207,COLUMN('2025年度(2年後期)'!$C$5),0)&amp;""</f>
        <v>生活援助論Ⅳ(ABCD)</v>
      </c>
      <c r="F553" s="722"/>
      <c r="G553" s="721" t="str">
        <f>VLOOKUP($C552,'2025年度(3年後期)'!$B$5:$N$207,COLUMN('2025年度(3年後期)'!$C$5),0)&amp;""</f>
        <v/>
      </c>
      <c r="H553" s="722"/>
      <c r="I553" s="721" t="str">
        <f>VLOOKUP($C552,'2025年度(4年後期)'!$B$5:$N$206,COLUMN('2025年度(4年後期)'!$C$5),0)&amp;""</f>
        <v/>
      </c>
      <c r="J553" s="722"/>
      <c r="K553" s="732" t="str">
        <f>VLOOKUP($C552,'2025年度(助産後期)'!$B$5:$N$207,COLUMN('2025年度(助産後期)'!$C$5),0)&amp;""</f>
        <v/>
      </c>
      <c r="L553" s="720"/>
      <c r="M553" s="719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20"/>
      <c r="O553" s="721" t="str">
        <f>VLOOKUP($C552,'2025年度(M2後期)'!$B$5:$N$207,COLUMN('2025年度(M2後期)'!$C$5),0)&amp;""</f>
        <v>特別研究</v>
      </c>
      <c r="P553" s="722"/>
      <c r="Q553" s="721" t="str">
        <f>VLOOKUP($C552,'2025年度(D1後期)'!$B$5:$N$207,COLUMN('2025年度(D1後期)'!$C$5),0)&amp;""</f>
        <v>成育看護学演習Ｂ</v>
      </c>
      <c r="R553" s="722"/>
      <c r="S553" s="732" t="str">
        <f>VLOOKUP($C552,'2025年度(D23後期)'!$B$5:$N$207,COLUMN('2025年度(D23後期)'!$C$5),0)&amp;""</f>
        <v>特別研究</v>
      </c>
      <c r="T553" s="722"/>
      <c r="U553" s="43"/>
      <c r="V553" s="597" t="s">
        <v>207</v>
      </c>
      <c r="Z553" s="744" t="str">
        <f>A553</f>
        <v xml:space="preserve">１時限（09：20～10：50） </v>
      </c>
      <c r="AA553" s="694" t="s">
        <v>185</v>
      </c>
      <c r="AB553" s="694"/>
      <c r="AC553" s="694"/>
      <c r="AD553" s="694"/>
      <c r="AE553" s="694"/>
      <c r="AF553" s="694"/>
      <c r="AG553" s="694" t="s">
        <v>234</v>
      </c>
      <c r="AH553" s="694" t="s">
        <v>234</v>
      </c>
      <c r="AI553" s="694"/>
      <c r="AJ553" s="694"/>
      <c r="AK553" s="694"/>
      <c r="AL553" s="694" t="s">
        <v>234</v>
      </c>
      <c r="AM553" s="694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/>
      <c r="AZ553" s="694"/>
      <c r="BA553" s="694" t="s">
        <v>266</v>
      </c>
      <c r="BB553" s="783" t="s">
        <v>225</v>
      </c>
      <c r="BC553" s="694"/>
      <c r="BD553" s="694"/>
      <c r="BE553" s="694"/>
      <c r="BF553" s="694"/>
      <c r="BG553" s="694"/>
      <c r="BH553" s="694"/>
      <c r="BI553" s="694"/>
      <c r="BJ553" s="694"/>
      <c r="BK553" s="783"/>
      <c r="BL553" s="783"/>
      <c r="BM553" s="783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33"/>
      <c r="B554" s="15" t="s">
        <v>58</v>
      </c>
      <c r="C554" s="714" t="str">
        <f>IFERROR(VLOOKUP(C553,科目・教員!$A$2:$B$349,2,0),"")</f>
        <v>水野　正之</v>
      </c>
      <c r="D554" s="715"/>
      <c r="E554" s="716" t="str">
        <f>IFERROR(VLOOKUP(E553,科目・教員!$A$2:$B$349,2,0),"")</f>
        <v>矢富　有見子</v>
      </c>
      <c r="F554" s="715"/>
      <c r="G554" s="716" t="str">
        <f>IFERROR(VLOOKUP(G553,科目・教員!$A$2:$B$349,2,0),"")</f>
        <v/>
      </c>
      <c r="H554" s="715"/>
      <c r="I554" s="716" t="str">
        <f>IFERROR(VLOOKUP(I553,科目・教員!$A$2:$B$349,2,0),"")</f>
        <v/>
      </c>
      <c r="J554" s="715"/>
      <c r="K554" s="735" t="str">
        <f>IFERROR(VLOOKUP(K553,科目・教員!$A$2:$B$349,2,0),"")</f>
        <v/>
      </c>
      <c r="L554" s="737"/>
      <c r="M554" s="746" t="str">
        <f>IFERROR(VLOOKUP(M553,科目・教員!$A$2:$B$349,2,0),"")</f>
        <v/>
      </c>
      <c r="N554" s="715"/>
      <c r="O554" s="716" t="str">
        <f>IFERROR(VLOOKUP(O553,科目・教員!$A$2:$B$349,2,0),"")</f>
        <v/>
      </c>
      <c r="P554" s="715"/>
      <c r="Q554" s="716" t="str">
        <f>IFERROR(VLOOKUP(Q553,科目・教員!$A$2:$B$349,2,0),"")</f>
        <v/>
      </c>
      <c r="R554" s="715"/>
      <c r="S554" s="735" t="str">
        <f>IFERROR(VLOOKUP(S553,科目・教員!$A$2:$B$349,2,0),"")</f>
        <v/>
      </c>
      <c r="T554" s="715"/>
      <c r="U554" s="25"/>
      <c r="V554" s="597" t="s">
        <v>225</v>
      </c>
      <c r="Z554" s="73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784"/>
      <c r="BC554" s="695"/>
      <c r="BD554" s="695"/>
      <c r="BE554" s="695"/>
      <c r="BF554" s="695"/>
      <c r="BG554" s="695"/>
      <c r="BH554" s="695"/>
      <c r="BI554" s="695"/>
      <c r="BJ554" s="695"/>
      <c r="BK554" s="784"/>
      <c r="BL554" s="784"/>
      <c r="BM554" s="784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33"/>
      <c r="B555" s="15" t="s">
        <v>60</v>
      </c>
      <c r="C555" s="714" t="str">
        <f>VLOOKUP($C552,'2025年度(1年後期)'!$B$5:$N$207,COLUMN('2025年度(1年後期)'!$C$5)+1,0)&amp;""</f>
        <v>101</v>
      </c>
      <c r="D555" s="715"/>
      <c r="E555" s="716" t="str">
        <f>VLOOKUP($C552,'2025年度(2年後期)'!$B$5:$N$207,COLUMN('2025年度(2年後期)'!$C$5)+1,0)&amp;""</f>
        <v>201･202･基礎実</v>
      </c>
      <c r="F555" s="715"/>
      <c r="G555" s="716" t="str">
        <f>VLOOKUP($C552,'2025年度(3年後期)'!$B$5:$N$207,COLUMN('2025年度(3年後期)'!$C$5)+1,0)&amp;""</f>
        <v/>
      </c>
      <c r="H555" s="715"/>
      <c r="I555" s="716" t="str">
        <f>VLOOKUP($C552,'2025年度(4年後期)'!$B$5:$N$206,COLUMN('2025年度(4年後期)'!$C$5)+1,0)&amp;""</f>
        <v/>
      </c>
      <c r="J555" s="715"/>
      <c r="K555" s="735" t="str">
        <f>VLOOKUP($C552,'2025年度(助産後期)'!$B$5:$N$207,COLUMN('2025年度(助産後期)'!$C$5)+1,0)&amp;""</f>
        <v/>
      </c>
      <c r="L555" s="737"/>
      <c r="M555" s="746" t="str">
        <f>VLOOKUP($C552,'2025年度(M1後期)'!$B$5:$N$207,COLUMN('2025年度(M1後期)'!$C$5)+1,0)&amp;""</f>
        <v>国際:別途指定
教育:別途指定
精神:臨床講義室1
成育:別途指定</v>
      </c>
      <c r="N555" s="715"/>
      <c r="O555" s="716" t="str">
        <f>VLOOKUP($C552,'2025年度(M2後期)'!$B$5:$N$207,COLUMN('2025年度(M2後期)'!$C$5)+1,0)&amp;""</f>
        <v/>
      </c>
      <c r="P555" s="715"/>
      <c r="Q555" s="716" t="str">
        <f>VLOOKUP($C552,'2025年度(D1後期)'!$B$5:$N$207,COLUMN('2025年度(D1後期)'!$C$5)+1,0)&amp;""</f>
        <v>別途指定</v>
      </c>
      <c r="R555" s="715"/>
      <c r="S555" s="735" t="str">
        <f>VLOOKUP($C552,'2025年度(D23後期)'!$B$5:$N$207,COLUMN('2025年度(D23後期)'!$C$5)+1,0)&amp;""</f>
        <v/>
      </c>
      <c r="T555" s="715"/>
      <c r="U555" s="25"/>
      <c r="V555" s="597" t="s">
        <v>239</v>
      </c>
      <c r="Z555" s="73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784"/>
      <c r="BC555" s="695"/>
      <c r="BD555" s="695"/>
      <c r="BE555" s="695"/>
      <c r="BF555" s="695"/>
      <c r="BG555" s="695"/>
      <c r="BH555" s="695"/>
      <c r="BI555" s="695"/>
      <c r="BJ555" s="695"/>
      <c r="BK555" s="784"/>
      <c r="BL555" s="784"/>
      <c r="BM555" s="784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34"/>
      <c r="B556" s="16" t="s">
        <v>62</v>
      </c>
      <c r="C556" s="738"/>
      <c r="D556" s="711"/>
      <c r="E556" s="710"/>
      <c r="F556" s="711"/>
      <c r="G556" s="710"/>
      <c r="H556" s="711"/>
      <c r="I556" s="710"/>
      <c r="J556" s="711"/>
      <c r="K556" s="712"/>
      <c r="L556" s="713"/>
      <c r="M556" s="745"/>
      <c r="N556" s="711"/>
      <c r="O556" s="710"/>
      <c r="P556" s="711"/>
      <c r="Q556" s="710"/>
      <c r="R556" s="711"/>
      <c r="S556" s="712"/>
      <c r="T556" s="711"/>
      <c r="U556" s="25"/>
      <c r="V556" s="597" t="s">
        <v>261</v>
      </c>
      <c r="Z556" s="73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785"/>
      <c r="BC556" s="696"/>
      <c r="BD556" s="696"/>
      <c r="BE556" s="696"/>
      <c r="BF556" s="696"/>
      <c r="BG556" s="696"/>
      <c r="BH556" s="696"/>
      <c r="BI556" s="696"/>
      <c r="BJ556" s="696"/>
      <c r="BK556" s="785"/>
      <c r="BL556" s="785"/>
      <c r="BM556" s="785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33" t="s">
        <v>64</v>
      </c>
      <c r="B557" s="15" t="s">
        <v>55</v>
      </c>
      <c r="C557" s="731" t="str">
        <f>VLOOKUP($C552,'2025年度(1年後期)'!$B$5:$N$207,COLUMN('2025年度(1年後期)'!$E$5),0)&amp;""</f>
        <v>保健行動論</v>
      </c>
      <c r="D557" s="722"/>
      <c r="E557" s="721" t="str">
        <f>VLOOKUP($C552,'2025年度(2年後期)'!$B$5:$N$207,COLUMN('2025年度(2年後期)'!$E$5),0)&amp;""</f>
        <v>生活援助論Ⅳ(ABCD)</v>
      </c>
      <c r="F557" s="722"/>
      <c r="G557" s="721" t="str">
        <f>VLOOKUP($C552,'2025年度(3年後期)'!$B$5:$N$207,COLUMN('2025年度(3年後期)'!$E$5),0)&amp;""</f>
        <v/>
      </c>
      <c r="H557" s="722"/>
      <c r="I557" s="721" t="str">
        <f>VLOOKUP($C552,'2025年度(4年後期)'!$B$5:$N$206,COLUMN('2025年度(4年後期)'!$E$5),0)&amp;""</f>
        <v>災害看護論</v>
      </c>
      <c r="J557" s="722"/>
      <c r="K557" s="732" t="str">
        <f>VLOOKUP($C552,'2025年度(助産後期)'!$B$5:$N$207,COLUMN('2025年度(助産後期)'!$E$5),0)&amp;""</f>
        <v/>
      </c>
      <c r="L557" s="720"/>
      <c r="M557" s="731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22"/>
      <c r="O557" s="732" t="str">
        <f>VLOOKUP($C552,'2025年度(M2後期)'!$B$5:$N$207,COLUMN('2025年度(M2後期)'!$E$5),0)&amp;""</f>
        <v>特別研究</v>
      </c>
      <c r="P557" s="722"/>
      <c r="Q557" s="732" t="str">
        <f>VLOOKUP($C552,'2025年度(D1後期)'!$B$5:$N$207,COLUMN('2025年度(D1後期)'!$E$5),0)&amp;""</f>
        <v>成育看護学演習Ｂ</v>
      </c>
      <c r="R557" s="722"/>
      <c r="S557" s="732" t="str">
        <f>VLOOKUP($C552,'2025年度(D23後期)'!$B$5:$N$207,COLUMN('2025年度(D23後期)'!$E$5),0)&amp;""</f>
        <v>特別研究</v>
      </c>
      <c r="T557" s="722"/>
      <c r="U557" s="25"/>
      <c r="Z557" s="733" t="str">
        <f>A557</f>
        <v>２時限（11：00～12：30）</v>
      </c>
      <c r="AA557" s="694" t="s">
        <v>366</v>
      </c>
      <c r="AB557" s="694"/>
      <c r="AC557" s="694"/>
      <c r="AD557" s="694"/>
      <c r="AE557" s="694"/>
      <c r="AF557" s="694"/>
      <c r="AG557" s="694" t="s">
        <v>234</v>
      </c>
      <c r="AH557" s="694" t="s">
        <v>234</v>
      </c>
      <c r="AI557" s="694"/>
      <c r="AJ557" s="694"/>
      <c r="AK557" s="694"/>
      <c r="AL557" s="694" t="s">
        <v>234</v>
      </c>
      <c r="AM557" s="694"/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/>
      <c r="AX557" s="694"/>
      <c r="AY557" s="694"/>
      <c r="AZ557" s="694"/>
      <c r="BA557" s="694" t="s">
        <v>266</v>
      </c>
      <c r="BB557" s="783" t="s">
        <v>225</v>
      </c>
      <c r="BC557" s="694"/>
      <c r="BD557" s="694"/>
      <c r="BE557" s="694"/>
      <c r="BF557" s="694"/>
      <c r="BG557" s="694"/>
      <c r="BH557" s="694"/>
      <c r="BI557" s="694"/>
      <c r="BJ557" s="694"/>
      <c r="BK557" s="783"/>
      <c r="BL557" s="783"/>
      <c r="BM557" s="783"/>
      <c r="BN557" s="694" t="s">
        <v>353</v>
      </c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33"/>
      <c r="B558" s="15" t="s">
        <v>58</v>
      </c>
      <c r="C558" s="714" t="str">
        <f>IFERROR(VLOOKUP(C557,科目・教員!$A$2:$B$349,2,0),"")</f>
        <v>藤澤　雄太</v>
      </c>
      <c r="D558" s="715"/>
      <c r="E558" s="716" t="str">
        <f>IFERROR(VLOOKUP(E557,科目・教員!$A$2:$B$349,2,0),"")</f>
        <v>矢富　有見子</v>
      </c>
      <c r="F558" s="715"/>
      <c r="G558" s="716" t="str">
        <f>IFERROR(VLOOKUP(G557,科目・教員!$A$2:$B$349,2,0),"")</f>
        <v/>
      </c>
      <c r="H558" s="715"/>
      <c r="I558" s="716" t="str">
        <f>IFERROR(VLOOKUP(I557,科目・教員!$A$2:$B$349,2,0),"")</f>
        <v>須藤　恭子</v>
      </c>
      <c r="J558" s="715"/>
      <c r="K558" s="735" t="str">
        <f>IFERROR(VLOOKUP(K557,科目・教員!$A$2:$B$349,2,0),"")</f>
        <v/>
      </c>
      <c r="L558" s="737"/>
      <c r="M558" s="714" t="str">
        <f>IFERROR(VLOOKUP(M557,科目・教員!$A$2:$B$349,2,0),"")</f>
        <v/>
      </c>
      <c r="N558" s="715"/>
      <c r="O558" s="735" t="str">
        <f>IFERROR(VLOOKUP(O557,科目・教員!$A$2:$B$349,2,0),"")</f>
        <v/>
      </c>
      <c r="P558" s="715"/>
      <c r="Q558" s="735" t="str">
        <f>IFERROR(VLOOKUP(Q557,科目・教員!$A$2:$B$349,2,0),"")</f>
        <v/>
      </c>
      <c r="R558" s="715"/>
      <c r="S558" s="735" t="str">
        <f>IFERROR(VLOOKUP(S557,科目・教員!$A$2:$B$349,2,0),"")</f>
        <v/>
      </c>
      <c r="T558" s="715"/>
      <c r="U558" s="25"/>
      <c r="Z558" s="73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695"/>
      <c r="AZ558" s="695"/>
      <c r="BA558" s="695"/>
      <c r="BB558" s="784"/>
      <c r="BC558" s="695"/>
      <c r="BD558" s="695"/>
      <c r="BE558" s="695"/>
      <c r="BF558" s="695"/>
      <c r="BG558" s="695"/>
      <c r="BH558" s="695"/>
      <c r="BI558" s="695"/>
      <c r="BJ558" s="695"/>
      <c r="BK558" s="784"/>
      <c r="BL558" s="784"/>
      <c r="BM558" s="784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33"/>
      <c r="B559" s="15" t="s">
        <v>60</v>
      </c>
      <c r="C559" s="714" t="str">
        <f>VLOOKUP($C552,'2025年度(1年後期)'!$B$5:$N$207,COLUMN('2025年度(1年後期)'!$E$5)+1,0)&amp;""</f>
        <v>101</v>
      </c>
      <c r="D559" s="715"/>
      <c r="E559" s="716" t="str">
        <f>VLOOKUP($C552,'2025年度(2年後期)'!$B$5:$N$207,COLUMN('2025年度(2年後期)'!$E$5)+1,0)&amp;""</f>
        <v>201･202･基礎実</v>
      </c>
      <c r="F559" s="715"/>
      <c r="G559" s="716" t="str">
        <f>VLOOKUP($C552,'2025年度(3年後期)'!$B$5:$N$207,COLUMN('2025年度(3年後期)'!$E$5)+1,0)&amp;""</f>
        <v/>
      </c>
      <c r="H559" s="715"/>
      <c r="I559" s="716" t="str">
        <f>VLOOKUP($C552,'2025年度(4年後期)'!$B$5:$N$206,COLUMN('2025年度(4年後期)'!$E$5)+1,0)&amp;""</f>
        <v>大講義室</v>
      </c>
      <c r="J559" s="715"/>
      <c r="K559" s="735" t="str">
        <f>VLOOKUP($C552,'2025年度(助産後期)'!$B$5:$N$207,COLUMN('2025年度(助産後期)'!$E$5)+1,0)&amp;""</f>
        <v/>
      </c>
      <c r="L559" s="737"/>
      <c r="M559" s="714" t="str">
        <f>VLOOKUP($C552,'2025年度(M1後期)'!$B$5:$N$207,COLUMN('2025年度(M1後期)'!$E$5)+1,0)&amp;""</f>
        <v>国際:別途指定
教育:別途指定
精神:臨床講義室1
成育:別途指定</v>
      </c>
      <c r="N559" s="715"/>
      <c r="O559" s="735" t="str">
        <f>VLOOKUP($C552,'2025年度(M2後期)'!$B$5:$N$207,COLUMN('2025年度(M2後期)'!$E$5)+1,0)&amp;""</f>
        <v/>
      </c>
      <c r="P559" s="715"/>
      <c r="Q559" s="735" t="str">
        <f>VLOOKUP($C552,'2025年度(D1後期)'!$B$5:$N$207,COLUMN('2025年度(D1後期)'!$E$5)+1,0)&amp;""</f>
        <v>別途指定</v>
      </c>
      <c r="R559" s="715"/>
      <c r="S559" s="735" t="str">
        <f>VLOOKUP($C552,'2025年度(D23後期)'!$B$5:$N$207,COLUMN('2025年度(D23後期)'!$E$5)+1,0)&amp;""</f>
        <v/>
      </c>
      <c r="T559" s="715"/>
      <c r="U559" s="25"/>
      <c r="Z559" s="73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695"/>
      <c r="AZ559" s="695"/>
      <c r="BA559" s="695"/>
      <c r="BB559" s="784"/>
      <c r="BC559" s="695"/>
      <c r="BD559" s="695"/>
      <c r="BE559" s="695"/>
      <c r="BF559" s="695"/>
      <c r="BG559" s="695"/>
      <c r="BH559" s="695"/>
      <c r="BI559" s="695"/>
      <c r="BJ559" s="695"/>
      <c r="BK559" s="784"/>
      <c r="BL559" s="784"/>
      <c r="BM559" s="784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47"/>
      <c r="B560" s="16" t="s">
        <v>62</v>
      </c>
      <c r="C560" s="738"/>
      <c r="D560" s="736"/>
      <c r="E560" s="710"/>
      <c r="F560" s="736"/>
      <c r="G560" s="710"/>
      <c r="H560" s="736"/>
      <c r="I560" s="710"/>
      <c r="J560" s="736"/>
      <c r="K560" s="712"/>
      <c r="L560" s="712"/>
      <c r="M560" s="738"/>
      <c r="N560" s="736"/>
      <c r="O560" s="712"/>
      <c r="P560" s="736"/>
      <c r="Q560" s="712"/>
      <c r="R560" s="736"/>
      <c r="S560" s="712"/>
      <c r="T560" s="736"/>
      <c r="U560" s="25"/>
      <c r="Z560" s="73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696"/>
      <c r="AZ560" s="696"/>
      <c r="BA560" s="696"/>
      <c r="BB560" s="785"/>
      <c r="BC560" s="696"/>
      <c r="BD560" s="696"/>
      <c r="BE560" s="696"/>
      <c r="BF560" s="696"/>
      <c r="BG560" s="696"/>
      <c r="BH560" s="696"/>
      <c r="BI560" s="696"/>
      <c r="BJ560" s="696"/>
      <c r="BK560" s="785"/>
      <c r="BL560" s="785"/>
      <c r="BM560" s="785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44" t="s">
        <v>70</v>
      </c>
      <c r="B561" s="17" t="s">
        <v>71</v>
      </c>
      <c r="C561" s="731"/>
      <c r="D561" s="722"/>
      <c r="E561" s="721"/>
      <c r="F561" s="722"/>
      <c r="G561" s="721"/>
      <c r="H561" s="722"/>
      <c r="I561" s="721"/>
      <c r="J561" s="722"/>
      <c r="K561" s="732"/>
      <c r="L561" s="720"/>
      <c r="M561" s="731"/>
      <c r="N561" s="722"/>
      <c r="O561" s="732"/>
      <c r="P561" s="722"/>
      <c r="Q561" s="732"/>
      <c r="R561" s="722"/>
      <c r="S561" s="732"/>
      <c r="T561" s="722"/>
      <c r="U561" s="25"/>
      <c r="Z561" s="73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783"/>
      <c r="BC561" s="694"/>
      <c r="BD561" s="694"/>
      <c r="BE561" s="694"/>
      <c r="BF561" s="694"/>
      <c r="BG561" s="694"/>
      <c r="BH561" s="694"/>
      <c r="BI561" s="694"/>
      <c r="BJ561" s="694"/>
      <c r="BK561" s="783"/>
      <c r="BL561" s="783"/>
      <c r="BM561" s="783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33"/>
      <c r="B562" s="17" t="s">
        <v>73</v>
      </c>
      <c r="C562" s="714"/>
      <c r="D562" s="715"/>
      <c r="E562" s="716"/>
      <c r="F562" s="715"/>
      <c r="G562" s="716"/>
      <c r="H562" s="715"/>
      <c r="I562" s="716"/>
      <c r="J562" s="715"/>
      <c r="K562" s="735"/>
      <c r="L562" s="737"/>
      <c r="M562" s="714"/>
      <c r="N562" s="715"/>
      <c r="O562" s="735"/>
      <c r="P562" s="715"/>
      <c r="Q562" s="735"/>
      <c r="R562" s="715"/>
      <c r="S562" s="735"/>
      <c r="T562" s="715"/>
      <c r="U562" s="25"/>
      <c r="Z562" s="73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784"/>
      <c r="BC562" s="695"/>
      <c r="BD562" s="695"/>
      <c r="BE562" s="695"/>
      <c r="BF562" s="695"/>
      <c r="BG562" s="695"/>
      <c r="BH562" s="695"/>
      <c r="BI562" s="695"/>
      <c r="BJ562" s="695"/>
      <c r="BK562" s="784"/>
      <c r="BL562" s="784"/>
      <c r="BM562" s="784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33"/>
      <c r="B563" s="17" t="s">
        <v>60</v>
      </c>
      <c r="C563" s="714"/>
      <c r="D563" s="715"/>
      <c r="E563" s="716"/>
      <c r="F563" s="715"/>
      <c r="G563" s="716"/>
      <c r="H563" s="715"/>
      <c r="I563" s="716"/>
      <c r="J563" s="715"/>
      <c r="K563" s="735"/>
      <c r="L563" s="737"/>
      <c r="M563" s="714"/>
      <c r="N563" s="715"/>
      <c r="O563" s="735"/>
      <c r="P563" s="715"/>
      <c r="Q563" s="735"/>
      <c r="R563" s="715"/>
      <c r="S563" s="735"/>
      <c r="T563" s="715"/>
      <c r="U563" s="25"/>
      <c r="Z563" s="73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784"/>
      <c r="BC563" s="695"/>
      <c r="BD563" s="695"/>
      <c r="BE563" s="695"/>
      <c r="BF563" s="695"/>
      <c r="BG563" s="695"/>
      <c r="BH563" s="695"/>
      <c r="BI563" s="695"/>
      <c r="BJ563" s="695"/>
      <c r="BK563" s="784"/>
      <c r="BL563" s="784"/>
      <c r="BM563" s="784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34"/>
      <c r="B564" s="18" t="s">
        <v>62</v>
      </c>
      <c r="C564" s="752"/>
      <c r="D564" s="753"/>
      <c r="E564" s="754"/>
      <c r="F564" s="753"/>
      <c r="G564" s="754"/>
      <c r="H564" s="753"/>
      <c r="I564" s="754"/>
      <c r="J564" s="753"/>
      <c r="K564" s="755"/>
      <c r="L564" s="755"/>
      <c r="M564" s="752"/>
      <c r="N564" s="753"/>
      <c r="O564" s="755"/>
      <c r="P564" s="753"/>
      <c r="Q564" s="755"/>
      <c r="R564" s="753"/>
      <c r="S564" s="755"/>
      <c r="T564" s="753"/>
      <c r="U564" s="25"/>
      <c r="Z564" s="73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785"/>
      <c r="BC564" s="696"/>
      <c r="BD564" s="696"/>
      <c r="BE564" s="696"/>
      <c r="BF564" s="696"/>
      <c r="BG564" s="696"/>
      <c r="BH564" s="696"/>
      <c r="BI564" s="696"/>
      <c r="BJ564" s="696"/>
      <c r="BK564" s="785"/>
      <c r="BL564" s="785"/>
      <c r="BM564" s="785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33" t="s">
        <v>74</v>
      </c>
      <c r="B565" s="15" t="s">
        <v>55</v>
      </c>
      <c r="C565" s="748" t="str">
        <f>VLOOKUP($C552,'2025年度(1年後期)'!$B$5:$N$207,COLUMN('2025年度(1年後期)'!$G$5),0)&amp;""</f>
        <v>疫学・保健統計学Ⅱ</v>
      </c>
      <c r="D565" s="732"/>
      <c r="E565" s="749" t="str">
        <f>VLOOKUP($C552,'2025年度(2年後期)'!$B$5:$N$207,COLUMN('2025年度(2年後期)'!$G$5),0)&amp;""</f>
        <v>精神看護学概論</v>
      </c>
      <c r="F565" s="732"/>
      <c r="G565" s="749" t="str">
        <f>VLOOKUP($C552,'2025年度(3年後期)'!$B$5:$N$207,COLUMN('2025年度(3年後期)'!$G$5),0)&amp;""</f>
        <v/>
      </c>
      <c r="H565" s="732"/>
      <c r="I565" s="749" t="str">
        <f>VLOOKUP($C552,'2025年度(4年後期)'!$B$5:$N$206,COLUMN('2025年度(4年後期)'!$G$5),0)&amp;""</f>
        <v>災害看護論</v>
      </c>
      <c r="J565" s="732"/>
      <c r="K565" s="750" t="str">
        <f>VLOOKUP($C552,'2025年度(助産後期)'!$B$5:$N$207,COLUMN('2025年度(助産後期)'!$G$5),0)&amp;""</f>
        <v/>
      </c>
      <c r="L565" s="750"/>
      <c r="M565" s="748" t="str">
        <f>VLOOKUP($C552,'2025年度(M1後期)'!$B$5:$N$207,COLUMN('2025年度(M1後期)'!$G$5),0)&amp;""</f>
        <v>成育看護学演習Ａ－Ⅱ（小児）</v>
      </c>
      <c r="N565" s="732"/>
      <c r="O565" s="750" t="str">
        <f>VLOOKUP($C552,'2025年度(M2後期)'!$B$5:$N$207,COLUMN('2025年度(M2後期)'!$G$5),0)&amp;""</f>
        <v>特別研究</v>
      </c>
      <c r="P565" s="732"/>
      <c r="Q565" s="750" t="str">
        <f>VLOOKUP($C552,'2025年度(D1後期)'!$B$5:$N$207,COLUMN('2025年度(D1後期)'!$G$5),0)&amp;""</f>
        <v>感染管理看護学演習Ｂ
成人看護学演習Ｂ</v>
      </c>
      <c r="R565" s="732"/>
      <c r="S565" s="750" t="str">
        <f>VLOOKUP($C552,'2025年度(D23後期)'!$B$5:$N$207,COLUMN('2025年度(D23後期)'!$G$5),0)&amp;""</f>
        <v>特別研究</v>
      </c>
      <c r="T565" s="732"/>
      <c r="U565" s="25"/>
      <c r="Z565" s="733" t="str">
        <f>A565</f>
        <v>３時限（13：30～15：00）</v>
      </c>
      <c r="AA565" s="694" t="s">
        <v>218</v>
      </c>
      <c r="AB565" s="694"/>
      <c r="AC565" s="694"/>
      <c r="AD565" s="694"/>
      <c r="AE565" s="694"/>
      <c r="AF565" s="694"/>
      <c r="AG565" s="694" t="s">
        <v>322</v>
      </c>
      <c r="AH565" s="694"/>
      <c r="AI565" s="694"/>
      <c r="AJ565" s="694"/>
      <c r="AK565" s="694"/>
      <c r="AL565" s="694"/>
      <c r="AM565" s="694"/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/>
      <c r="AX565" s="694"/>
      <c r="AY565" s="694"/>
      <c r="AZ565" s="694"/>
      <c r="BA565" s="694"/>
      <c r="BB565" s="783" t="s">
        <v>225</v>
      </c>
      <c r="BC565" s="694"/>
      <c r="BD565" s="694"/>
      <c r="BE565" s="694"/>
      <c r="BF565" s="694"/>
      <c r="BG565" s="694"/>
      <c r="BH565" s="694"/>
      <c r="BI565" s="694"/>
      <c r="BJ565" s="694"/>
      <c r="BK565" s="783"/>
      <c r="BL565" s="783"/>
      <c r="BM565" s="783"/>
      <c r="BN565" s="694" t="s">
        <v>353</v>
      </c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33"/>
      <c r="B566" s="15" t="s">
        <v>58</v>
      </c>
      <c r="C566" s="751" t="str">
        <f>IFERROR(VLOOKUP(C565,科目・教員!$A$2:$B$349,2,0),"")</f>
        <v>柏木　公一</v>
      </c>
      <c r="D566" s="735"/>
      <c r="E566" s="739" t="str">
        <f>IFERROR(VLOOKUP(E565,科目・教員!$A$2:$B$349,2,0),"")</f>
        <v>森　真喜子</v>
      </c>
      <c r="F566" s="735"/>
      <c r="G566" s="739" t="str">
        <f>IFERROR(VLOOKUP(G565,科目・教員!$A$2:$B$349,2,0),"")</f>
        <v/>
      </c>
      <c r="H566" s="735"/>
      <c r="I566" s="739" t="str">
        <f>IFERROR(VLOOKUP(I565,科目・教員!$A$2:$B$349,2,0),"")</f>
        <v>須藤　恭子</v>
      </c>
      <c r="J566" s="735"/>
      <c r="K566" s="740" t="str">
        <f>IFERROR(VLOOKUP(K565,科目・教員!$A$2:$B$349,2,0),"")</f>
        <v/>
      </c>
      <c r="L566" s="740"/>
      <c r="M566" s="751" t="str">
        <f>IFERROR(VLOOKUP(M565,科目・教員!$A$2:$B$349,2,0),"")</f>
        <v/>
      </c>
      <c r="N566" s="735"/>
      <c r="O566" s="740" t="str">
        <f>IFERROR(VLOOKUP(O565,科目・教員!$A$2:$B$349,2,0),"")</f>
        <v/>
      </c>
      <c r="P566" s="735"/>
      <c r="Q566" s="740" t="str">
        <f>IFERROR(VLOOKUP(Q565,科目・教員!$A$2:$B$349,2,0),"")</f>
        <v/>
      </c>
      <c r="R566" s="735"/>
      <c r="S566" s="740" t="str">
        <f>IFERROR(VLOOKUP(S565,科目・教員!$A$2:$B$349,2,0),"")</f>
        <v/>
      </c>
      <c r="T566" s="735"/>
      <c r="U566" s="25"/>
      <c r="Z566" s="73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784"/>
      <c r="BC566" s="695"/>
      <c r="BD566" s="695"/>
      <c r="BE566" s="695"/>
      <c r="BF566" s="695"/>
      <c r="BG566" s="695"/>
      <c r="BH566" s="695"/>
      <c r="BI566" s="695"/>
      <c r="BJ566" s="695"/>
      <c r="BK566" s="784"/>
      <c r="BL566" s="784"/>
      <c r="BM566" s="784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33"/>
      <c r="B567" s="15" t="s">
        <v>60</v>
      </c>
      <c r="C567" s="751" t="str">
        <f>VLOOKUP($C552,'2025年度(1年後期)'!$B$5:$N$207,COLUMN('2025年度(1年後期)'!$G$5)+1,0)&amp;""</f>
        <v>101</v>
      </c>
      <c r="D567" s="735"/>
      <c r="E567" s="739" t="str">
        <f>VLOOKUP($C552,'2025年度(2年後期)'!$B$5:$N$207,COLUMN('2025年度(2年後期)'!$G$5)+1,0)&amp;""</f>
        <v>201</v>
      </c>
      <c r="F567" s="735"/>
      <c r="G567" s="739" t="str">
        <f>VLOOKUP($C552,'2025年度(3年後期)'!$B$5:$N$207,COLUMN('2025年度(3年後期)'!$G$5)+1,0)&amp;""</f>
        <v/>
      </c>
      <c r="H567" s="735"/>
      <c r="I567" s="739" t="str">
        <f>VLOOKUP($C552,'2025年度(4年後期)'!$B$5:$N$206,COLUMN('2025年度(4年後期)'!$G$5)+1,0)&amp;""</f>
        <v>大講義室</v>
      </c>
      <c r="J567" s="735"/>
      <c r="K567" s="740" t="str">
        <f>VLOOKUP($C552,'2025年度(助産後期)'!$B$5:$N$207,COLUMN('2025年度(助産後期)'!$G$5)+1,0)&amp;""</f>
        <v/>
      </c>
      <c r="L567" s="740"/>
      <c r="M567" s="751" t="str">
        <f>VLOOKUP($C552,'2025年度(M1後期)'!$B$5:$N$207,COLUMN('2025年度(M1後期)'!$G$5)+1,0)&amp;""</f>
        <v>別途指定</v>
      </c>
      <c r="N567" s="735"/>
      <c r="O567" s="740" t="str">
        <f>VLOOKUP($C552,'2025年度(M2後期)'!$B$5:$N$207,COLUMN('2025年度(M2後期)'!$G$5)+1,0)&amp;""</f>
        <v/>
      </c>
      <c r="P567" s="735"/>
      <c r="Q567" s="740" t="str">
        <f>VLOOKUP($C552,'2025年度(D1後期)'!$B$5:$N$207,COLUMN('2025年度(D1後期)'!$G$5)+1,0)&amp;""</f>
        <v>感染:別途指定
成人:別途指定</v>
      </c>
      <c r="R567" s="735"/>
      <c r="S567" s="740" t="str">
        <f>VLOOKUP($C552,'2025年度(D23後期)'!$B$5:$N$207,COLUMN('2025年度(D23後期)'!$G$5)+1,0)&amp;""</f>
        <v/>
      </c>
      <c r="T567" s="735"/>
      <c r="U567" s="25"/>
      <c r="Z567" s="73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784"/>
      <c r="BC567" s="695"/>
      <c r="BD567" s="695"/>
      <c r="BE567" s="695"/>
      <c r="BF567" s="695"/>
      <c r="BG567" s="695"/>
      <c r="BH567" s="695"/>
      <c r="BI567" s="695"/>
      <c r="BJ567" s="695"/>
      <c r="BK567" s="784"/>
      <c r="BL567" s="784"/>
      <c r="BM567" s="784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47"/>
      <c r="B568" s="16" t="s">
        <v>62</v>
      </c>
      <c r="C568" s="738"/>
      <c r="D568" s="736"/>
      <c r="E568" s="710"/>
      <c r="F568" s="736"/>
      <c r="G568" s="710"/>
      <c r="H568" s="736"/>
      <c r="I568" s="710"/>
      <c r="J568" s="736"/>
      <c r="K568" s="712"/>
      <c r="L568" s="712"/>
      <c r="M568" s="738"/>
      <c r="N568" s="736"/>
      <c r="O568" s="712"/>
      <c r="P568" s="736"/>
      <c r="Q568" s="712"/>
      <c r="R568" s="736"/>
      <c r="S568" s="712"/>
      <c r="T568" s="736"/>
      <c r="U568" s="25"/>
      <c r="Z568" s="73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785"/>
      <c r="BC568" s="696"/>
      <c r="BD568" s="696"/>
      <c r="BE568" s="696"/>
      <c r="BF568" s="696"/>
      <c r="BG568" s="696"/>
      <c r="BH568" s="696"/>
      <c r="BI568" s="696"/>
      <c r="BJ568" s="696"/>
      <c r="BK568" s="785"/>
      <c r="BL568" s="785"/>
      <c r="BM568" s="785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33" t="s">
        <v>80</v>
      </c>
      <c r="B569" s="15" t="s">
        <v>55</v>
      </c>
      <c r="C569" s="748" t="str">
        <f>VLOOKUP($C552,'2025年度(1年後期)'!$B$5:$N$207,COLUMN('2025年度(1年後期)'!$I$5),0)&amp;""</f>
        <v>人体の構造と機能Ⅲ</v>
      </c>
      <c r="D569" s="732"/>
      <c r="E569" s="749" t="str">
        <f>VLOOKUP($C552,'2025年度(2年後期)'!$B$5:$N$207,COLUMN('2025年度(2年後期)'!$I$5),0)&amp;""</f>
        <v>薬物療法と看護</v>
      </c>
      <c r="F569" s="732"/>
      <c r="G569" s="749" t="str">
        <f>VLOOKUP($C552,'2025年度(3年後期)'!$B$5:$N$207,COLUMN('2025年度(3年後期)'!$I$5),0)&amp;""</f>
        <v/>
      </c>
      <c r="H569" s="732"/>
      <c r="I569" s="749" t="str">
        <f>VLOOKUP($C552,'2025年度(4年後期)'!$B$5:$N$206,COLUMN('2025年度(4年後期)'!$I$5),0)&amp;""</f>
        <v>災害看護論</v>
      </c>
      <c r="J569" s="732"/>
      <c r="K569" s="750" t="str">
        <f>VLOOKUP($C552,'2025年度(助産後期)'!$B$5:$N$207,COLUMN('2025年度(助産後期)'!$I$5),0)&amp;""</f>
        <v/>
      </c>
      <c r="L569" s="750"/>
      <c r="M569" s="748" t="str">
        <f>VLOOKUP($C552,'2025年度(M1後期)'!$B$5:$N$207,COLUMN('2025年度(M1後期)'!$I$5),0)&amp;""</f>
        <v>成育看護学演習Ａ－Ⅱ（小児）</v>
      </c>
      <c r="N569" s="732"/>
      <c r="O569" s="750" t="str">
        <f>VLOOKUP($C552,'2025年度(M2後期)'!$B$5:$N$207,COLUMN('2025年度(M2後期)'!$I$5),0)&amp;""</f>
        <v>特別研究</v>
      </c>
      <c r="P569" s="732"/>
      <c r="Q569" s="750" t="str">
        <f>VLOOKUP($C552,'2025年度(D1後期)'!$B$5:$N$207,COLUMN('2025年度(D1後期)'!$I$5),0)&amp;""</f>
        <v>感染管理看護学演習Ｂ
成人看護学演習Ｂ</v>
      </c>
      <c r="R569" s="732"/>
      <c r="S569" s="750" t="str">
        <f>VLOOKUP($C552,'2025年度(D23後期)'!$B$5:$N$207,COLUMN('2025年度(D23後期)'!$I$5),0)&amp;""</f>
        <v>特別研究</v>
      </c>
      <c r="T569" s="732"/>
      <c r="U569" s="25"/>
      <c r="V569" s="660"/>
      <c r="Z569" s="733" t="str">
        <f>A569</f>
        <v>４時限（15：10～16：40）</v>
      </c>
      <c r="AA569" s="694" t="s">
        <v>75</v>
      </c>
      <c r="AB569" s="694"/>
      <c r="AC569" s="694"/>
      <c r="AD569" s="694"/>
      <c r="AE569" s="694"/>
      <c r="AF569" s="694"/>
      <c r="AG569" s="694" t="s">
        <v>244</v>
      </c>
      <c r="AH569" s="694"/>
      <c r="AI569" s="694"/>
      <c r="AJ569" s="694"/>
      <c r="AK569" s="694"/>
      <c r="AL569" s="694"/>
      <c r="AM569" s="694"/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/>
      <c r="AX569" s="694"/>
      <c r="AY569" s="694"/>
      <c r="AZ569" s="694"/>
      <c r="BA569" s="694"/>
      <c r="BB569" s="783" t="s">
        <v>225</v>
      </c>
      <c r="BC569" s="694"/>
      <c r="BD569" s="694"/>
      <c r="BE569" s="694"/>
      <c r="BF569" s="694"/>
      <c r="BG569" s="694"/>
      <c r="BH569" s="694"/>
      <c r="BI569" s="694"/>
      <c r="BJ569" s="694" t="s">
        <v>337</v>
      </c>
      <c r="BK569" s="783"/>
      <c r="BL569" s="783"/>
      <c r="BM569" s="783"/>
      <c r="BN569" s="694" t="s">
        <v>353</v>
      </c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33"/>
      <c r="B570" s="15" t="s">
        <v>58</v>
      </c>
      <c r="C570" s="751" t="str">
        <f>IFERROR(VLOOKUP(C569,科目・教員!$A$2:$B$349,2,0),"")</f>
        <v>本間　典子</v>
      </c>
      <c r="D570" s="735"/>
      <c r="E570" s="739" t="str">
        <f>IFERROR(VLOOKUP(E569,科目・教員!$A$2:$B$349,2,0),"")</f>
        <v>本間　典子</v>
      </c>
      <c r="F570" s="735"/>
      <c r="G570" s="739" t="str">
        <f>IFERROR(VLOOKUP(G569,科目・教員!$A$2:$B$349,2,0),"")</f>
        <v/>
      </c>
      <c r="H570" s="735"/>
      <c r="I570" s="739" t="str">
        <f>IFERROR(VLOOKUP(I569,科目・教員!$A$2:$B$349,2,0),"")</f>
        <v>須藤　恭子</v>
      </c>
      <c r="J570" s="735"/>
      <c r="K570" s="740" t="str">
        <f>IFERROR(VLOOKUP(K569,科目・教員!$A$2:$B$349,2,0),"")</f>
        <v/>
      </c>
      <c r="L570" s="740"/>
      <c r="M570" s="751" t="str">
        <f>IFERROR(VLOOKUP(M569,科目・教員!$A$2:$B$349,2,0),"")</f>
        <v/>
      </c>
      <c r="N570" s="735"/>
      <c r="O570" s="740" t="str">
        <f>IFERROR(VLOOKUP(O569,科目・教員!$A$2:$B$349,2,0),"")</f>
        <v/>
      </c>
      <c r="P570" s="735"/>
      <c r="Q570" s="740" t="str">
        <f>IFERROR(VLOOKUP(Q569,科目・教員!$A$2:$B$349,2,0),"")</f>
        <v/>
      </c>
      <c r="R570" s="735"/>
      <c r="S570" s="740" t="str">
        <f>IFERROR(VLOOKUP(S569,科目・教員!$A$2:$B$349,2,0),"")</f>
        <v/>
      </c>
      <c r="T570" s="735"/>
      <c r="U570" s="25"/>
      <c r="V570" s="660"/>
      <c r="Z570" s="73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784"/>
      <c r="BC570" s="695"/>
      <c r="BD570" s="695"/>
      <c r="BE570" s="695"/>
      <c r="BF570" s="695"/>
      <c r="BG570" s="695"/>
      <c r="BH570" s="695"/>
      <c r="BI570" s="695"/>
      <c r="BJ570" s="695"/>
      <c r="BK570" s="784"/>
      <c r="BL570" s="784"/>
      <c r="BM570" s="784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33"/>
      <c r="B571" s="15" t="s">
        <v>60</v>
      </c>
      <c r="C571" s="751" t="str">
        <f>VLOOKUP($C552,'2025年度(1年後期)'!$B$5:$N$207,COLUMN('2025年度(1年後期)'!$I$5)+1,0)&amp;""</f>
        <v>101</v>
      </c>
      <c r="D571" s="735"/>
      <c r="E571" s="739" t="str">
        <f>VLOOKUP($C552,'2025年度(2年後期)'!$B$5:$N$207,COLUMN('2025年度(2年後期)'!$I$5)+1,0)&amp;""</f>
        <v>201</v>
      </c>
      <c r="F571" s="735"/>
      <c r="G571" s="739" t="str">
        <f>VLOOKUP($C552,'2025年度(3年後期)'!$B$5:$N$207,COLUMN('2025年度(3年後期)'!$I$5)+1,0)&amp;""</f>
        <v/>
      </c>
      <c r="H571" s="735"/>
      <c r="I571" s="739" t="str">
        <f>VLOOKUP($C552,'2025年度(4年後期)'!$B$5:$N$206,COLUMN('2025年度(4年後期)'!$I$5)+1,0)&amp;""</f>
        <v>大講義室</v>
      </c>
      <c r="J571" s="735"/>
      <c r="K571" s="740" t="str">
        <f>VLOOKUP($C552,'2025年度(助産後期)'!$B$5:$N$207,COLUMN('2025年度(助産後期)'!$I$5)+1,0)&amp;""</f>
        <v/>
      </c>
      <c r="L571" s="740"/>
      <c r="M571" s="751" t="str">
        <f>VLOOKUP($C552,'2025年度(M1後期)'!$B$5:$N$207,COLUMN('2025年度(M1後期)'!$I$5)+1,0)&amp;""</f>
        <v>別途指定</v>
      </c>
      <c r="N571" s="735"/>
      <c r="O571" s="740" t="str">
        <f>VLOOKUP($C552,'2025年度(M2後期)'!$B$5:$N$207,COLUMN('2025年度(M2後期)'!$I$5)+1,0)&amp;""</f>
        <v/>
      </c>
      <c r="P571" s="735"/>
      <c r="Q571" s="740" t="str">
        <f>VLOOKUP($C552,'2025年度(D1後期)'!$B$5:$N$207,COLUMN('2025年度(D1後期)'!$I$5)+1,0)&amp;""</f>
        <v>感染:別途指定
成人:別途指定</v>
      </c>
      <c r="R571" s="735"/>
      <c r="S571" s="740" t="str">
        <f>VLOOKUP($C552,'2025年度(D23後期)'!$B$5:$N$207,COLUMN('2025年度(D23後期)'!$I$5)+1,0)&amp;""</f>
        <v/>
      </c>
      <c r="T571" s="735"/>
      <c r="U571" s="637" t="s">
        <v>338</v>
      </c>
      <c r="V571" s="660"/>
      <c r="Z571" s="73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784"/>
      <c r="BC571" s="695"/>
      <c r="BD571" s="695"/>
      <c r="BE571" s="695"/>
      <c r="BF571" s="695"/>
      <c r="BG571" s="695"/>
      <c r="BH571" s="695"/>
      <c r="BI571" s="695"/>
      <c r="BJ571" s="695"/>
      <c r="BK571" s="784"/>
      <c r="BL571" s="784"/>
      <c r="BM571" s="784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34"/>
      <c r="B572" s="16" t="s">
        <v>62</v>
      </c>
      <c r="C572" s="738"/>
      <c r="D572" s="736"/>
      <c r="E572" s="710"/>
      <c r="F572" s="736"/>
      <c r="G572" s="710"/>
      <c r="H572" s="736"/>
      <c r="I572" s="710"/>
      <c r="J572" s="736"/>
      <c r="K572" s="712"/>
      <c r="L572" s="712"/>
      <c r="M572" s="738"/>
      <c r="N572" s="736"/>
      <c r="O572" s="712"/>
      <c r="P572" s="736"/>
      <c r="Q572" s="712"/>
      <c r="R572" s="736"/>
      <c r="S572" s="712"/>
      <c r="T572" s="736"/>
      <c r="U572" s="637" t="s">
        <v>141</v>
      </c>
      <c r="V572" s="660"/>
      <c r="Z572" s="73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785"/>
      <c r="BC572" s="696"/>
      <c r="BD572" s="696"/>
      <c r="BE572" s="696"/>
      <c r="BF572" s="696"/>
      <c r="BG572" s="696"/>
      <c r="BH572" s="696"/>
      <c r="BI572" s="696"/>
      <c r="BJ572" s="696"/>
      <c r="BK572" s="785"/>
      <c r="BL572" s="785"/>
      <c r="BM572" s="785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33" t="s">
        <v>87</v>
      </c>
      <c r="B573" s="15" t="s">
        <v>55</v>
      </c>
      <c r="C573" s="779" t="str">
        <f>VLOOKUP($C552,'2025年度(1年後期)'!$B$5:$N$207,COLUMN('2025年度(1年後期)'!$K$5),0)&amp;""</f>
        <v>国語表現法</v>
      </c>
      <c r="D573" s="780"/>
      <c r="E573" s="749" t="str">
        <f>VLOOKUP($C552,'2025年度(2年後期)'!$B$5:$N$207,COLUMN('2025年度(2年後期)'!$K$5),0)&amp;""</f>
        <v/>
      </c>
      <c r="F573" s="732"/>
      <c r="G573" s="749" t="str">
        <f>VLOOKUP($C552,'2025年度(3年後期)'!$B$5:$N$207,COLUMN('2025年度(3年後期)'!$K$5),0)&amp;""</f>
        <v/>
      </c>
      <c r="H573" s="732"/>
      <c r="I573" s="749" t="str">
        <f>VLOOKUP($C552,'2025年度(4年後期)'!$B$5:$N$206,COLUMN('2025年度(4年後期)'!$K$5),0)&amp;""</f>
        <v/>
      </c>
      <c r="J573" s="732"/>
      <c r="K573" s="750" t="str">
        <f>VLOOKUP($C552,'2025年度(助産後期)'!$B$5:$N$207,COLUMN('2025年度(助産後期)'!$K$5),0)&amp;""</f>
        <v/>
      </c>
      <c r="L573" s="750"/>
      <c r="M573" s="748" t="str">
        <f>VLOOKUP($C552,'2025年度(M1後期)'!$B$5:$N$207,COLUMN('2025年度(M1後期)'!$K$5),0)&amp;""</f>
        <v/>
      </c>
      <c r="N573" s="732"/>
      <c r="O573" s="750" t="str">
        <f>VLOOKUP($C552,'2025年度(M2後期)'!$B$5:$N$207,COLUMN('2025年度(M2後期)'!$K$5),0)&amp;""</f>
        <v/>
      </c>
      <c r="P573" s="732"/>
      <c r="Q573" s="750" t="str">
        <f>VLOOKUP($C552,'2025年度(D1後期)'!$B$5:$N$207,COLUMN('2025年度(D1後期)'!$K$5),0)&amp;""</f>
        <v/>
      </c>
      <c r="R573" s="732"/>
      <c r="S573" s="750" t="str">
        <f>VLOOKUP($C552,'2025年度(D23後期)'!$B$5:$N$207,COLUMN('2025年度(D23後期)'!$K$5),0)&amp;""</f>
        <v/>
      </c>
      <c r="T573" s="732"/>
      <c r="U573" s="637" t="s">
        <v>314</v>
      </c>
      <c r="Z573" s="733" t="str">
        <f>A573</f>
        <v>５時限（16：50～18：20）</v>
      </c>
      <c r="AA573" s="694" t="s">
        <v>324</v>
      </c>
      <c r="AB573" s="694"/>
      <c r="AC573" s="694"/>
      <c r="AD573" s="694"/>
      <c r="AE573" s="694"/>
      <c r="AF573" s="694"/>
      <c r="AG573" s="694"/>
      <c r="AH573" s="694"/>
      <c r="AI573" s="694"/>
      <c r="AJ573" s="694"/>
      <c r="AK573" s="694"/>
      <c r="AL573" s="694"/>
      <c r="AM573" s="694"/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/>
      <c r="AX573" s="694"/>
      <c r="AY573" s="694"/>
      <c r="AZ573" s="694"/>
      <c r="BA573" s="694"/>
      <c r="BB573" s="783" t="s">
        <v>225</v>
      </c>
      <c r="BC573" s="694"/>
      <c r="BD573" s="694"/>
      <c r="BE573" s="694"/>
      <c r="BF573" s="694"/>
      <c r="BG573" s="694"/>
      <c r="BH573" s="694"/>
      <c r="BI573" s="694"/>
      <c r="BJ573" s="694" t="s">
        <v>337</v>
      </c>
      <c r="BK573" s="783"/>
      <c r="BL573" s="783"/>
      <c r="BM573" s="783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33"/>
      <c r="B574" s="15" t="s">
        <v>58</v>
      </c>
      <c r="C574" s="762" t="str">
        <f>IFERROR(VLOOKUP(C573,科目・教員!$A$2:$B$349,2,0),"")</f>
        <v>末田　美香子</v>
      </c>
      <c r="D574" s="763"/>
      <c r="E574" s="739" t="str">
        <f>IFERROR(VLOOKUP(E573,科目・教員!$A$2:$B$349,2,0),"")</f>
        <v/>
      </c>
      <c r="F574" s="735"/>
      <c r="G574" s="739" t="str">
        <f>IFERROR(VLOOKUP(G573,科目・教員!$A$2:$B$349,2,0),"")</f>
        <v/>
      </c>
      <c r="H574" s="735"/>
      <c r="I574" s="739" t="str">
        <f>IFERROR(VLOOKUP(I573,科目・教員!$A$2:$B$349,2,0),"")</f>
        <v/>
      </c>
      <c r="J574" s="735"/>
      <c r="K574" s="740" t="str">
        <f>IFERROR(VLOOKUP(K573,科目・教員!$A$2:$B$349,2,0),"")</f>
        <v/>
      </c>
      <c r="L574" s="740"/>
      <c r="M574" s="751" t="str">
        <f>IFERROR(VLOOKUP(M573,科目・教員!$A$2:$B$349,2,0),"")</f>
        <v/>
      </c>
      <c r="N574" s="735"/>
      <c r="O574" s="740" t="str">
        <f>IFERROR(VLOOKUP(O573,科目・教員!$A$2:$B$349,2,0),"")</f>
        <v/>
      </c>
      <c r="P574" s="735"/>
      <c r="Q574" s="740" t="str">
        <f>IFERROR(VLOOKUP(Q573,科目・教員!$A$2:$B$349,2,0),"")</f>
        <v/>
      </c>
      <c r="R574" s="735"/>
      <c r="S574" s="740" t="str">
        <f>IFERROR(VLOOKUP(S573,科目・教員!$A$2:$B$349,2,0),"")</f>
        <v/>
      </c>
      <c r="T574" s="735"/>
      <c r="U574" s="637" t="s">
        <v>69</v>
      </c>
      <c r="Z574" s="73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784"/>
      <c r="BC574" s="695"/>
      <c r="BD574" s="695"/>
      <c r="BE574" s="695"/>
      <c r="BF574" s="695"/>
      <c r="BG574" s="695"/>
      <c r="BH574" s="695"/>
      <c r="BI574" s="695"/>
      <c r="BJ574" s="695"/>
      <c r="BK574" s="784"/>
      <c r="BL574" s="784"/>
      <c r="BM574" s="784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33"/>
      <c r="B575" s="15" t="s">
        <v>60</v>
      </c>
      <c r="C575" s="762" t="str">
        <f>VLOOKUP($C552,'2025年度(1年後期)'!$B$5:$N$207,COLUMN('2025年度(1年後期)'!$K$5)+1,0)&amp;""</f>
        <v>101</v>
      </c>
      <c r="D575" s="763"/>
      <c r="E575" s="739" t="str">
        <f>VLOOKUP($C552,'2025年度(2年後期)'!$B$5:$N$207,COLUMN('2025年度(2年後期)'!$K$5)+1,0)&amp;""</f>
        <v/>
      </c>
      <c r="F575" s="735"/>
      <c r="G575" s="739" t="str">
        <f>VLOOKUP($C552,'2025年度(3年後期)'!$B$5:$N$207,COLUMN('2025年度(3年後期)'!$K$5)+1,0)&amp;""</f>
        <v/>
      </c>
      <c r="H575" s="735"/>
      <c r="I575" s="739" t="str">
        <f>VLOOKUP($C552,'2025年度(4年後期)'!$B$5:$N$206,COLUMN('2025年度(4年後期)'!$K$5)+1,0)&amp;""</f>
        <v/>
      </c>
      <c r="J575" s="735"/>
      <c r="K575" s="740" t="str">
        <f>VLOOKUP($C552,'2025年度(助産後期)'!$B$5:$N$207,COLUMN('2025年度(助産後期)'!$K$5)+1,0)&amp;""</f>
        <v/>
      </c>
      <c r="L575" s="740"/>
      <c r="M575" s="751" t="str">
        <f>VLOOKUP($C552,'2025年度(M1後期)'!$B$5:$N$207,COLUMN('2025年度(M1後期)'!$K$5)+1,0)&amp;""</f>
        <v/>
      </c>
      <c r="N575" s="735"/>
      <c r="O575" s="740" t="str">
        <f>VLOOKUP($C552,'2025年度(M1後期)'!$B$5:$N$207,COLUMN('2025年度(M1後期)'!$K$5)+1,0)&amp;""</f>
        <v/>
      </c>
      <c r="P575" s="735"/>
      <c r="Q575" s="740" t="str">
        <f>VLOOKUP($C552,'2025年度(D1後期)'!$B$5:$N$207,COLUMN('2025年度(D1後期)'!$K$5)+1,0)&amp;""</f>
        <v/>
      </c>
      <c r="R575" s="735"/>
      <c r="S575" s="740" t="str">
        <f>VLOOKUP($C552,'2025年度(D23後期)'!$B$5:$N$207,COLUMN('2025年度(D23後期)'!$K$5)+1,0)&amp;""</f>
        <v/>
      </c>
      <c r="T575" s="735"/>
      <c r="U575" s="25"/>
      <c r="Z575" s="73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784"/>
      <c r="BC575" s="695"/>
      <c r="BD575" s="695"/>
      <c r="BE575" s="695"/>
      <c r="BF575" s="695"/>
      <c r="BG575" s="695"/>
      <c r="BH575" s="695"/>
      <c r="BI575" s="695"/>
      <c r="BJ575" s="695"/>
      <c r="BK575" s="784"/>
      <c r="BL575" s="784"/>
      <c r="BM575" s="784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34"/>
      <c r="B576" s="16" t="s">
        <v>62</v>
      </c>
      <c r="C576" s="760" t="s">
        <v>116</v>
      </c>
      <c r="D576" s="761"/>
      <c r="E576" s="710"/>
      <c r="F576" s="736"/>
      <c r="G576" s="710"/>
      <c r="H576" s="736"/>
      <c r="I576" s="710"/>
      <c r="J576" s="736"/>
      <c r="K576" s="712"/>
      <c r="L576" s="712"/>
      <c r="M576" s="738"/>
      <c r="N576" s="736"/>
      <c r="O576" s="712"/>
      <c r="P576" s="736"/>
      <c r="Q576" s="712"/>
      <c r="R576" s="736"/>
      <c r="S576" s="712"/>
      <c r="T576" s="736"/>
      <c r="U576" s="37"/>
      <c r="V576" s="19"/>
      <c r="W576" s="19"/>
      <c r="X576" s="19"/>
      <c r="Y576" s="19"/>
      <c r="Z576" s="73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785"/>
      <c r="BC576" s="696"/>
      <c r="BD576" s="696"/>
      <c r="BE576" s="696"/>
      <c r="BF576" s="696"/>
      <c r="BG576" s="696"/>
      <c r="BH576" s="696"/>
      <c r="BI576" s="696"/>
      <c r="BJ576" s="696"/>
      <c r="BK576" s="785"/>
      <c r="BL576" s="785"/>
      <c r="BM576" s="785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5"/>
      <c r="B577" s="6"/>
      <c r="C577" s="717">
        <f>C552+1</f>
        <v>46015</v>
      </c>
      <c r="D577" s="717"/>
      <c r="E577" s="717"/>
      <c r="F577" s="717"/>
      <c r="G577" s="717"/>
      <c r="H577" s="717"/>
      <c r="I577" s="717"/>
      <c r="J577" s="717"/>
      <c r="K577" s="717"/>
      <c r="L577" s="717"/>
      <c r="M577" s="717"/>
      <c r="N577" s="717"/>
      <c r="O577" s="717"/>
      <c r="P577" s="717"/>
      <c r="Q577" s="717"/>
      <c r="R577" s="717"/>
      <c r="S577" s="717"/>
      <c r="T577" s="717"/>
      <c r="U577" s="697">
        <f>C577</f>
        <v>46015</v>
      </c>
      <c r="V577" s="698"/>
      <c r="W577" s="698"/>
      <c r="X577" s="698"/>
      <c r="Y577" s="698"/>
      <c r="Z577" s="69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3" t="s">
        <v>54</v>
      </c>
      <c r="B578" s="12" t="s">
        <v>55</v>
      </c>
      <c r="C578" s="731" t="str">
        <f>VLOOKUP($C577,'2025年度(1年後期)'!$B$5:$N$207,COLUMN('2025年度(1年後期)'!$C$5),0)&amp;""</f>
        <v/>
      </c>
      <c r="D578" s="722"/>
      <c r="E578" s="721" t="str">
        <f>VLOOKUP($C577,'2025年度(2年後期)'!$B$5:$N$207,COLUMN('2025年度(2年後期)'!$C$5),0)&amp;""</f>
        <v>母性看護援助論Ⅱ</v>
      </c>
      <c r="F578" s="722"/>
      <c r="G578" s="721" t="str">
        <f>VLOOKUP($C577,'2025年度(3年後期)'!$B$5:$N$207,COLUMN('2025年度(3年後期)'!$C$5),0)&amp;""</f>
        <v/>
      </c>
      <c r="H578" s="722"/>
      <c r="I578" s="756" t="str">
        <f>VLOOKUP($C577,'2025年度(4年後期)'!$B$5:$N$206,COLUMN('2025年度(4年後期)'!$C$5),0)&amp;""</f>
        <v>科学技術と医療
(秦先生)</v>
      </c>
      <c r="J578" s="757"/>
      <c r="K578" s="732" t="str">
        <f>VLOOKUP($C577,'2025年度(助産後期)'!$B$5:$N$207,COLUMN('2025年度(助産後期)'!$C$5),0)&amp;""</f>
        <v/>
      </c>
      <c r="L578" s="720"/>
      <c r="M578" s="719" t="str">
        <f>VLOOKUP($C577,'2025年度(M1後期)'!$B$5:$N$207,COLUMN('2025年度(M1後期)'!$C$5),0)&amp;""</f>
        <v>長寿看護学演習Ａ－Ⅰ
成育看護学演習Ａ－Ⅳ(母性)</v>
      </c>
      <c r="N578" s="720"/>
      <c r="O578" s="721" t="str">
        <f>VLOOKUP($C577,'2025年度(M2後期)'!$B$5:$N$207,COLUMN('2025年度(M2後期)'!$C$5),0)&amp;""</f>
        <v>特別研究</v>
      </c>
      <c r="P578" s="722"/>
      <c r="Q578" s="721" t="str">
        <f>VLOOKUP($C577,'2025年度(D1後期)'!$B$5:$N$207,COLUMN('2025年度(D1後期)'!$C$5),0)&amp;""</f>
        <v>看護教育学演習Ｂ</v>
      </c>
      <c r="R578" s="722"/>
      <c r="S578" s="732" t="str">
        <f>VLOOKUP($C577,'2025年度(D23後期)'!$B$5:$N$207,COLUMN('2025年度(D23後期)'!$C$5),0)&amp;""</f>
        <v>特別研究</v>
      </c>
      <c r="T578" s="722"/>
      <c r="U578" s="839"/>
      <c r="Z578" s="744" t="str">
        <f>A578</f>
        <v xml:space="preserve">１時限（09：20～10：50） </v>
      </c>
      <c r="AA578" s="694"/>
      <c r="AB578" s="694"/>
      <c r="AC578" s="694"/>
      <c r="AD578" s="694"/>
      <c r="AE578" s="694"/>
      <c r="AF578" s="694"/>
      <c r="AG578" s="694" t="s">
        <v>383</v>
      </c>
      <c r="AH578" s="694"/>
      <c r="AI578" s="694"/>
      <c r="AJ578" s="694"/>
      <c r="AK578" s="694"/>
      <c r="AL578" s="694"/>
      <c r="AM578" s="694"/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 t="s">
        <v>365</v>
      </c>
      <c r="AX578" s="694"/>
      <c r="AY578" s="694"/>
      <c r="AZ578" s="694"/>
      <c r="BA578" s="694"/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783"/>
      <c r="BL578" s="783"/>
      <c r="BM578" s="783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33"/>
      <c r="B579" s="15" t="s">
        <v>58</v>
      </c>
      <c r="C579" s="714" t="str">
        <f>IFERROR(VLOOKUP(C578,科目・教員!$A$2:$B$349,2,0),"")</f>
        <v/>
      </c>
      <c r="D579" s="715"/>
      <c r="E579" s="716" t="str">
        <f>IFERROR(VLOOKUP(E578,科目・教員!$A$2:$B$349,2,0),"")</f>
        <v>池田　真弓</v>
      </c>
      <c r="F579" s="715"/>
      <c r="G579" s="716" t="str">
        <f>IFERROR(VLOOKUP(G578,科目・教員!$A$2:$B$349,2,0),"")</f>
        <v/>
      </c>
      <c r="H579" s="715"/>
      <c r="I579" s="758" t="str">
        <f>IFERROR(VLOOKUP(I578,科目・教員!$A$2:$B$349,2,0),"")</f>
        <v/>
      </c>
      <c r="J579" s="759"/>
      <c r="K579" s="735" t="str">
        <f>IFERROR(VLOOKUP(K578,科目・教員!$A$2:$B$349,2,0),"")</f>
        <v/>
      </c>
      <c r="L579" s="737"/>
      <c r="M579" s="746" t="str">
        <f>IFERROR(VLOOKUP(M578,科目・教員!$A$2:$B$349,2,0),"")</f>
        <v/>
      </c>
      <c r="N579" s="715"/>
      <c r="O579" s="716" t="str">
        <f>IFERROR(VLOOKUP(O578,科目・教員!$A$2:$B$349,2,0),"")</f>
        <v/>
      </c>
      <c r="P579" s="715"/>
      <c r="Q579" s="716" t="str">
        <f>IFERROR(VLOOKUP(Q578,科目・教員!$A$2:$B$349,2,0),"")</f>
        <v/>
      </c>
      <c r="R579" s="715"/>
      <c r="S579" s="735" t="str">
        <f>IFERROR(VLOOKUP(S578,科目・教員!$A$2:$B$349,2,0),"")</f>
        <v/>
      </c>
      <c r="T579" s="715"/>
      <c r="U579" s="840"/>
      <c r="Z579" s="73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784"/>
      <c r="BL579" s="784"/>
      <c r="BM579" s="784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33"/>
      <c r="B580" s="15" t="s">
        <v>60</v>
      </c>
      <c r="C580" s="714" t="str">
        <f>VLOOKUP($C577,'2025年度(1年後期)'!$B$5:$N$207,COLUMN('2025年度(1年後期)'!$C$5)+1,0)&amp;""</f>
        <v/>
      </c>
      <c r="D580" s="715"/>
      <c r="E580" s="716" t="str">
        <f>VLOOKUP($C577,'2025年度(2年後期)'!$B$5:$N$207,COLUMN('2025年度(2年後期)'!$C$5)+1,0)&amp;""</f>
        <v>201</v>
      </c>
      <c r="F580" s="715"/>
      <c r="G580" s="716" t="str">
        <f>VLOOKUP($C577,'2025年度(3年後期)'!$B$5:$N$207,COLUMN('2025年度(3年後期)'!$C$5)+1,0)&amp;""</f>
        <v/>
      </c>
      <c r="H580" s="715"/>
      <c r="I580" s="758" t="str">
        <f>VLOOKUP($C577,'2025年度(4年後期)'!$B$5:$N$206,COLUMN('2025年度(4年後期)'!$C$5)+1,0)&amp;""</f>
        <v>301</v>
      </c>
      <c r="J580" s="759"/>
      <c r="K580" s="735" t="str">
        <f>VLOOKUP($C577,'2025年度(助産後期)'!$B$5:$N$207,COLUMN('2025年度(助産後期)'!$C$5)+1,0)&amp;""</f>
        <v/>
      </c>
      <c r="L580" s="737"/>
      <c r="M580" s="746" t="str">
        <f>VLOOKUP($C577,'2025年度(M1後期)'!$B$5:$N$207,COLUMN('2025年度(M1後期)'!$C$5)+1,0)&amp;""</f>
        <v>長寿:別途指定
成育:別途指定</v>
      </c>
      <c r="N580" s="715"/>
      <c r="O580" s="716" t="str">
        <f>VLOOKUP($C577,'2025年度(M2後期)'!$B$5:$N$207,COLUMN('2025年度(M2後期)'!$C$5)+1,0)&amp;""</f>
        <v/>
      </c>
      <c r="P580" s="715"/>
      <c r="Q580" s="716" t="str">
        <f>VLOOKUP($C577,'2025年度(D1後期)'!$B$5:$N$207,COLUMN('2025年度(D1後期)'!$C$5)+1,0)&amp;""</f>
        <v>別途指定</v>
      </c>
      <c r="R580" s="715"/>
      <c r="S580" s="735" t="str">
        <f>VLOOKUP($C577,'2025年度(D23後期)'!$B$5:$N$207,COLUMN('2025年度(D23後期)'!$C$5)+1,0)&amp;""</f>
        <v/>
      </c>
      <c r="T580" s="715"/>
      <c r="U580" s="840"/>
      <c r="Z580" s="73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784"/>
      <c r="BL580" s="784"/>
      <c r="BM580" s="784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34"/>
      <c r="B581" s="16" t="s">
        <v>62</v>
      </c>
      <c r="C581" s="738"/>
      <c r="D581" s="711"/>
      <c r="E581" s="710"/>
      <c r="F581" s="711"/>
      <c r="G581" s="710"/>
      <c r="H581" s="711"/>
      <c r="I581" s="786" t="s">
        <v>116</v>
      </c>
      <c r="J581" s="787"/>
      <c r="K581" s="712"/>
      <c r="L581" s="713"/>
      <c r="M581" s="745"/>
      <c r="N581" s="711"/>
      <c r="O581" s="710"/>
      <c r="P581" s="711"/>
      <c r="Q581" s="710"/>
      <c r="R581" s="711"/>
      <c r="S581" s="712"/>
      <c r="T581" s="711"/>
      <c r="U581" s="840"/>
      <c r="Z581" s="73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785"/>
      <c r="BL581" s="785"/>
      <c r="BM581" s="785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33" t="s">
        <v>64</v>
      </c>
      <c r="B582" s="15" t="s">
        <v>55</v>
      </c>
      <c r="C582" s="731" t="str">
        <f>VLOOKUP($C577,'2025年度(1年後期)'!$B$5:$N$207,COLUMN('2025年度(1年後期)'!$E$5),0)&amp;""</f>
        <v/>
      </c>
      <c r="D582" s="722"/>
      <c r="E582" s="721" t="str">
        <f>VLOOKUP($C577,'2025年度(2年後期)'!$B$5:$N$207,COLUMN('2025年度(2年後期)'!$E$5),0)&amp;""</f>
        <v>成人看護援助論Ⅱ</v>
      </c>
      <c r="F582" s="722"/>
      <c r="G582" s="721" t="str">
        <f>VLOOKUP($C577,'2025年度(3年後期)'!$B$5:$N$207,COLUMN('2025年度(3年後期)'!$E$5),0)&amp;""</f>
        <v/>
      </c>
      <c r="H582" s="722"/>
      <c r="I582" s="721" t="str">
        <f>VLOOKUP($C577,'2025年度(4年後期)'!$B$5:$N$206,COLUMN('2025年度(4年後期)'!$E$5),0)&amp;""</f>
        <v/>
      </c>
      <c r="J582" s="722"/>
      <c r="K582" s="732" t="str">
        <f>VLOOKUP($C577,'2025年度(助産後期)'!$B$5:$N$207,COLUMN('2025年度(助産後期)'!$E$5),0)&amp;""</f>
        <v/>
      </c>
      <c r="L582" s="720"/>
      <c r="M582" s="731" t="str">
        <f>VLOOKUP($C577,'2025年度(M1後期)'!$B$5:$N$207,COLUMN('2025年度(M1後期)'!$E$5),0)&amp;""</f>
        <v>長寿看護学演習Ａ－Ⅰ
成育看護学演習Ａ－Ⅳ(母性)</v>
      </c>
      <c r="N582" s="722"/>
      <c r="O582" s="732" t="str">
        <f>VLOOKUP($C577,'2025年度(M2後期)'!$B$5:$N$207,COLUMN('2025年度(M2後期)'!$E$5),0)&amp;""</f>
        <v>特別研究</v>
      </c>
      <c r="P582" s="722"/>
      <c r="Q582" s="732" t="str">
        <f>VLOOKUP($C577,'2025年度(D1後期)'!$B$5:$N$207,COLUMN('2025年度(D1後期)'!$E$5),0)&amp;""</f>
        <v>看護教育学演習Ｂ</v>
      </c>
      <c r="R582" s="722"/>
      <c r="S582" s="732" t="str">
        <f>VLOOKUP($C577,'2025年度(D23後期)'!$B$5:$N$207,COLUMN('2025年度(D23後期)'!$E$5),0)&amp;""</f>
        <v>特別研究</v>
      </c>
      <c r="T582" s="722"/>
      <c r="U582" s="840"/>
      <c r="Z582" s="733" t="str">
        <f>A582</f>
        <v>２時限（11：00～12：30）</v>
      </c>
      <c r="AA582" s="694"/>
      <c r="AB582" s="694"/>
      <c r="AC582" s="694"/>
      <c r="AD582" s="694"/>
      <c r="AE582" s="694"/>
      <c r="AF582" s="694"/>
      <c r="AG582" s="694" t="s">
        <v>76</v>
      </c>
      <c r="AH582" s="694"/>
      <c r="AI582" s="694"/>
      <c r="AJ582" s="694"/>
      <c r="AK582" s="694"/>
      <c r="AL582" s="694"/>
      <c r="AM582" s="694"/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/>
      <c r="AX582" s="694"/>
      <c r="AY582" s="694"/>
      <c r="AZ582" s="694"/>
      <c r="BA582" s="694"/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783"/>
      <c r="BL582" s="783"/>
      <c r="BM582" s="783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33"/>
      <c r="B583" s="15" t="s">
        <v>58</v>
      </c>
      <c r="C583" s="714" t="str">
        <f>IFERROR(VLOOKUP(C582,科目・教員!$A$2:$B$349,2,0),"")</f>
        <v/>
      </c>
      <c r="D583" s="715"/>
      <c r="E583" s="716" t="str">
        <f>IFERROR(VLOOKUP(E582,科目・教員!$A$2:$B$349,2,0),"")</f>
        <v>藤澤　雄太</v>
      </c>
      <c r="F583" s="715"/>
      <c r="G583" s="716" t="str">
        <f>IFERROR(VLOOKUP(G582,科目・教員!$A$2:$B$349,2,0),"")</f>
        <v/>
      </c>
      <c r="H583" s="715"/>
      <c r="I583" s="716" t="str">
        <f>IFERROR(VLOOKUP(I582,科目・教員!$A$2:$B$349,2,0),"")</f>
        <v/>
      </c>
      <c r="J583" s="715"/>
      <c r="K583" s="735" t="str">
        <f>IFERROR(VLOOKUP(K582,科目・教員!$A$2:$B$349,2,0),"")</f>
        <v/>
      </c>
      <c r="L583" s="737"/>
      <c r="M583" s="714" t="str">
        <f>IFERROR(VLOOKUP(M582,科目・教員!$A$2:$B$349,2,0),"")</f>
        <v/>
      </c>
      <c r="N583" s="715"/>
      <c r="O583" s="735" t="str">
        <f>IFERROR(VLOOKUP(O582,科目・教員!$A$2:$B$349,2,0),"")</f>
        <v/>
      </c>
      <c r="P583" s="715"/>
      <c r="Q583" s="735" t="str">
        <f>IFERROR(VLOOKUP(Q582,科目・教員!$A$2:$B$349,2,0),"")</f>
        <v/>
      </c>
      <c r="R583" s="715"/>
      <c r="S583" s="735" t="str">
        <f>IFERROR(VLOOKUP(S582,科目・教員!$A$2:$B$349,2,0),"")</f>
        <v/>
      </c>
      <c r="T583" s="715"/>
      <c r="U583" s="840"/>
      <c r="Z583" s="73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784"/>
      <c r="BL583" s="784"/>
      <c r="BM583" s="784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33"/>
      <c r="B584" s="15" t="s">
        <v>60</v>
      </c>
      <c r="C584" s="714" t="str">
        <f>VLOOKUP($C577,'2025年度(1年後期)'!$B$5:$N$207,COLUMN('2025年度(1年後期)'!$E$5)+1,0)&amp;""</f>
        <v/>
      </c>
      <c r="D584" s="715"/>
      <c r="E584" s="716" t="str">
        <f>VLOOKUP($C577,'2025年度(2年後期)'!$B$5:$N$207,COLUMN('2025年度(2年後期)'!$E$5)+1,0)&amp;""</f>
        <v>201</v>
      </c>
      <c r="F584" s="715"/>
      <c r="G584" s="716" t="str">
        <f>VLOOKUP($C577,'2025年度(3年後期)'!$B$5:$N$207,COLUMN('2025年度(3年後期)'!$E$5)+1,0)&amp;""</f>
        <v/>
      </c>
      <c r="H584" s="715"/>
      <c r="I584" s="716" t="str">
        <f>VLOOKUP($C577,'2025年度(4年後期)'!$B$5:$N$206,COLUMN('2025年度(4年後期)'!$E$5)+1,0)&amp;""</f>
        <v/>
      </c>
      <c r="J584" s="715"/>
      <c r="K584" s="735" t="str">
        <f>VLOOKUP($C577,'2025年度(助産後期)'!$B$5:$N$207,COLUMN('2025年度(助産後期)'!$E$5)+1,0)&amp;""</f>
        <v/>
      </c>
      <c r="L584" s="737"/>
      <c r="M584" s="714" t="str">
        <f>VLOOKUP($C577,'2025年度(M1後期)'!$B$5:$N$207,COLUMN('2025年度(M1後期)'!$E$5)+1,0)&amp;""</f>
        <v>長寿:別途指定
成育:別途指定</v>
      </c>
      <c r="N584" s="715"/>
      <c r="O584" s="735" t="str">
        <f>VLOOKUP($C577,'2025年度(M2後期)'!$B$5:$N$207,COLUMN('2025年度(M2後期)'!$E$5)+1,0)&amp;""</f>
        <v/>
      </c>
      <c r="P584" s="715"/>
      <c r="Q584" s="735" t="str">
        <f>VLOOKUP($C577,'2025年度(D1後期)'!$B$5:$N$207,COLUMN('2025年度(D1後期)'!$E$5)+1,0)&amp;""</f>
        <v>別途指定</v>
      </c>
      <c r="R584" s="715"/>
      <c r="S584" s="735" t="str">
        <f>VLOOKUP($C577,'2025年度(D23後期)'!$B$5:$N$207,COLUMN('2025年度(D23後期)'!$E$5)+1,0)&amp;""</f>
        <v/>
      </c>
      <c r="T584" s="715"/>
      <c r="U584" s="840"/>
      <c r="Z584" s="73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784"/>
      <c r="BL584" s="784"/>
      <c r="BM584" s="784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47"/>
      <c r="B585" s="16" t="s">
        <v>62</v>
      </c>
      <c r="C585" s="738"/>
      <c r="D585" s="736"/>
      <c r="E585" s="710"/>
      <c r="F585" s="736"/>
      <c r="G585" s="710"/>
      <c r="H585" s="736"/>
      <c r="I585" s="710"/>
      <c r="J585" s="736"/>
      <c r="K585" s="712"/>
      <c r="L585" s="712"/>
      <c r="M585" s="738"/>
      <c r="N585" s="736"/>
      <c r="O585" s="712"/>
      <c r="P585" s="736"/>
      <c r="Q585" s="712"/>
      <c r="R585" s="736"/>
      <c r="S585" s="712"/>
      <c r="T585" s="736"/>
      <c r="U585" s="840"/>
      <c r="Z585" s="73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785"/>
      <c r="BL585" s="785"/>
      <c r="BM585" s="785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44" t="s">
        <v>70</v>
      </c>
      <c r="B586" s="17" t="s">
        <v>71</v>
      </c>
      <c r="C586" s="731"/>
      <c r="D586" s="722"/>
      <c r="E586" s="721"/>
      <c r="F586" s="722"/>
      <c r="G586" s="721"/>
      <c r="H586" s="722"/>
      <c r="I586" s="721"/>
      <c r="J586" s="722"/>
      <c r="K586" s="732"/>
      <c r="L586" s="720"/>
      <c r="M586" s="731"/>
      <c r="N586" s="722"/>
      <c r="O586" s="732"/>
      <c r="P586" s="722"/>
      <c r="Q586" s="732"/>
      <c r="R586" s="722"/>
      <c r="S586" s="732"/>
      <c r="T586" s="722"/>
      <c r="U586" s="840"/>
      <c r="Z586" s="73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783"/>
      <c r="BL586" s="783"/>
      <c r="BM586" s="783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33"/>
      <c r="B587" s="17" t="s">
        <v>73</v>
      </c>
      <c r="C587" s="714"/>
      <c r="D587" s="715"/>
      <c r="E587" s="716"/>
      <c r="F587" s="715"/>
      <c r="G587" s="716"/>
      <c r="H587" s="715"/>
      <c r="I587" s="716"/>
      <c r="J587" s="715"/>
      <c r="K587" s="735"/>
      <c r="L587" s="737"/>
      <c r="M587" s="714"/>
      <c r="N587" s="715"/>
      <c r="O587" s="735"/>
      <c r="P587" s="715"/>
      <c r="Q587" s="735"/>
      <c r="R587" s="715"/>
      <c r="S587" s="735"/>
      <c r="T587" s="715"/>
      <c r="U587" s="840"/>
      <c r="Z587" s="73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784"/>
      <c r="BL587" s="784"/>
      <c r="BM587" s="784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33"/>
      <c r="B588" s="17" t="s">
        <v>60</v>
      </c>
      <c r="C588" s="714"/>
      <c r="D588" s="715"/>
      <c r="E588" s="716"/>
      <c r="F588" s="715"/>
      <c r="G588" s="716"/>
      <c r="H588" s="715"/>
      <c r="I588" s="716"/>
      <c r="J588" s="715"/>
      <c r="K588" s="735"/>
      <c r="L588" s="737"/>
      <c r="M588" s="714"/>
      <c r="N588" s="715"/>
      <c r="O588" s="735"/>
      <c r="P588" s="715"/>
      <c r="Q588" s="735"/>
      <c r="R588" s="715"/>
      <c r="S588" s="735"/>
      <c r="T588" s="715"/>
      <c r="U588" s="840"/>
      <c r="Z588" s="73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784"/>
      <c r="BL588" s="784"/>
      <c r="BM588" s="784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34"/>
      <c r="B589" s="18" t="s">
        <v>62</v>
      </c>
      <c r="C589" s="752"/>
      <c r="D589" s="753"/>
      <c r="E589" s="754"/>
      <c r="F589" s="753"/>
      <c r="G589" s="754"/>
      <c r="H589" s="753"/>
      <c r="I589" s="754"/>
      <c r="J589" s="753"/>
      <c r="K589" s="755"/>
      <c r="L589" s="755"/>
      <c r="M589" s="752"/>
      <c r="N589" s="753"/>
      <c r="O589" s="755"/>
      <c r="P589" s="753"/>
      <c r="Q589" s="755"/>
      <c r="R589" s="753"/>
      <c r="S589" s="755"/>
      <c r="T589" s="753"/>
      <c r="U589" s="840"/>
      <c r="Z589" s="73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785"/>
      <c r="BL589" s="785"/>
      <c r="BM589" s="785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33" t="s">
        <v>74</v>
      </c>
      <c r="B590" s="15" t="s">
        <v>55</v>
      </c>
      <c r="C590" s="748" t="str">
        <f>VLOOKUP($C577,'2025年度(1年後期)'!$B$5:$N$207,COLUMN('2025年度(1年後期)'!$G$5),0)&amp;""</f>
        <v/>
      </c>
      <c r="D590" s="732"/>
      <c r="E590" s="749" t="str">
        <f>VLOOKUP($C577,'2025年度(2年後期)'!$B$5:$N$207,COLUMN('2025年度(2年後期)'!$G$5),0)&amp;""</f>
        <v>成人看護援助論Ⅱ</v>
      </c>
      <c r="F590" s="732"/>
      <c r="G590" s="749" t="str">
        <f>VLOOKUP($C577,'2025年度(3年後期)'!$B$5:$N$207,COLUMN('2025年度(3年後期)'!$G$5),0)&amp;""</f>
        <v/>
      </c>
      <c r="H590" s="732"/>
      <c r="I590" s="749" t="str">
        <f>VLOOKUP($C577,'2025年度(4年後期)'!$B$5:$N$206,COLUMN('2025年度(4年後期)'!$G$5),0)&amp;""</f>
        <v/>
      </c>
      <c r="J590" s="732"/>
      <c r="K590" s="750" t="str">
        <f>VLOOKUP($C577,'2025年度(助産後期)'!$B$5:$N$207,COLUMN('2025年度(助産後期)'!$G$5),0)&amp;""</f>
        <v/>
      </c>
      <c r="L590" s="750"/>
      <c r="M590" s="748" t="str">
        <f>VLOOKUP($C577,'2025年度(M1後期)'!$B$5:$N$207,COLUMN('2025年度(M1後期)'!$G$5),0)&amp;""</f>
        <v/>
      </c>
      <c r="N590" s="732"/>
      <c r="O590" s="750" t="str">
        <f>VLOOKUP($C577,'2025年度(M2後期)'!$B$5:$N$207,COLUMN('2025年度(M2後期)'!$G$5),0)&amp;""</f>
        <v>特別研究</v>
      </c>
      <c r="P590" s="732"/>
      <c r="Q590" s="750" t="str">
        <f>VLOOKUP($C577,'2025年度(D1後期)'!$B$5:$N$207,COLUMN('2025年度(D1後期)'!$G$5),0)&amp;""</f>
        <v/>
      </c>
      <c r="R590" s="732"/>
      <c r="S590" s="750" t="str">
        <f>VLOOKUP($C577,'2025年度(D23後期)'!$B$5:$N$207,COLUMN('2025年度(D23後期)'!$G$5),0)&amp;""</f>
        <v>特別研究</v>
      </c>
      <c r="T590" s="732"/>
      <c r="U590" s="840"/>
      <c r="Z590" s="733" t="str">
        <f>A590</f>
        <v>３時限（13：30～15：00）</v>
      </c>
      <c r="AA590" s="694"/>
      <c r="AB590" s="694"/>
      <c r="AC590" s="694"/>
      <c r="AD590" s="694"/>
      <c r="AE590" s="694"/>
      <c r="AF590" s="694"/>
      <c r="AG590" s="694" t="s">
        <v>76</v>
      </c>
      <c r="AH590" s="694"/>
      <c r="AI590" s="694"/>
      <c r="AJ590" s="694"/>
      <c r="AK590" s="694"/>
      <c r="AL590" s="694"/>
      <c r="AM590" s="694"/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/>
      <c r="AX590" s="694"/>
      <c r="AY590" s="694"/>
      <c r="AZ590" s="694"/>
      <c r="BA590" s="694"/>
      <c r="BB590" s="694"/>
      <c r="BC590" s="694"/>
      <c r="BD590" s="694"/>
      <c r="BE590" s="694"/>
      <c r="BF590" s="694"/>
      <c r="BG590" s="694"/>
      <c r="BH590" s="694"/>
      <c r="BI590" s="694"/>
      <c r="BJ590" s="694"/>
      <c r="BK590" s="783"/>
      <c r="BL590" s="783"/>
      <c r="BM590" s="783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33"/>
      <c r="B591" s="15" t="s">
        <v>58</v>
      </c>
      <c r="C591" s="751" t="str">
        <f>IFERROR(VLOOKUP(C590,科目・教員!$A$2:$B$349,2,0),"")</f>
        <v/>
      </c>
      <c r="D591" s="735"/>
      <c r="E591" s="739" t="str">
        <f>IFERROR(VLOOKUP(E590,科目・教員!$A$2:$B$349,2,0),"")</f>
        <v>藤澤　雄太</v>
      </c>
      <c r="F591" s="735"/>
      <c r="G591" s="739" t="str">
        <f>IFERROR(VLOOKUP(G590,科目・教員!$A$2:$B$349,2,0),"")</f>
        <v/>
      </c>
      <c r="H591" s="735"/>
      <c r="I591" s="739" t="str">
        <f>IFERROR(VLOOKUP(I590,科目・教員!$A$2:$B$349,2,0),"")</f>
        <v/>
      </c>
      <c r="J591" s="735"/>
      <c r="K591" s="740" t="str">
        <f>IFERROR(VLOOKUP(K590,科目・教員!$A$2:$B$349,2,0),"")</f>
        <v/>
      </c>
      <c r="L591" s="740"/>
      <c r="M591" s="751" t="str">
        <f>IFERROR(VLOOKUP(M590,科目・教員!$A$2:$B$349,2,0),"")</f>
        <v/>
      </c>
      <c r="N591" s="735"/>
      <c r="O591" s="740" t="str">
        <f>IFERROR(VLOOKUP(O590,科目・教員!$A$2:$B$349,2,0),"")</f>
        <v/>
      </c>
      <c r="P591" s="735"/>
      <c r="Q591" s="740" t="str">
        <f>IFERROR(VLOOKUP(Q590,科目・教員!$A$2:$B$349,2,0),"")</f>
        <v/>
      </c>
      <c r="R591" s="735"/>
      <c r="S591" s="740" t="str">
        <f>IFERROR(VLOOKUP(S590,科目・教員!$A$2:$B$349,2,0),"")</f>
        <v/>
      </c>
      <c r="T591" s="735"/>
      <c r="U591" s="840"/>
      <c r="Z591" s="73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784"/>
      <c r="BL591" s="784"/>
      <c r="BM591" s="784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33"/>
      <c r="B592" s="15" t="s">
        <v>60</v>
      </c>
      <c r="C592" s="751" t="str">
        <f>VLOOKUP($C577,'2025年度(1年後期)'!$B$5:$N$207,COLUMN('2025年度(1年後期)'!$G$5)+1,0)&amp;""</f>
        <v/>
      </c>
      <c r="D592" s="735"/>
      <c r="E592" s="739" t="str">
        <f>VLOOKUP($C577,'2025年度(2年後期)'!$B$5:$N$207,COLUMN('2025年度(2年後期)'!$G$5)+1,0)&amp;""</f>
        <v>201</v>
      </c>
      <c r="F592" s="735"/>
      <c r="G592" s="739" t="str">
        <f>VLOOKUP($C577,'2025年度(3年後期)'!$B$5:$N$207,COLUMN('2025年度(3年後期)'!$G$5)+1,0)&amp;""</f>
        <v/>
      </c>
      <c r="H592" s="735"/>
      <c r="I592" s="739" t="str">
        <f>VLOOKUP($C577,'2025年度(4年後期)'!$B$5:$N$206,COLUMN('2025年度(4年後期)'!$G$5)+1,0)&amp;""</f>
        <v/>
      </c>
      <c r="J592" s="735"/>
      <c r="K592" s="740" t="str">
        <f>VLOOKUP($C577,'2025年度(助産後期)'!$B$5:$N$207,COLUMN('2025年度(助産後期)'!$G$5)+1,0)&amp;""</f>
        <v/>
      </c>
      <c r="L592" s="740"/>
      <c r="M592" s="751" t="str">
        <f>VLOOKUP($C577,'2025年度(M1後期)'!$B$5:$N$207,COLUMN('2025年度(M1後期)'!$G$5)+1,0)&amp;""</f>
        <v/>
      </c>
      <c r="N592" s="735"/>
      <c r="O592" s="740" t="str">
        <f>VLOOKUP($C577,'2025年度(M2後期)'!$B$5:$N$207,COLUMN('2025年度(M2後期)'!$G$5)+1,0)&amp;""</f>
        <v/>
      </c>
      <c r="P592" s="735"/>
      <c r="Q592" s="740" t="str">
        <f>VLOOKUP($C577,'2025年度(D1後期)'!$B$5:$N$207,COLUMN('2025年度(D1後期)'!$G$5)+1,0)&amp;""</f>
        <v/>
      </c>
      <c r="R592" s="735"/>
      <c r="S592" s="740" t="str">
        <f>VLOOKUP($C577,'2025年度(D23後期)'!$B$5:$N$207,COLUMN('2025年度(D23後期)'!$G$5)+1,0)&amp;""</f>
        <v/>
      </c>
      <c r="T592" s="735"/>
      <c r="U592" s="840"/>
      <c r="Z592" s="73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784"/>
      <c r="BL592" s="784"/>
      <c r="BM592" s="784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47"/>
      <c r="B593" s="16" t="s">
        <v>62</v>
      </c>
      <c r="C593" s="738"/>
      <c r="D593" s="736"/>
      <c r="E593" s="710"/>
      <c r="F593" s="736"/>
      <c r="G593" s="710"/>
      <c r="H593" s="736"/>
      <c r="I593" s="710"/>
      <c r="J593" s="736"/>
      <c r="K593" s="712"/>
      <c r="L593" s="712"/>
      <c r="M593" s="738"/>
      <c r="N593" s="736"/>
      <c r="O593" s="712"/>
      <c r="P593" s="736"/>
      <c r="Q593" s="712"/>
      <c r="R593" s="736"/>
      <c r="S593" s="712"/>
      <c r="T593" s="736"/>
      <c r="U593" s="840"/>
      <c r="Z593" s="73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785"/>
      <c r="BL593" s="785"/>
      <c r="BM593" s="785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33" t="s">
        <v>80</v>
      </c>
      <c r="B594" s="15" t="s">
        <v>55</v>
      </c>
      <c r="C594" s="748" t="str">
        <f>VLOOKUP($C577,'2025年度(1年後期)'!$B$5:$N$207,COLUMN('2025年度(1年後期)'!$I$5),0)&amp;""</f>
        <v/>
      </c>
      <c r="D594" s="732"/>
      <c r="E594" s="749" t="str">
        <f>VLOOKUP($C577,'2025年度(2年後期)'!$B$5:$N$207,COLUMN('2025年度(2年後期)'!$I$5),0)&amp;""</f>
        <v/>
      </c>
      <c r="F594" s="732"/>
      <c r="G594" s="749" t="str">
        <f>VLOOKUP($C577,'2025年度(3年後期)'!$B$5:$N$207,COLUMN('2025年度(3年後期)'!$I$5),0)&amp;""</f>
        <v/>
      </c>
      <c r="H594" s="732"/>
      <c r="I594" s="749" t="str">
        <f>VLOOKUP($C577,'2025年度(4年後期)'!$B$5:$N$206,COLUMN('2025年度(4年後期)'!$I$5),0)&amp;""</f>
        <v/>
      </c>
      <c r="J594" s="732"/>
      <c r="K594" s="750" t="str">
        <f>VLOOKUP($C577,'2025年度(助産後期)'!$B$5:$N$207,COLUMN('2025年度(助産後期)'!$I$5),0)&amp;""</f>
        <v/>
      </c>
      <c r="L594" s="750"/>
      <c r="M594" s="748" t="str">
        <f>VLOOKUP($C577,'2025年度(M1後期)'!$B$5:$N$207,COLUMN('2025年度(M1後期)'!$I$5),0)&amp;""</f>
        <v/>
      </c>
      <c r="N594" s="732"/>
      <c r="O594" s="750" t="str">
        <f>VLOOKUP($C577,'2025年度(M2後期)'!$B$5:$N$207,COLUMN('2025年度(M2後期)'!$I$5),0)&amp;""</f>
        <v>特別研究</v>
      </c>
      <c r="P594" s="732"/>
      <c r="Q594" s="750" t="str">
        <f>VLOOKUP($C577,'2025年度(D1後期)'!$B$5:$N$207,COLUMN('2025年度(D1後期)'!$I$5),0)&amp;""</f>
        <v/>
      </c>
      <c r="R594" s="732"/>
      <c r="S594" s="750" t="str">
        <f>VLOOKUP($C577,'2025年度(D23後期)'!$B$5:$N$207,COLUMN('2025年度(D23後期)'!$I$5),0)&amp;""</f>
        <v>特別研究</v>
      </c>
      <c r="T594" s="732"/>
      <c r="U594" s="840"/>
      <c r="Z594" s="73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/>
      <c r="AH594" s="694"/>
      <c r="AI594" s="694"/>
      <c r="AJ594" s="694"/>
      <c r="AK594" s="694"/>
      <c r="AL594" s="694"/>
      <c r="AM594" s="694"/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/>
      <c r="AX594" s="694"/>
      <c r="AY594" s="694"/>
      <c r="AZ594" s="694"/>
      <c r="BA594" s="694"/>
      <c r="BB594" s="694"/>
      <c r="BC594" s="694"/>
      <c r="BD594" s="694"/>
      <c r="BE594" s="694"/>
      <c r="BF594" s="694"/>
      <c r="BG594" s="694"/>
      <c r="BH594" s="694"/>
      <c r="BI594" s="694"/>
      <c r="BJ594" s="694"/>
      <c r="BK594" s="783"/>
      <c r="BL594" s="783"/>
      <c r="BM594" s="783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33"/>
      <c r="B595" s="15" t="s">
        <v>58</v>
      </c>
      <c r="C595" s="751" t="str">
        <f>IFERROR(VLOOKUP(C594,科目・教員!$A$2:$B$349,2,0),"")</f>
        <v/>
      </c>
      <c r="D595" s="735"/>
      <c r="E595" s="739" t="str">
        <f>IFERROR(VLOOKUP(E594,科目・教員!$A$2:$B$349,2,0),"")</f>
        <v/>
      </c>
      <c r="F595" s="735"/>
      <c r="G595" s="739" t="str">
        <f>IFERROR(VLOOKUP(G594,科目・教員!$A$2:$B$349,2,0),"")</f>
        <v/>
      </c>
      <c r="H595" s="735"/>
      <c r="I595" s="739" t="str">
        <f>IFERROR(VLOOKUP(I594,科目・教員!$A$2:$B$349,2,0),"")</f>
        <v/>
      </c>
      <c r="J595" s="735"/>
      <c r="K595" s="740" t="str">
        <f>IFERROR(VLOOKUP(K594,科目・教員!$A$2:$B$349,2,0),"")</f>
        <v/>
      </c>
      <c r="L595" s="740"/>
      <c r="M595" s="751" t="str">
        <f>IFERROR(VLOOKUP(M594,科目・教員!$A$2:$B$349,2,0),"")</f>
        <v/>
      </c>
      <c r="N595" s="735"/>
      <c r="O595" s="740" t="str">
        <f>IFERROR(VLOOKUP(O594,科目・教員!$A$2:$B$349,2,0),"")</f>
        <v/>
      </c>
      <c r="P595" s="735"/>
      <c r="Q595" s="740" t="str">
        <f>IFERROR(VLOOKUP(Q594,科目・教員!$A$2:$B$349,2,0),"")</f>
        <v/>
      </c>
      <c r="R595" s="735"/>
      <c r="S595" s="740" t="str">
        <f>IFERROR(VLOOKUP(S594,科目・教員!$A$2:$B$349,2,0),"")</f>
        <v/>
      </c>
      <c r="T595" s="735"/>
      <c r="U595" s="840"/>
      <c r="Z595" s="73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784"/>
      <c r="BL595" s="784"/>
      <c r="BM595" s="784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33"/>
      <c r="B596" s="15" t="s">
        <v>60</v>
      </c>
      <c r="C596" s="751" t="str">
        <f>VLOOKUP($C577,'2025年度(1年後期)'!$B$5:$N$207,COLUMN('2025年度(1年後期)'!$I$5)+1,0)&amp;""</f>
        <v/>
      </c>
      <c r="D596" s="735"/>
      <c r="E596" s="739" t="str">
        <f>VLOOKUP($C577,'2025年度(2年後期)'!$B$5:$N$207,COLUMN('2025年度(2年後期)'!$I$5)+1,0)&amp;""</f>
        <v/>
      </c>
      <c r="F596" s="735"/>
      <c r="G596" s="739" t="str">
        <f>VLOOKUP($C577,'2025年度(3年後期)'!$B$5:$N$207,COLUMN('2025年度(3年後期)'!$I$5)+1,0)&amp;""</f>
        <v/>
      </c>
      <c r="H596" s="735"/>
      <c r="I596" s="739" t="str">
        <f>VLOOKUP($C577,'2025年度(4年後期)'!$B$5:$N$206,COLUMN('2025年度(4年後期)'!$I$5)+1,0)&amp;""</f>
        <v/>
      </c>
      <c r="J596" s="735"/>
      <c r="K596" s="740" t="str">
        <f>VLOOKUP($C577,'2025年度(助産後期)'!$B$5:$N$207,COLUMN('2025年度(助産後期)'!$I$5)+1,0)&amp;""</f>
        <v/>
      </c>
      <c r="L596" s="740"/>
      <c r="M596" s="751" t="str">
        <f>VLOOKUP($C577,'2025年度(M1後期)'!$B$5:$N$207,COLUMN('2025年度(M1後期)'!$I$5)+1,0)&amp;""</f>
        <v/>
      </c>
      <c r="N596" s="735"/>
      <c r="O596" s="740" t="str">
        <f>VLOOKUP($C577,'2025年度(M2後期)'!$B$5:$N$207,COLUMN('2025年度(M2後期)'!$I$5)+1,0)&amp;""</f>
        <v/>
      </c>
      <c r="P596" s="735"/>
      <c r="Q596" s="740" t="str">
        <f>VLOOKUP($C577,'2025年度(D1後期)'!$B$5:$N$207,COLUMN('2025年度(D1後期)'!$I$5)+1,0)&amp;""</f>
        <v/>
      </c>
      <c r="R596" s="735"/>
      <c r="S596" s="740" t="str">
        <f>VLOOKUP($C577,'2025年度(D23後期)'!$B$5:$N$207,COLUMN('2025年度(D23後期)'!$I$5)+1,0)&amp;""</f>
        <v/>
      </c>
      <c r="T596" s="735"/>
      <c r="U596" s="840"/>
      <c r="Z596" s="73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784"/>
      <c r="BL596" s="784"/>
      <c r="BM596" s="784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34"/>
      <c r="B597" s="16" t="s">
        <v>62</v>
      </c>
      <c r="C597" s="738"/>
      <c r="D597" s="736"/>
      <c r="E597" s="710"/>
      <c r="F597" s="736"/>
      <c r="G597" s="710"/>
      <c r="H597" s="736"/>
      <c r="I597" s="710"/>
      <c r="J597" s="736"/>
      <c r="K597" s="712"/>
      <c r="L597" s="712"/>
      <c r="M597" s="738"/>
      <c r="N597" s="736"/>
      <c r="O597" s="712"/>
      <c r="P597" s="736"/>
      <c r="Q597" s="712"/>
      <c r="R597" s="736"/>
      <c r="S597" s="712"/>
      <c r="T597" s="736"/>
      <c r="U597" s="840"/>
      <c r="Z597" s="73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785"/>
      <c r="BL597" s="785"/>
      <c r="BM597" s="785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33" t="s">
        <v>87</v>
      </c>
      <c r="B598" s="15" t="s">
        <v>55</v>
      </c>
      <c r="C598" s="748" t="str">
        <f>VLOOKUP($C577,'2025年度(1年後期)'!$B$5:$N$207,COLUMN('2025年度(1年後期)'!$K$5),0)&amp;""</f>
        <v/>
      </c>
      <c r="D598" s="732"/>
      <c r="E598" s="749" t="str">
        <f>VLOOKUP($C577,'2025年度(2年後期)'!$B$5:$N$207,COLUMN('2025年度(2年後期)'!$K$5),0)&amp;""</f>
        <v/>
      </c>
      <c r="F598" s="732"/>
      <c r="G598" s="749" t="str">
        <f>VLOOKUP($C577,'2025年度(3年後期)'!$B$5:$N$207,COLUMN('2025年度(3年後期)'!$K$5),0)&amp;""</f>
        <v/>
      </c>
      <c r="H598" s="732"/>
      <c r="I598" s="749" t="str">
        <f>VLOOKUP($C577,'2025年度(4年後期)'!$B$5:$N$206,COLUMN('2025年度(4年後期)'!$K$5),0)&amp;""</f>
        <v/>
      </c>
      <c r="J598" s="732"/>
      <c r="K598" s="750" t="str">
        <f>VLOOKUP($C577,'2025年度(助産後期)'!$B$5:$N$207,COLUMN('2025年度(助産後期)'!$K$5),0)&amp;""</f>
        <v/>
      </c>
      <c r="L598" s="750"/>
      <c r="M598" s="748" t="str">
        <f>VLOOKUP($C577,'2025年度(M1後期)'!$B$5:$N$207,COLUMN('2025年度(M1後期)'!$K$5),0)&amp;""</f>
        <v/>
      </c>
      <c r="N598" s="732"/>
      <c r="O598" s="750" t="str">
        <f>VLOOKUP($C577,'2025年度(M2後期)'!$B$5:$N$207,COLUMN('2025年度(M2後期)'!$K$5),0)&amp;""</f>
        <v/>
      </c>
      <c r="P598" s="732"/>
      <c r="Q598" s="750" t="str">
        <f>VLOOKUP($C577,'2025年度(D1後期)'!$B$5:$N$207,COLUMN('2025年度(D1後期)'!$K$5),0)&amp;""</f>
        <v/>
      </c>
      <c r="R598" s="732"/>
      <c r="S598" s="750" t="str">
        <f>VLOOKUP($C577,'2025年度(D23後期)'!$B$5:$N$207,COLUMN('2025年度(D23後期)'!$K$5),0)&amp;""</f>
        <v/>
      </c>
      <c r="T598" s="732"/>
      <c r="U598" s="840"/>
      <c r="Z598" s="73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/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/>
      <c r="BK598" s="783"/>
      <c r="BL598" s="783"/>
      <c r="BM598" s="783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33"/>
      <c r="B599" s="15" t="s">
        <v>58</v>
      </c>
      <c r="C599" s="751" t="str">
        <f>IFERROR(VLOOKUP(C598,科目・教員!$A$2:$B$349,2,0),"")</f>
        <v/>
      </c>
      <c r="D599" s="735"/>
      <c r="E599" s="739" t="str">
        <f>IFERROR(VLOOKUP(E598,科目・教員!$A$2:$B$349,2,0),"")</f>
        <v/>
      </c>
      <c r="F599" s="735"/>
      <c r="G599" s="739" t="str">
        <f>IFERROR(VLOOKUP(G598,科目・教員!$A$2:$B$349,2,0),"")</f>
        <v/>
      </c>
      <c r="H599" s="735"/>
      <c r="I599" s="739" t="str">
        <f>IFERROR(VLOOKUP(I598,科目・教員!$A$2:$B$349,2,0),"")</f>
        <v/>
      </c>
      <c r="J599" s="735"/>
      <c r="K599" s="740" t="str">
        <f>IFERROR(VLOOKUP(K598,科目・教員!$A$2:$B$349,2,0),"")</f>
        <v/>
      </c>
      <c r="L599" s="740"/>
      <c r="M599" s="751" t="str">
        <f>IFERROR(VLOOKUP(M598,科目・教員!$A$2:$B$349,2,0),"")</f>
        <v/>
      </c>
      <c r="N599" s="735"/>
      <c r="O599" s="740" t="str">
        <f>IFERROR(VLOOKUP(O598,科目・教員!$A$2:$B$349,2,0),"")</f>
        <v/>
      </c>
      <c r="P599" s="735"/>
      <c r="Q599" s="740" t="str">
        <f>IFERROR(VLOOKUP(Q598,科目・教員!$A$2:$B$349,2,0),"")</f>
        <v/>
      </c>
      <c r="R599" s="735"/>
      <c r="S599" s="740" t="str">
        <f>IFERROR(VLOOKUP(S598,科目・教員!$A$2:$B$349,2,0),"")</f>
        <v/>
      </c>
      <c r="T599" s="735"/>
      <c r="U599" s="840"/>
      <c r="Z599" s="73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784"/>
      <c r="BL599" s="784"/>
      <c r="BM599" s="784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33"/>
      <c r="B600" s="15" t="s">
        <v>60</v>
      </c>
      <c r="C600" s="751" t="str">
        <f>VLOOKUP($C577,'2025年度(1年後期)'!$B$5:$N$207,COLUMN('2025年度(1年後期)'!$K$5)+1,0)&amp;""</f>
        <v/>
      </c>
      <c r="D600" s="735"/>
      <c r="E600" s="739" t="str">
        <f>VLOOKUP($C577,'2025年度(2年後期)'!$B$5:$N$207,COLUMN('2025年度(2年後期)'!$K$5)+1,0)&amp;""</f>
        <v/>
      </c>
      <c r="F600" s="735"/>
      <c r="G600" s="739" t="str">
        <f>VLOOKUP($C577,'2025年度(3年後期)'!$B$5:$N$207,COLUMN('2025年度(3年後期)'!$K$5)+1,0)&amp;""</f>
        <v/>
      </c>
      <c r="H600" s="735"/>
      <c r="I600" s="739" t="str">
        <f>VLOOKUP($C577,'2025年度(4年後期)'!$B$5:$N$206,COLUMN('2025年度(4年後期)'!$K$5)+1,0)&amp;""</f>
        <v/>
      </c>
      <c r="J600" s="735"/>
      <c r="K600" s="740" t="str">
        <f>VLOOKUP($C577,'2025年度(助産後期)'!$B$5:$N$207,COLUMN('2025年度(助産後期)'!$K$5)+1,0)&amp;""</f>
        <v/>
      </c>
      <c r="L600" s="740"/>
      <c r="M600" s="751" t="str">
        <f>VLOOKUP($C577,'2025年度(M1後期)'!$B$5:$N$207,COLUMN('2025年度(M1後期)'!$K$5)+1,0)&amp;""</f>
        <v/>
      </c>
      <c r="N600" s="735"/>
      <c r="O600" s="740" t="str">
        <f>VLOOKUP($C577,'2025年度(M1後期)'!$B$5:$N$207,COLUMN('2025年度(M1後期)'!$K$5)+1,0)&amp;""</f>
        <v/>
      </c>
      <c r="P600" s="735"/>
      <c r="Q600" s="740" t="str">
        <f>VLOOKUP($C577,'2025年度(D1後期)'!$B$5:$N$207,COLUMN('2025年度(D1後期)'!$K$5)+1,0)&amp;""</f>
        <v/>
      </c>
      <c r="R600" s="735"/>
      <c r="S600" s="740" t="str">
        <f>VLOOKUP($C577,'2025年度(D23後期)'!$B$5:$N$207,COLUMN('2025年度(D23後期)'!$K$5)+1,0)&amp;""</f>
        <v/>
      </c>
      <c r="T600" s="735"/>
      <c r="U600" s="840"/>
      <c r="Z600" s="73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784"/>
      <c r="BL600" s="784"/>
      <c r="BM600" s="784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34"/>
      <c r="B601" s="16" t="s">
        <v>62</v>
      </c>
      <c r="C601" s="738"/>
      <c r="D601" s="736"/>
      <c r="E601" s="710"/>
      <c r="F601" s="736"/>
      <c r="G601" s="710"/>
      <c r="H601" s="736"/>
      <c r="I601" s="710"/>
      <c r="J601" s="736"/>
      <c r="K601" s="712"/>
      <c r="L601" s="712"/>
      <c r="M601" s="738"/>
      <c r="N601" s="736"/>
      <c r="O601" s="712"/>
      <c r="P601" s="736"/>
      <c r="Q601" s="712"/>
      <c r="R601" s="736"/>
      <c r="S601" s="712"/>
      <c r="T601" s="736"/>
      <c r="U601" s="841"/>
      <c r="V601" s="19"/>
      <c r="W601" s="19"/>
      <c r="X601" s="19"/>
      <c r="Y601" s="19"/>
      <c r="Z601" s="73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785"/>
      <c r="BL601" s="785"/>
      <c r="BM601" s="785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5"/>
      <c r="B602" s="6"/>
      <c r="C602" s="717">
        <f>C577+1</f>
        <v>46016</v>
      </c>
      <c r="D602" s="717"/>
      <c r="E602" s="717"/>
      <c r="F602" s="717"/>
      <c r="G602" s="717"/>
      <c r="H602" s="717"/>
      <c r="I602" s="717"/>
      <c r="J602" s="717"/>
      <c r="K602" s="717"/>
      <c r="L602" s="717"/>
      <c r="M602" s="717"/>
      <c r="N602" s="717"/>
      <c r="O602" s="717"/>
      <c r="P602" s="717"/>
      <c r="Q602" s="717"/>
      <c r="R602" s="717"/>
      <c r="S602" s="717"/>
      <c r="T602" s="717"/>
      <c r="U602" s="697">
        <f>C602</f>
        <v>46016</v>
      </c>
      <c r="V602" s="698"/>
      <c r="W602" s="698"/>
      <c r="X602" s="698"/>
      <c r="Y602" s="698"/>
      <c r="Z602" s="69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3" t="s">
        <v>54</v>
      </c>
      <c r="B603" s="12" t="s">
        <v>55</v>
      </c>
      <c r="C603" s="731" t="str">
        <f>VLOOKUP($C602,'2025年度(1年後期)'!$B$5:$N$207,COLUMN('2025年度(1年後期)'!$C$5),0)&amp;""</f>
        <v/>
      </c>
      <c r="D603" s="722"/>
      <c r="E603" s="721" t="str">
        <f>VLOOKUP($C602,'2025年度(2年後期)'!$B$5:$N$207,COLUMN('2025年度(2年後期)'!$C$5),0)&amp;""</f>
        <v>成人看護援助論Ⅱ</v>
      </c>
      <c r="F603" s="722"/>
      <c r="G603" s="721" t="str">
        <f>VLOOKUP($C602,'2025年度(3年後期)'!$B$5:$N$207,COLUMN('2025年度(3年後期)'!$C$5),0)&amp;""</f>
        <v/>
      </c>
      <c r="H603" s="722"/>
      <c r="I603" s="721" t="str">
        <f>VLOOKUP($C602,'2025年度(4年後期)'!$B$5:$N$206,COLUMN('2025年度(4年後期)'!$C$5),0)&amp;""</f>
        <v>医療政策学</v>
      </c>
      <c r="J603" s="722"/>
      <c r="K603" s="732" t="str">
        <f>VLOOKUP($C602,'2025年度(助産後期)'!$B$5:$N$207,COLUMN('2025年度(助産後期)'!$C$5),0)&amp;""</f>
        <v/>
      </c>
      <c r="L603" s="720"/>
      <c r="M603" s="719" t="str">
        <f>VLOOKUP($C602,'2025年度(M1後期)'!$B$5:$N$207,COLUMN('2025年度(M1後期)'!$C$5),0)&amp;""</f>
        <v>がん看護学演習Ａ－Ⅲ</v>
      </c>
      <c r="N603" s="720"/>
      <c r="O603" s="721" t="str">
        <f>VLOOKUP($C602,'2025年度(M2後期)'!$B$5:$N$207,COLUMN('2025年度(M2後期)'!$C$5),0)&amp;""</f>
        <v>特別研究</v>
      </c>
      <c r="P603" s="722"/>
      <c r="Q603" s="721" t="str">
        <f>VLOOKUP($C602,'2025年度(D1後期)'!$B$5:$N$207,COLUMN('2025年度(D1後期)'!$C$5),0)&amp;""</f>
        <v>看護情報・管理学演習Ｂ
長寿看護学演習Ｂ</v>
      </c>
      <c r="R603" s="722"/>
      <c r="S603" s="732" t="str">
        <f>VLOOKUP($C602,'2025年度(D23後期)'!$B$5:$N$207,COLUMN('2025年度(D23後期)'!$C$5),0)&amp;""</f>
        <v>特別研究</v>
      </c>
      <c r="T603" s="722"/>
      <c r="U603" s="25"/>
      <c r="V603" s="597" t="s">
        <v>207</v>
      </c>
      <c r="Z603" s="744" t="str">
        <f>A603</f>
        <v xml:space="preserve">１時限（09：20～10：50） </v>
      </c>
      <c r="AA603" s="694"/>
      <c r="AB603" s="694"/>
      <c r="AC603" s="694"/>
      <c r="AD603" s="694"/>
      <c r="AE603" s="694"/>
      <c r="AF603" s="694"/>
      <c r="AG603" s="694" t="s">
        <v>76</v>
      </c>
      <c r="AH603" s="694"/>
      <c r="AI603" s="694"/>
      <c r="AJ603" s="694"/>
      <c r="AK603" s="694"/>
      <c r="AL603" s="694"/>
      <c r="AM603" s="694"/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783" t="s">
        <v>225</v>
      </c>
      <c r="BC603" s="694"/>
      <c r="BD603" s="694"/>
      <c r="BE603" s="694"/>
      <c r="BF603" s="694"/>
      <c r="BG603" s="694"/>
      <c r="BH603" s="694"/>
      <c r="BI603" s="694"/>
      <c r="BJ603" s="694"/>
      <c r="BK603" s="783"/>
      <c r="BL603" s="783"/>
      <c r="BM603" s="783"/>
      <c r="BN603" s="694" t="s">
        <v>354</v>
      </c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33"/>
      <c r="B604" s="15" t="s">
        <v>58</v>
      </c>
      <c r="C604" s="714" t="str">
        <f>IFERROR(VLOOKUP(C603,科目・教員!$A$2:$B$349,2,0),"")</f>
        <v/>
      </c>
      <c r="D604" s="715"/>
      <c r="E604" s="716" t="str">
        <f>IFERROR(VLOOKUP(E603,科目・教員!$A$2:$B$349,2,0),"")</f>
        <v>藤澤　雄太</v>
      </c>
      <c r="F604" s="715"/>
      <c r="G604" s="716" t="str">
        <f>IFERROR(VLOOKUP(G603,科目・教員!$A$2:$B$349,2,0),"")</f>
        <v/>
      </c>
      <c r="H604" s="715"/>
      <c r="I604" s="716" t="str">
        <f>IFERROR(VLOOKUP(I603,科目・教員!$A$2:$B$349,2,0),"")</f>
        <v>渡辺　幹司</v>
      </c>
      <c r="J604" s="715"/>
      <c r="K604" s="735" t="str">
        <f>IFERROR(VLOOKUP(K603,科目・教員!$A$2:$B$349,2,0),"")</f>
        <v/>
      </c>
      <c r="L604" s="737"/>
      <c r="M604" s="746" t="str">
        <f>IFERROR(VLOOKUP(M603,科目・教員!$A$2:$B$349,2,0),"")</f>
        <v/>
      </c>
      <c r="N604" s="715"/>
      <c r="O604" s="716" t="str">
        <f>IFERROR(VLOOKUP(O603,科目・教員!$A$2:$B$349,2,0),"")</f>
        <v/>
      </c>
      <c r="P604" s="715"/>
      <c r="Q604" s="716" t="str">
        <f>IFERROR(VLOOKUP(Q603,科目・教員!$A$2:$B$349,2,0),"")</f>
        <v/>
      </c>
      <c r="R604" s="715"/>
      <c r="S604" s="735" t="str">
        <f>IFERROR(VLOOKUP(S603,科目・教員!$A$2:$B$349,2,0),"")</f>
        <v/>
      </c>
      <c r="T604" s="715"/>
      <c r="U604" s="25"/>
      <c r="V604" s="597" t="s">
        <v>225</v>
      </c>
      <c r="Z604" s="73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784"/>
      <c r="BC604" s="695"/>
      <c r="BD604" s="695"/>
      <c r="BE604" s="695"/>
      <c r="BF604" s="695"/>
      <c r="BG604" s="695"/>
      <c r="BH604" s="695"/>
      <c r="BI604" s="695"/>
      <c r="BJ604" s="695"/>
      <c r="BK604" s="784"/>
      <c r="BL604" s="784"/>
      <c r="BM604" s="784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33"/>
      <c r="B605" s="15" t="s">
        <v>60</v>
      </c>
      <c r="C605" s="714" t="str">
        <f>VLOOKUP($C602,'2025年度(1年後期)'!$B$5:$N$207,COLUMN('2025年度(1年後期)'!$C$5)+1,0)&amp;""</f>
        <v/>
      </c>
      <c r="D605" s="715"/>
      <c r="E605" s="716" t="str">
        <f>VLOOKUP($C602,'2025年度(2年後期)'!$B$5:$N$207,COLUMN('2025年度(2年後期)'!$C$5)+1,0)&amp;""</f>
        <v>201</v>
      </c>
      <c r="F605" s="715"/>
      <c r="G605" s="716" t="str">
        <f>VLOOKUP($C602,'2025年度(3年後期)'!$B$5:$N$207,COLUMN('2025年度(3年後期)'!$C$5)+1,0)&amp;""</f>
        <v/>
      </c>
      <c r="H605" s="715"/>
      <c r="I605" s="716" t="str">
        <f>VLOOKUP($C602,'2025年度(4年後期)'!$B$5:$N$206,COLUMN('2025年度(4年後期)'!$C$5)+1,0)&amp;""</f>
        <v>大講義室</v>
      </c>
      <c r="J605" s="715"/>
      <c r="K605" s="735" t="str">
        <f>VLOOKUP($C602,'2025年度(助産後期)'!$B$5:$N$207,COLUMN('2025年度(助産後期)'!$C$5)+1,0)&amp;""</f>
        <v/>
      </c>
      <c r="L605" s="737"/>
      <c r="M605" s="746" t="str">
        <f>VLOOKUP($C602,'2025年度(M1後期)'!$B$5:$N$207,COLUMN('2025年度(M1後期)'!$C$5)+1,0)&amp;""</f>
        <v>別途指定</v>
      </c>
      <c r="N605" s="715"/>
      <c r="O605" s="716" t="str">
        <f>VLOOKUP($C602,'2025年度(M2後期)'!$B$5:$N$207,COLUMN('2025年度(M2後期)'!$C$5)+1,0)&amp;""</f>
        <v/>
      </c>
      <c r="P605" s="715"/>
      <c r="Q605" s="716" t="str">
        <f>VLOOKUP($C602,'2025年度(D1後期)'!$B$5:$N$207,COLUMN('2025年度(D1後期)'!$C$5)+1,0)&amp;""</f>
        <v>情報:別途指定
長寿:別途指定</v>
      </c>
      <c r="R605" s="715"/>
      <c r="S605" s="735" t="str">
        <f>VLOOKUP($C602,'2025年度(D23後期)'!$B$5:$N$207,COLUMN('2025年度(D23後期)'!$C$5)+1,0)&amp;""</f>
        <v/>
      </c>
      <c r="T605" s="715"/>
      <c r="U605" s="25"/>
      <c r="V605" s="597" t="s">
        <v>239</v>
      </c>
      <c r="Z605" s="73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784"/>
      <c r="BC605" s="695"/>
      <c r="BD605" s="695"/>
      <c r="BE605" s="695"/>
      <c r="BF605" s="695"/>
      <c r="BG605" s="695"/>
      <c r="BH605" s="695"/>
      <c r="BI605" s="695"/>
      <c r="BJ605" s="695"/>
      <c r="BK605" s="784"/>
      <c r="BL605" s="784"/>
      <c r="BM605" s="784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34"/>
      <c r="B606" s="16" t="s">
        <v>62</v>
      </c>
      <c r="C606" s="781"/>
      <c r="D606" s="821"/>
      <c r="E606" s="710"/>
      <c r="F606" s="711"/>
      <c r="G606" s="710"/>
      <c r="H606" s="711"/>
      <c r="I606" s="710"/>
      <c r="J606" s="711"/>
      <c r="K606" s="712"/>
      <c r="L606" s="713"/>
      <c r="M606" s="745"/>
      <c r="N606" s="711"/>
      <c r="O606" s="710"/>
      <c r="P606" s="711"/>
      <c r="Q606" s="710"/>
      <c r="R606" s="711"/>
      <c r="S606" s="712"/>
      <c r="T606" s="711"/>
      <c r="U606" s="25"/>
      <c r="V606" s="597" t="s">
        <v>261</v>
      </c>
      <c r="Z606" s="73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785"/>
      <c r="BC606" s="696"/>
      <c r="BD606" s="696"/>
      <c r="BE606" s="696"/>
      <c r="BF606" s="696"/>
      <c r="BG606" s="696"/>
      <c r="BH606" s="696"/>
      <c r="BI606" s="696"/>
      <c r="BJ606" s="696"/>
      <c r="BK606" s="785"/>
      <c r="BL606" s="785"/>
      <c r="BM606" s="785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33" t="s">
        <v>64</v>
      </c>
      <c r="B607" s="15" t="s">
        <v>55</v>
      </c>
      <c r="C607" s="731" t="str">
        <f>VLOOKUP($C602,'2025年度(1年後期)'!$B$5:$N$207,COLUMN('2025年度(1年後期)'!$E$5),0)&amp;""</f>
        <v>疾病･病態論Ⅰ</v>
      </c>
      <c r="D607" s="722"/>
      <c r="E607" s="721" t="str">
        <f>VLOOKUP($C602,'2025年度(2年後期)'!$B$5:$N$207,COLUMN('2025年度(2年後期)'!$E$5),0)&amp;""</f>
        <v>小児看護学概論</v>
      </c>
      <c r="F607" s="722"/>
      <c r="G607" s="721" t="str">
        <f>VLOOKUP($C602,'2025年度(3年後期)'!$B$5:$N$207,COLUMN('2025年度(3年後期)'!$E$5),0)&amp;""</f>
        <v/>
      </c>
      <c r="H607" s="722"/>
      <c r="I607" s="721" t="str">
        <f>VLOOKUP($C602,'2025年度(4年後期)'!$B$5:$N$206,COLUMN('2025年度(4年後期)'!$E$5),0)&amp;""</f>
        <v>看護情報学</v>
      </c>
      <c r="J607" s="722"/>
      <c r="K607" s="732" t="str">
        <f>VLOOKUP($C602,'2025年度(助産後期)'!$B$5:$N$207,COLUMN('2025年度(助産後期)'!$E$5),0)&amp;""</f>
        <v/>
      </c>
      <c r="L607" s="720"/>
      <c r="M607" s="731" t="str">
        <f>VLOOKUP($C602,'2025年度(M1後期)'!$B$5:$N$207,COLUMN('2025年度(M1後期)'!$E$5),0)&amp;""</f>
        <v>がん看護学演習Ａ－Ⅲ</v>
      </c>
      <c r="N607" s="722"/>
      <c r="O607" s="732" t="str">
        <f>VLOOKUP($C602,'2025年度(M2後期)'!$B$5:$N$207,COLUMN('2025年度(M2後期)'!$E$5),0)&amp;""</f>
        <v>特別研究</v>
      </c>
      <c r="P607" s="722"/>
      <c r="Q607" s="732" t="str">
        <f>VLOOKUP($C602,'2025年度(D1後期)'!$B$5:$N$207,COLUMN('2025年度(D1後期)'!$E$5),0)&amp;""</f>
        <v>看護情報・管理学演習Ｂ
長寿看護学演習Ｂ</v>
      </c>
      <c r="R607" s="722"/>
      <c r="S607" s="732" t="str">
        <f>VLOOKUP($C602,'2025年度(D23後期)'!$B$5:$N$207,COLUMN('2025年度(D23後期)'!$E$5),0)&amp;""</f>
        <v>特別研究</v>
      </c>
      <c r="T607" s="722"/>
      <c r="U607" s="21"/>
      <c r="Z607" s="733" t="str">
        <f>A607</f>
        <v>２時限（11：00～12：30）</v>
      </c>
      <c r="AA607" s="694" t="s">
        <v>185</v>
      </c>
      <c r="AB607" s="694"/>
      <c r="AC607" s="694"/>
      <c r="AD607" s="694"/>
      <c r="AE607" s="694"/>
      <c r="AF607" s="694"/>
      <c r="AG607" s="694" t="s">
        <v>189</v>
      </c>
      <c r="AH607" s="694"/>
      <c r="AI607" s="694"/>
      <c r="AJ607" s="694"/>
      <c r="AK607" s="694"/>
      <c r="AL607" s="694"/>
      <c r="AM607" s="694"/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783" t="s">
        <v>225</v>
      </c>
      <c r="BC607" s="694"/>
      <c r="BD607" s="694"/>
      <c r="BE607" s="694"/>
      <c r="BF607" s="694"/>
      <c r="BG607" s="694"/>
      <c r="BH607" s="694"/>
      <c r="BI607" s="694"/>
      <c r="BJ607" s="694"/>
      <c r="BK607" s="783"/>
      <c r="BL607" s="783"/>
      <c r="BM607" s="783"/>
      <c r="BN607" s="694" t="s">
        <v>333</v>
      </c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33"/>
      <c r="B608" s="15" t="s">
        <v>58</v>
      </c>
      <c r="C608" s="714" t="str">
        <f>IFERROR(VLOOKUP(C607,科目・教員!$A$2:$B$349,2,0),"")</f>
        <v>水野　正之</v>
      </c>
      <c r="D608" s="715"/>
      <c r="E608" s="716" t="str">
        <f>IFERROR(VLOOKUP(E607,科目・教員!$A$2:$B$349,2,0),"")</f>
        <v>来生　奈巳子</v>
      </c>
      <c r="F608" s="715"/>
      <c r="G608" s="716" t="str">
        <f>IFERROR(VLOOKUP(G607,科目・教員!$A$2:$B$349,2,0),"")</f>
        <v/>
      </c>
      <c r="H608" s="715"/>
      <c r="I608" s="716" t="str">
        <f>IFERROR(VLOOKUP(I607,科目・教員!$A$2:$B$349,2,0),"")</f>
        <v>柏木　公一</v>
      </c>
      <c r="J608" s="715"/>
      <c r="K608" s="735" t="str">
        <f>IFERROR(VLOOKUP(K607,科目・教員!$A$2:$B$349,2,0),"")</f>
        <v/>
      </c>
      <c r="L608" s="737"/>
      <c r="M608" s="714" t="str">
        <f>IFERROR(VLOOKUP(M607,科目・教員!$A$2:$B$349,2,0),"")</f>
        <v/>
      </c>
      <c r="N608" s="715"/>
      <c r="O608" s="735" t="str">
        <f>IFERROR(VLOOKUP(O607,科目・教員!$A$2:$B$349,2,0),"")</f>
        <v/>
      </c>
      <c r="P608" s="715"/>
      <c r="Q608" s="735" t="str">
        <f>IFERROR(VLOOKUP(Q607,科目・教員!$A$2:$B$349,2,0),"")</f>
        <v/>
      </c>
      <c r="R608" s="715"/>
      <c r="S608" s="735" t="str">
        <f>IFERROR(VLOOKUP(S607,科目・教員!$A$2:$B$349,2,0),"")</f>
        <v/>
      </c>
      <c r="T608" s="715"/>
      <c r="U608" s="21"/>
      <c r="Z608" s="73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784"/>
      <c r="BC608" s="695"/>
      <c r="BD608" s="695"/>
      <c r="BE608" s="695"/>
      <c r="BF608" s="695"/>
      <c r="BG608" s="695"/>
      <c r="BH608" s="695"/>
      <c r="BI608" s="695"/>
      <c r="BJ608" s="695"/>
      <c r="BK608" s="784"/>
      <c r="BL608" s="784"/>
      <c r="BM608" s="784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33"/>
      <c r="B609" s="15" t="s">
        <v>60</v>
      </c>
      <c r="C609" s="714" t="str">
        <f>VLOOKUP($C602,'2025年度(1年後期)'!$B$5:$N$207,COLUMN('2025年度(1年後期)'!$E$5)+1,0)&amp;""</f>
        <v>101</v>
      </c>
      <c r="D609" s="715"/>
      <c r="E609" s="716" t="str">
        <f>VLOOKUP($C602,'2025年度(2年後期)'!$B$5:$N$207,COLUMN('2025年度(2年後期)'!$E$5)+1,0)&amp;""</f>
        <v>201</v>
      </c>
      <c r="F609" s="715"/>
      <c r="G609" s="716" t="str">
        <f>VLOOKUP($C602,'2025年度(3年後期)'!$B$5:$N$207,COLUMN('2025年度(3年後期)'!$E$5)+1,0)&amp;""</f>
        <v/>
      </c>
      <c r="H609" s="715"/>
      <c r="I609" s="716" t="str">
        <f>VLOOKUP($C602,'2025年度(4年後期)'!$B$5:$N$206,COLUMN('2025年度(4年後期)'!$E$5)+1,0)&amp;""</f>
        <v>大講義室</v>
      </c>
      <c r="J609" s="715"/>
      <c r="K609" s="735" t="str">
        <f>VLOOKUP($C602,'2025年度(助産後期)'!$B$5:$N$207,COLUMN('2025年度(助産後期)'!$E$5)+1,0)&amp;""</f>
        <v/>
      </c>
      <c r="L609" s="737"/>
      <c r="M609" s="714" t="str">
        <f>VLOOKUP($C602,'2025年度(M1後期)'!$B$5:$N$207,COLUMN('2025年度(M1後期)'!$E$5)+1,0)&amp;""</f>
        <v>別途指定</v>
      </c>
      <c r="N609" s="715"/>
      <c r="O609" s="735" t="str">
        <f>VLOOKUP($C602,'2025年度(M2後期)'!$B$5:$N$207,COLUMN('2025年度(M2後期)'!$E$5)+1,0)&amp;""</f>
        <v/>
      </c>
      <c r="P609" s="715"/>
      <c r="Q609" s="735" t="str">
        <f>VLOOKUP($C602,'2025年度(D1後期)'!$B$5:$N$207,COLUMN('2025年度(D1後期)'!$E$5)+1,0)&amp;""</f>
        <v>情報:別途指定
長寿:別途指定</v>
      </c>
      <c r="R609" s="715"/>
      <c r="S609" s="735" t="str">
        <f>VLOOKUP($C602,'2025年度(D23後期)'!$B$5:$N$207,COLUMN('2025年度(D23後期)'!$E$5)+1,0)&amp;""</f>
        <v/>
      </c>
      <c r="T609" s="715"/>
      <c r="U609" s="21"/>
      <c r="Z609" s="73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784"/>
      <c r="BC609" s="695"/>
      <c r="BD609" s="695"/>
      <c r="BE609" s="695"/>
      <c r="BF609" s="695"/>
      <c r="BG609" s="695"/>
      <c r="BH609" s="695"/>
      <c r="BI609" s="695"/>
      <c r="BJ609" s="695"/>
      <c r="BK609" s="784"/>
      <c r="BL609" s="784"/>
      <c r="BM609" s="784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47"/>
      <c r="B610" s="16" t="s">
        <v>62</v>
      </c>
      <c r="C610" s="781"/>
      <c r="D610" s="782"/>
      <c r="E610" s="710"/>
      <c r="F610" s="736"/>
      <c r="G610" s="710"/>
      <c r="H610" s="736"/>
      <c r="I610" s="710"/>
      <c r="J610" s="736"/>
      <c r="K610" s="712"/>
      <c r="L610" s="712"/>
      <c r="M610" s="738"/>
      <c r="N610" s="736"/>
      <c r="O610" s="712"/>
      <c r="P610" s="736"/>
      <c r="Q610" s="712"/>
      <c r="R610" s="736"/>
      <c r="S610" s="712"/>
      <c r="T610" s="736"/>
      <c r="U610" s="21"/>
      <c r="Z610" s="73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785"/>
      <c r="BC610" s="696"/>
      <c r="BD610" s="696"/>
      <c r="BE610" s="696"/>
      <c r="BF610" s="696"/>
      <c r="BG610" s="696"/>
      <c r="BH610" s="696"/>
      <c r="BI610" s="696"/>
      <c r="BJ610" s="696"/>
      <c r="BK610" s="785"/>
      <c r="BL610" s="785"/>
      <c r="BM610" s="785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44" t="s">
        <v>70</v>
      </c>
      <c r="B611" s="17" t="s">
        <v>71</v>
      </c>
      <c r="C611" s="731"/>
      <c r="D611" s="722"/>
      <c r="E611" s="721"/>
      <c r="F611" s="722"/>
      <c r="G611" s="721"/>
      <c r="H611" s="722"/>
      <c r="I611" s="721"/>
      <c r="J611" s="722"/>
      <c r="K611" s="732"/>
      <c r="L611" s="720"/>
      <c r="M611" s="731"/>
      <c r="N611" s="722"/>
      <c r="O611" s="732"/>
      <c r="P611" s="722"/>
      <c r="Q611" s="732"/>
      <c r="R611" s="722"/>
      <c r="S611" s="732"/>
      <c r="T611" s="722"/>
      <c r="U611" s="21"/>
      <c r="Z611" s="73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783"/>
      <c r="BC611" s="694"/>
      <c r="BD611" s="694"/>
      <c r="BE611" s="694"/>
      <c r="BF611" s="694"/>
      <c r="BG611" s="694"/>
      <c r="BH611" s="694"/>
      <c r="BI611" s="694"/>
      <c r="BJ611" s="694"/>
      <c r="BK611" s="783"/>
      <c r="BL611" s="783"/>
      <c r="BM611" s="783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33"/>
      <c r="B612" s="17" t="s">
        <v>73</v>
      </c>
      <c r="C612" s="714"/>
      <c r="D612" s="715"/>
      <c r="E612" s="716"/>
      <c r="F612" s="715"/>
      <c r="G612" s="716"/>
      <c r="H612" s="715"/>
      <c r="I612" s="716"/>
      <c r="J612" s="715"/>
      <c r="K612" s="735"/>
      <c r="L612" s="737"/>
      <c r="M612" s="714"/>
      <c r="N612" s="715"/>
      <c r="O612" s="735"/>
      <c r="P612" s="715"/>
      <c r="Q612" s="735"/>
      <c r="R612" s="715"/>
      <c r="S612" s="735"/>
      <c r="T612" s="715"/>
      <c r="U612" s="21"/>
      <c r="Z612" s="73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784"/>
      <c r="BC612" s="695"/>
      <c r="BD612" s="695"/>
      <c r="BE612" s="695"/>
      <c r="BF612" s="695"/>
      <c r="BG612" s="695"/>
      <c r="BH612" s="695"/>
      <c r="BI612" s="695"/>
      <c r="BJ612" s="695"/>
      <c r="BK612" s="784"/>
      <c r="BL612" s="784"/>
      <c r="BM612" s="784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33"/>
      <c r="B613" s="17" t="s">
        <v>60</v>
      </c>
      <c r="C613" s="714"/>
      <c r="D613" s="715"/>
      <c r="E613" s="716"/>
      <c r="F613" s="715"/>
      <c r="G613" s="716"/>
      <c r="H613" s="715"/>
      <c r="I613" s="716"/>
      <c r="J613" s="715"/>
      <c r="K613" s="735"/>
      <c r="L613" s="737"/>
      <c r="M613" s="714"/>
      <c r="N613" s="715"/>
      <c r="O613" s="735"/>
      <c r="P613" s="715"/>
      <c r="Q613" s="735"/>
      <c r="R613" s="715"/>
      <c r="S613" s="735"/>
      <c r="T613" s="715"/>
      <c r="U613" s="21"/>
      <c r="Z613" s="73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784"/>
      <c r="BC613" s="695"/>
      <c r="BD613" s="695"/>
      <c r="BE613" s="695"/>
      <c r="BF613" s="695"/>
      <c r="BG613" s="695"/>
      <c r="BH613" s="695"/>
      <c r="BI613" s="695"/>
      <c r="BJ613" s="695"/>
      <c r="BK613" s="784"/>
      <c r="BL613" s="784"/>
      <c r="BM613" s="784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34"/>
      <c r="B614" s="18" t="s">
        <v>62</v>
      </c>
      <c r="C614" s="752"/>
      <c r="D614" s="753"/>
      <c r="E614" s="754"/>
      <c r="F614" s="753"/>
      <c r="G614" s="754"/>
      <c r="H614" s="753"/>
      <c r="I614" s="754"/>
      <c r="J614" s="753"/>
      <c r="K614" s="755"/>
      <c r="L614" s="755"/>
      <c r="M614" s="752"/>
      <c r="N614" s="753"/>
      <c r="O614" s="755"/>
      <c r="P614" s="753"/>
      <c r="Q614" s="755"/>
      <c r="R614" s="753"/>
      <c r="S614" s="755"/>
      <c r="T614" s="753"/>
      <c r="U614" s="21"/>
      <c r="Z614" s="73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785"/>
      <c r="BC614" s="696"/>
      <c r="BD614" s="696"/>
      <c r="BE614" s="696"/>
      <c r="BF614" s="696"/>
      <c r="BG614" s="696"/>
      <c r="BH614" s="696"/>
      <c r="BI614" s="696"/>
      <c r="BJ614" s="696"/>
      <c r="BK614" s="785"/>
      <c r="BL614" s="785"/>
      <c r="BM614" s="785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33" t="s">
        <v>74</v>
      </c>
      <c r="B615" s="15" t="s">
        <v>55</v>
      </c>
      <c r="C615" s="748" t="str">
        <f>VLOOKUP($C602,'2025年度(1年後期)'!$B$5:$N$207,COLUMN('2025年度(1年後期)'!$G$5),0)&amp;""</f>
        <v>ジェンダー論</v>
      </c>
      <c r="D615" s="732"/>
      <c r="E615" s="749" t="str">
        <f>VLOOKUP($C602,'2025年度(2年後期)'!$B$5:$N$207,COLUMN('2025年度(2年後期)'!$G$5),0)&amp;""</f>
        <v>母性看護援助論Ⅱ</v>
      </c>
      <c r="F615" s="732"/>
      <c r="G615" s="749" t="str">
        <f>VLOOKUP($C602,'2025年度(3年後期)'!$B$5:$N$207,COLUMN('2025年度(3年後期)'!$G$5),0)&amp;""</f>
        <v/>
      </c>
      <c r="H615" s="732"/>
      <c r="I615" s="749" t="str">
        <f>VLOOKUP($C602,'2025年度(4年後期)'!$B$5:$N$206,COLUMN('2025年度(4年後期)'!$G$5),0)&amp;""</f>
        <v>総合学習</v>
      </c>
      <c r="J615" s="732"/>
      <c r="K615" s="750" t="str">
        <f>VLOOKUP($C602,'2025年度(助産後期)'!$B$5:$N$207,COLUMN('2025年度(助産後期)'!$G$5),0)&amp;""</f>
        <v/>
      </c>
      <c r="L615" s="750"/>
      <c r="M615" s="748" t="str">
        <f>VLOOKUP($C602,'2025年度(M1後期)'!$B$5:$N$207,COLUMN('2025年度(M1後期)'!$G$5),0)&amp;""</f>
        <v/>
      </c>
      <c r="N615" s="732"/>
      <c r="O615" s="750" t="str">
        <f>VLOOKUP($C602,'2025年度(M2後期)'!$B$5:$N$207,COLUMN('2025年度(M2後期)'!$G$5),0)&amp;""</f>
        <v>特別研究</v>
      </c>
      <c r="P615" s="732"/>
      <c r="Q615" s="750" t="str">
        <f>VLOOKUP($C602,'2025年度(D1後期)'!$B$5:$N$207,COLUMN('2025年度(D1後期)'!$G$5),0)&amp;""</f>
        <v/>
      </c>
      <c r="R615" s="732"/>
      <c r="S615" s="750" t="str">
        <f>VLOOKUP($C602,'2025年度(D23後期)'!$B$5:$N$207,COLUMN('2025年度(D23後期)'!$G$5),0)&amp;""</f>
        <v>特別研究</v>
      </c>
      <c r="T615" s="732"/>
      <c r="U615" s="21"/>
      <c r="Z615" s="733" t="str">
        <f>A615</f>
        <v>３時限（13：30～15：00）</v>
      </c>
      <c r="AA615" s="694"/>
      <c r="AB615" s="694"/>
      <c r="AC615" s="694"/>
      <c r="AD615" s="694"/>
      <c r="AE615" s="694"/>
      <c r="AF615" s="694"/>
      <c r="AG615" s="694" t="s">
        <v>383</v>
      </c>
      <c r="AH615" s="694"/>
      <c r="AI615" s="694"/>
      <c r="AJ615" s="694"/>
      <c r="AK615" s="694"/>
      <c r="AL615" s="694"/>
      <c r="AM615" s="694"/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783" t="s">
        <v>225</v>
      </c>
      <c r="BC615" s="694"/>
      <c r="BD615" s="694"/>
      <c r="BE615" s="694"/>
      <c r="BF615" s="694"/>
      <c r="BG615" s="694"/>
      <c r="BH615" s="694"/>
      <c r="BI615" s="694"/>
      <c r="BJ615" s="694"/>
      <c r="BK615" s="783"/>
      <c r="BL615" s="783"/>
      <c r="BM615" s="783"/>
      <c r="BN615" s="694" t="s">
        <v>295</v>
      </c>
      <c r="BO615" s="694"/>
      <c r="BP615" s="694"/>
      <c r="BQ615" s="694"/>
      <c r="BR615" s="694"/>
      <c r="BS615" s="694"/>
      <c r="BT615" s="694"/>
      <c r="BU615" s="694" t="s">
        <v>335</v>
      </c>
      <c r="BV615" s="694" t="s">
        <v>335</v>
      </c>
      <c r="BW615" s="694"/>
    </row>
    <row r="616" spans="1:75" ht="13.5" customHeight="1">
      <c r="A616" s="733"/>
      <c r="B616" s="15" t="s">
        <v>58</v>
      </c>
      <c r="C616" s="751" t="str">
        <f>IFERROR(VLOOKUP(C615,科目・教員!$A$2:$B$349,2,0),"")</f>
        <v>小島　優子</v>
      </c>
      <c r="D616" s="735"/>
      <c r="E616" s="739" t="str">
        <f>IFERROR(VLOOKUP(E615,科目・教員!$A$2:$B$349,2,0),"")</f>
        <v>池田　真弓</v>
      </c>
      <c r="F616" s="735"/>
      <c r="G616" s="739" t="str">
        <f>IFERROR(VLOOKUP(G615,科目・教員!$A$2:$B$349,2,0),"")</f>
        <v/>
      </c>
      <c r="H616" s="735"/>
      <c r="I616" s="739" t="str">
        <f>IFERROR(VLOOKUP(I615,科目・教員!$A$2:$B$349,2,0),"")</f>
        <v/>
      </c>
      <c r="J616" s="735"/>
      <c r="K616" s="740" t="str">
        <f>IFERROR(VLOOKUP(K615,科目・教員!$A$2:$B$349,2,0),"")</f>
        <v/>
      </c>
      <c r="L616" s="740"/>
      <c r="M616" s="751" t="str">
        <f>IFERROR(VLOOKUP(M615,科目・教員!$A$2:$B$349,2,0),"")</f>
        <v/>
      </c>
      <c r="N616" s="735"/>
      <c r="O616" s="740" t="str">
        <f>IFERROR(VLOOKUP(O615,科目・教員!$A$2:$B$349,2,0),"")</f>
        <v/>
      </c>
      <c r="P616" s="735"/>
      <c r="Q616" s="740" t="str">
        <f>IFERROR(VLOOKUP(Q615,科目・教員!$A$2:$B$349,2,0),"")</f>
        <v/>
      </c>
      <c r="R616" s="735"/>
      <c r="S616" s="740" t="str">
        <f>IFERROR(VLOOKUP(S615,科目・教員!$A$2:$B$349,2,0),"")</f>
        <v/>
      </c>
      <c r="T616" s="735"/>
      <c r="U616" s="21"/>
      <c r="Z616" s="73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784"/>
      <c r="BC616" s="695"/>
      <c r="BD616" s="695"/>
      <c r="BE616" s="695"/>
      <c r="BF616" s="695"/>
      <c r="BG616" s="695"/>
      <c r="BH616" s="695"/>
      <c r="BI616" s="695"/>
      <c r="BJ616" s="695"/>
      <c r="BK616" s="784"/>
      <c r="BL616" s="784"/>
      <c r="BM616" s="784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33"/>
      <c r="B617" s="15" t="s">
        <v>60</v>
      </c>
      <c r="C617" s="751" t="str">
        <f>VLOOKUP($C602,'2025年度(1年後期)'!$B$5:$N$207,COLUMN('2025年度(1年後期)'!$G$5)+1,0)&amp;""</f>
        <v>大講義室</v>
      </c>
      <c r="D617" s="735"/>
      <c r="E617" s="739" t="str">
        <f>VLOOKUP($C602,'2025年度(2年後期)'!$B$5:$N$207,COLUMN('2025年度(2年後期)'!$G$5)+1,0)&amp;""</f>
        <v>201</v>
      </c>
      <c r="F617" s="735"/>
      <c r="G617" s="739" t="str">
        <f>VLOOKUP($C602,'2025年度(3年後期)'!$B$5:$N$207,COLUMN('2025年度(3年後期)'!$G$5)+1,0)&amp;""</f>
        <v/>
      </c>
      <c r="H617" s="735"/>
      <c r="I617" s="739" t="str">
        <f>VLOOKUP($C602,'2025年度(4年後期)'!$B$5:$N$206,COLUMN('2025年度(4年後期)'!$G$5)+1,0)&amp;""</f>
        <v>研修6・7</v>
      </c>
      <c r="J617" s="735"/>
      <c r="K617" s="740" t="str">
        <f>VLOOKUP($C602,'2025年度(助産後期)'!$B$5:$N$207,COLUMN('2025年度(助産後期)'!$G$5)+1,0)&amp;""</f>
        <v/>
      </c>
      <c r="L617" s="740"/>
      <c r="M617" s="751" t="str">
        <f>VLOOKUP($C602,'2025年度(M1後期)'!$B$5:$N$207,COLUMN('2025年度(M1後期)'!$G$5)+1,0)&amp;""</f>
        <v/>
      </c>
      <c r="N617" s="735"/>
      <c r="O617" s="740" t="str">
        <f>VLOOKUP($C602,'2025年度(M2後期)'!$B$5:$N$207,COLUMN('2025年度(M2後期)'!$G$5)+1,0)&amp;""</f>
        <v/>
      </c>
      <c r="P617" s="735"/>
      <c r="Q617" s="740" t="str">
        <f>VLOOKUP($C602,'2025年度(D1後期)'!$B$5:$N$207,COLUMN('2025年度(D1後期)'!$G$5)+1,0)&amp;""</f>
        <v/>
      </c>
      <c r="R617" s="735"/>
      <c r="S617" s="740" t="str">
        <f>VLOOKUP($C602,'2025年度(D23後期)'!$B$5:$N$207,COLUMN('2025年度(D23後期)'!$G$5)+1,0)&amp;""</f>
        <v/>
      </c>
      <c r="T617" s="735"/>
      <c r="U617" s="21"/>
      <c r="Z617" s="73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784"/>
      <c r="BC617" s="695"/>
      <c r="BD617" s="695"/>
      <c r="BE617" s="695"/>
      <c r="BF617" s="695"/>
      <c r="BG617" s="695"/>
      <c r="BH617" s="695"/>
      <c r="BI617" s="695"/>
      <c r="BJ617" s="695"/>
      <c r="BK617" s="784"/>
      <c r="BL617" s="784"/>
      <c r="BM617" s="784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47"/>
      <c r="B618" s="16" t="s">
        <v>62</v>
      </c>
      <c r="C618" s="738"/>
      <c r="D618" s="736"/>
      <c r="E618" s="710"/>
      <c r="F618" s="736"/>
      <c r="G618" s="710"/>
      <c r="H618" s="736"/>
      <c r="I618" s="710"/>
      <c r="J618" s="736"/>
      <c r="K618" s="712"/>
      <c r="L618" s="712"/>
      <c r="M618" s="738"/>
      <c r="N618" s="736"/>
      <c r="O618" s="712"/>
      <c r="P618" s="736"/>
      <c r="Q618" s="712"/>
      <c r="R618" s="736"/>
      <c r="S618" s="712"/>
      <c r="T618" s="736"/>
      <c r="U618" s="21"/>
      <c r="Z618" s="73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785"/>
      <c r="BC618" s="696"/>
      <c r="BD618" s="696"/>
      <c r="BE618" s="696"/>
      <c r="BF618" s="696"/>
      <c r="BG618" s="696"/>
      <c r="BH618" s="696"/>
      <c r="BI618" s="696"/>
      <c r="BJ618" s="696"/>
      <c r="BK618" s="785"/>
      <c r="BL618" s="785"/>
      <c r="BM618" s="785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33" t="s">
        <v>80</v>
      </c>
      <c r="B619" s="15" t="s">
        <v>55</v>
      </c>
      <c r="C619" s="748" t="str">
        <f>VLOOKUP($C602,'2025年度(1年後期)'!$B$5:$N$207,COLUMN('2025年度(1年後期)'!$I$5),0)&amp;""</f>
        <v>人間関係論</v>
      </c>
      <c r="D619" s="732"/>
      <c r="E619" s="749" t="str">
        <f>VLOOKUP($C602,'2025年度(2年後期)'!$B$5:$N$207,COLUMN('2025年度(2年後期)'!$I$5),0)&amp;""</f>
        <v/>
      </c>
      <c r="F619" s="732"/>
      <c r="G619" s="749" t="str">
        <f>VLOOKUP($C602,'2025年度(3年後期)'!$B$5:$N$207,COLUMN('2025年度(3年後期)'!$I$5),0)&amp;""</f>
        <v/>
      </c>
      <c r="H619" s="732"/>
      <c r="I619" s="749" t="str">
        <f>VLOOKUP($C602,'2025年度(4年後期)'!$B$5:$N$206,COLUMN('2025年度(4年後期)'!$I$5),0)&amp;""</f>
        <v>総合学習</v>
      </c>
      <c r="J619" s="732"/>
      <c r="K619" s="750" t="str">
        <f>VLOOKUP($C602,'2025年度(助産後期)'!$B$5:$N$207,COLUMN('2025年度(助産後期)'!$I$5),0)&amp;""</f>
        <v/>
      </c>
      <c r="L619" s="750"/>
      <c r="M619" s="748" t="str">
        <f>VLOOKUP($C602,'2025年度(M1後期)'!$B$5:$N$207,COLUMN('2025年度(M1後期)'!$I$5),0)&amp;""</f>
        <v/>
      </c>
      <c r="N619" s="732"/>
      <c r="O619" s="750" t="str">
        <f>VLOOKUP($C602,'2025年度(M2後期)'!$B$5:$N$207,COLUMN('2025年度(M2後期)'!$I$5),0)&amp;""</f>
        <v>特別研究</v>
      </c>
      <c r="P619" s="732"/>
      <c r="Q619" s="750" t="str">
        <f>VLOOKUP($C602,'2025年度(D1後期)'!$B$5:$N$207,COLUMN('2025年度(D1後期)'!$I$5),0)&amp;""</f>
        <v/>
      </c>
      <c r="R619" s="732"/>
      <c r="S619" s="750" t="str">
        <f>VLOOKUP($C602,'2025年度(D23後期)'!$B$5:$N$207,COLUMN('2025年度(D23後期)'!$I$5),0)&amp;""</f>
        <v>特別研究</v>
      </c>
      <c r="T619" s="732"/>
      <c r="U619" s="21"/>
      <c r="Z619" s="733" t="str">
        <f>A619</f>
        <v>４時限（15：10～16：40）</v>
      </c>
      <c r="AA619" s="694"/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4"/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783" t="s">
        <v>225</v>
      </c>
      <c r="BC619" s="694"/>
      <c r="BD619" s="694"/>
      <c r="BE619" s="694"/>
      <c r="BF619" s="694"/>
      <c r="BG619" s="694"/>
      <c r="BH619" s="694"/>
      <c r="BI619" s="694"/>
      <c r="BJ619" s="694"/>
      <c r="BK619" s="783"/>
      <c r="BL619" s="783"/>
      <c r="BM619" s="783"/>
      <c r="BN619" s="694" t="s">
        <v>196</v>
      </c>
      <c r="BO619" s="694"/>
      <c r="BP619" s="694"/>
      <c r="BQ619" s="694"/>
      <c r="BR619" s="694"/>
      <c r="BS619" s="694"/>
      <c r="BT619" s="694"/>
      <c r="BU619" s="694" t="s">
        <v>335</v>
      </c>
      <c r="BV619" s="694" t="s">
        <v>335</v>
      </c>
      <c r="BW619" s="694"/>
    </row>
    <row r="620" spans="1:75" ht="13.5" customHeight="1">
      <c r="A620" s="733"/>
      <c r="B620" s="15" t="s">
        <v>58</v>
      </c>
      <c r="C620" s="751" t="str">
        <f>IFERROR(VLOOKUP(C619,科目・教員!$A$2:$B$349,2,0),"")</f>
        <v>小島　優子</v>
      </c>
      <c r="D620" s="735"/>
      <c r="E620" s="739" t="str">
        <f>IFERROR(VLOOKUP(E619,科目・教員!$A$2:$B$349,2,0),"")</f>
        <v/>
      </c>
      <c r="F620" s="735"/>
      <c r="G620" s="739" t="str">
        <f>IFERROR(VLOOKUP(G619,科目・教員!$A$2:$B$349,2,0),"")</f>
        <v/>
      </c>
      <c r="H620" s="735"/>
      <c r="I620" s="739" t="str">
        <f>IFERROR(VLOOKUP(I619,科目・教員!$A$2:$B$349,2,0),"")</f>
        <v/>
      </c>
      <c r="J620" s="735"/>
      <c r="K620" s="740" t="str">
        <f>IFERROR(VLOOKUP(K619,科目・教員!$A$2:$B$349,2,0),"")</f>
        <v/>
      </c>
      <c r="L620" s="740"/>
      <c r="M620" s="751" t="str">
        <f>IFERROR(VLOOKUP(M619,科目・教員!$A$2:$B$349,2,0),"")</f>
        <v/>
      </c>
      <c r="N620" s="735"/>
      <c r="O620" s="740" t="str">
        <f>IFERROR(VLOOKUP(O619,科目・教員!$A$2:$B$349,2,0),"")</f>
        <v/>
      </c>
      <c r="P620" s="735"/>
      <c r="Q620" s="740" t="str">
        <f>IFERROR(VLOOKUP(Q619,科目・教員!$A$2:$B$349,2,0),"")</f>
        <v/>
      </c>
      <c r="R620" s="735"/>
      <c r="S620" s="740" t="str">
        <f>IFERROR(VLOOKUP(S619,科目・教員!$A$2:$B$349,2,0),"")</f>
        <v/>
      </c>
      <c r="T620" s="735"/>
      <c r="U620" s="21"/>
      <c r="Z620" s="73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784"/>
      <c r="BC620" s="695"/>
      <c r="BD620" s="695"/>
      <c r="BE620" s="695"/>
      <c r="BF620" s="695"/>
      <c r="BG620" s="695"/>
      <c r="BH620" s="695"/>
      <c r="BI620" s="695"/>
      <c r="BJ620" s="695"/>
      <c r="BK620" s="784"/>
      <c r="BL620" s="784"/>
      <c r="BM620" s="784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33"/>
      <c r="B621" s="15" t="s">
        <v>60</v>
      </c>
      <c r="C621" s="751" t="str">
        <f>VLOOKUP($C602,'2025年度(1年後期)'!$B$5:$N$207,COLUMN('2025年度(1年後期)'!$I$5)+1,0)&amp;""</f>
        <v>大講義室</v>
      </c>
      <c r="D621" s="735"/>
      <c r="E621" s="739" t="str">
        <f>VLOOKUP($C602,'2025年度(2年後期)'!$B$5:$N$207,COLUMN('2025年度(2年後期)'!$I$5)+1,0)&amp;""</f>
        <v/>
      </c>
      <c r="F621" s="735"/>
      <c r="G621" s="739" t="str">
        <f>VLOOKUP($C602,'2025年度(3年後期)'!$B$5:$N$207,COLUMN('2025年度(3年後期)'!$I$5)+1,0)&amp;""</f>
        <v/>
      </c>
      <c r="H621" s="735"/>
      <c r="I621" s="739" t="str">
        <f>VLOOKUP($C602,'2025年度(4年後期)'!$B$5:$N$206,COLUMN('2025年度(4年後期)'!$I$5)+1,0)&amp;""</f>
        <v>研修6・7</v>
      </c>
      <c r="J621" s="735"/>
      <c r="K621" s="740" t="str">
        <f>VLOOKUP($C602,'2025年度(助産後期)'!$B$5:$N$207,COLUMN('2025年度(助産後期)'!$I$5)+1,0)&amp;""</f>
        <v/>
      </c>
      <c r="L621" s="740"/>
      <c r="M621" s="751" t="str">
        <f>VLOOKUP($C602,'2025年度(M1後期)'!$B$5:$N$207,COLUMN('2025年度(M1後期)'!$I$5)+1,0)&amp;""</f>
        <v/>
      </c>
      <c r="N621" s="735"/>
      <c r="O621" s="740" t="str">
        <f>VLOOKUP($C602,'2025年度(M2後期)'!$B$5:$N$207,COLUMN('2025年度(M2後期)'!$I$5)+1,0)&amp;""</f>
        <v/>
      </c>
      <c r="P621" s="735"/>
      <c r="Q621" s="740" t="str">
        <f>VLOOKUP($C602,'2025年度(D1後期)'!$B$5:$N$207,COLUMN('2025年度(D1後期)'!$I$5)+1,0)&amp;""</f>
        <v/>
      </c>
      <c r="R621" s="735"/>
      <c r="S621" s="740" t="str">
        <f>VLOOKUP($C602,'2025年度(D23後期)'!$B$5:$N$207,COLUMN('2025年度(D23後期)'!$I$5)+1,0)&amp;""</f>
        <v/>
      </c>
      <c r="T621" s="735"/>
      <c r="U621" s="21"/>
      <c r="Z621" s="73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784"/>
      <c r="BC621" s="695"/>
      <c r="BD621" s="695"/>
      <c r="BE621" s="695"/>
      <c r="BF621" s="695"/>
      <c r="BG621" s="695"/>
      <c r="BH621" s="695"/>
      <c r="BI621" s="695"/>
      <c r="BJ621" s="695"/>
      <c r="BK621" s="784"/>
      <c r="BL621" s="784"/>
      <c r="BM621" s="784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34"/>
      <c r="B622" s="16" t="s">
        <v>62</v>
      </c>
      <c r="C622" s="738"/>
      <c r="D622" s="736"/>
      <c r="E622" s="710"/>
      <c r="F622" s="736"/>
      <c r="G622" s="710"/>
      <c r="H622" s="736"/>
      <c r="I622" s="710"/>
      <c r="J622" s="736"/>
      <c r="K622" s="712"/>
      <c r="L622" s="712"/>
      <c r="M622" s="738"/>
      <c r="N622" s="736"/>
      <c r="O622" s="712"/>
      <c r="P622" s="736"/>
      <c r="Q622" s="712"/>
      <c r="R622" s="736"/>
      <c r="S622" s="712"/>
      <c r="T622" s="736"/>
      <c r="U622" s="21"/>
      <c r="Z622" s="73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785"/>
      <c r="BC622" s="696"/>
      <c r="BD622" s="696"/>
      <c r="BE622" s="696"/>
      <c r="BF622" s="696"/>
      <c r="BG622" s="696"/>
      <c r="BH622" s="696"/>
      <c r="BI622" s="696"/>
      <c r="BJ622" s="696"/>
      <c r="BK622" s="785"/>
      <c r="BL622" s="785"/>
      <c r="BM622" s="785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33" t="s">
        <v>87</v>
      </c>
      <c r="B623" s="15" t="s">
        <v>55</v>
      </c>
      <c r="C623" s="748" t="str">
        <f>VLOOKUP($C602,'2025年度(1年後期)'!$B$5:$N$207,COLUMN('2025年度(1年後期)'!$K$5),0)&amp;""</f>
        <v/>
      </c>
      <c r="D623" s="732"/>
      <c r="E623" s="749" t="str">
        <f>VLOOKUP($C602,'2025年度(2年後期)'!$B$5:$N$207,COLUMN('2025年度(2年後期)'!$K$5),0)&amp;""</f>
        <v/>
      </c>
      <c r="F623" s="732"/>
      <c r="G623" s="749" t="str">
        <f>VLOOKUP($C602,'2025年度(3年後期)'!$B$5:$N$207,COLUMN('2025年度(3年後期)'!$K$5),0)&amp;""</f>
        <v/>
      </c>
      <c r="H623" s="732"/>
      <c r="I623" s="749" t="str">
        <f>VLOOKUP($C602,'2025年度(4年後期)'!$B$5:$N$206,COLUMN('2025年度(4年後期)'!$K$5),0)&amp;""</f>
        <v/>
      </c>
      <c r="J623" s="732"/>
      <c r="K623" s="750" t="str">
        <f>VLOOKUP($C602,'2025年度(助産後期)'!$B$5:$N$207,COLUMN('2025年度(助産後期)'!$K$5),0)&amp;""</f>
        <v/>
      </c>
      <c r="L623" s="750"/>
      <c r="M623" s="748" t="str">
        <f>VLOOKUP($C602,'2025年度(M1後期)'!$B$5:$N$207,COLUMN('2025年度(M1後期)'!$K$5),0)&amp;""</f>
        <v/>
      </c>
      <c r="N623" s="732"/>
      <c r="O623" s="750" t="str">
        <f>VLOOKUP($C602,'2025年度(M2後期)'!$B$5:$N$207,COLUMN('2025年度(M2後期)'!$K$5),0)&amp;""</f>
        <v/>
      </c>
      <c r="P623" s="732"/>
      <c r="Q623" s="750" t="str">
        <f>VLOOKUP($C602,'2025年度(D1後期)'!$B$5:$N$207,COLUMN('2025年度(D1後期)'!$K$5),0)&amp;""</f>
        <v/>
      </c>
      <c r="R623" s="732"/>
      <c r="S623" s="750" t="str">
        <f>VLOOKUP($C602,'2025年度(D23後期)'!$B$5:$N$207,COLUMN('2025年度(D23後期)'!$K$5),0)&amp;""</f>
        <v/>
      </c>
      <c r="T623" s="732"/>
      <c r="U623" s="21"/>
      <c r="Z623" s="73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/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783" t="s">
        <v>225</v>
      </c>
      <c r="BC623" s="694"/>
      <c r="BD623" s="694"/>
      <c r="BE623" s="694"/>
      <c r="BF623" s="694"/>
      <c r="BG623" s="694"/>
      <c r="BH623" s="694"/>
      <c r="BI623" s="694"/>
      <c r="BJ623" s="694"/>
      <c r="BK623" s="783"/>
      <c r="BL623" s="783"/>
      <c r="BM623" s="783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33"/>
      <c r="B624" s="15" t="s">
        <v>58</v>
      </c>
      <c r="C624" s="751" t="str">
        <f>IFERROR(VLOOKUP(C623,科目・教員!$A$2:$B$349,2,0),"")</f>
        <v/>
      </c>
      <c r="D624" s="735"/>
      <c r="E624" s="739" t="str">
        <f>IFERROR(VLOOKUP(E623,科目・教員!$A$2:$B$349,2,0),"")</f>
        <v/>
      </c>
      <c r="F624" s="735"/>
      <c r="G624" s="739" t="str">
        <f>IFERROR(VLOOKUP(G623,科目・教員!$A$2:$B$349,2,0),"")</f>
        <v/>
      </c>
      <c r="H624" s="735"/>
      <c r="I624" s="739" t="str">
        <f>IFERROR(VLOOKUP(I623,科目・教員!$A$2:$B$349,2,0),"")</f>
        <v/>
      </c>
      <c r="J624" s="735"/>
      <c r="K624" s="740" t="str">
        <f>IFERROR(VLOOKUP(K623,科目・教員!$A$2:$B$349,2,0),"")</f>
        <v/>
      </c>
      <c r="L624" s="740"/>
      <c r="M624" s="751" t="str">
        <f>IFERROR(VLOOKUP(M623,科目・教員!$A$2:$B$349,2,0),"")</f>
        <v/>
      </c>
      <c r="N624" s="735"/>
      <c r="O624" s="740" t="str">
        <f>IFERROR(VLOOKUP(O623,科目・教員!$A$2:$B$349,2,0),"")</f>
        <v/>
      </c>
      <c r="P624" s="735"/>
      <c r="Q624" s="740" t="str">
        <f>IFERROR(VLOOKUP(Q623,科目・教員!$A$2:$B$349,2,0),"")</f>
        <v/>
      </c>
      <c r="R624" s="735"/>
      <c r="S624" s="740" t="str">
        <f>IFERROR(VLOOKUP(S623,科目・教員!$A$2:$B$349,2,0),"")</f>
        <v/>
      </c>
      <c r="T624" s="735"/>
      <c r="U624" s="21"/>
      <c r="Z624" s="73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784"/>
      <c r="BC624" s="695"/>
      <c r="BD624" s="695"/>
      <c r="BE624" s="695"/>
      <c r="BF624" s="695"/>
      <c r="BG624" s="695"/>
      <c r="BH624" s="695"/>
      <c r="BI624" s="695"/>
      <c r="BJ624" s="695"/>
      <c r="BK624" s="784"/>
      <c r="BL624" s="784"/>
      <c r="BM624" s="784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33"/>
      <c r="B625" s="15" t="s">
        <v>60</v>
      </c>
      <c r="C625" s="751" t="str">
        <f>VLOOKUP($C602,'2025年度(1年後期)'!$B$5:$N$207,COLUMN('2025年度(1年後期)'!$K$5)+1,0)&amp;""</f>
        <v/>
      </c>
      <c r="D625" s="735"/>
      <c r="E625" s="739" t="str">
        <f>VLOOKUP($C602,'2025年度(2年後期)'!$B$5:$N$207,COLUMN('2025年度(2年後期)'!$K$5)+1,0)&amp;""</f>
        <v/>
      </c>
      <c r="F625" s="735"/>
      <c r="G625" s="739" t="str">
        <f>VLOOKUP($C602,'2025年度(3年後期)'!$B$5:$N$207,COLUMN('2025年度(3年後期)'!$K$5)+1,0)&amp;""</f>
        <v/>
      </c>
      <c r="H625" s="735"/>
      <c r="I625" s="739" t="str">
        <f>VLOOKUP($C602,'2025年度(4年後期)'!$B$5:$N$206,COLUMN('2025年度(4年後期)'!$K$5)+1,0)&amp;""</f>
        <v/>
      </c>
      <c r="J625" s="735"/>
      <c r="K625" s="740" t="str">
        <f>VLOOKUP($C602,'2025年度(助産後期)'!$B$5:$N$207,COLUMN('2025年度(助産後期)'!$K$5)+1,0)&amp;""</f>
        <v/>
      </c>
      <c r="L625" s="740"/>
      <c r="M625" s="751" t="str">
        <f>VLOOKUP($C602,'2025年度(M1後期)'!$B$5:$N$207,COLUMN('2025年度(M1後期)'!$K$5)+1,0)&amp;""</f>
        <v/>
      </c>
      <c r="N625" s="735"/>
      <c r="O625" s="740" t="str">
        <f>VLOOKUP($C602,'2025年度(M1後期)'!$B$5:$N$207,COLUMN('2025年度(M1後期)'!$K$5)+1,0)&amp;""</f>
        <v/>
      </c>
      <c r="P625" s="735"/>
      <c r="Q625" s="740" t="str">
        <f>VLOOKUP($C602,'2025年度(D1後期)'!$B$5:$N$207,COLUMN('2025年度(D1後期)'!$K$5)+1,0)&amp;""</f>
        <v/>
      </c>
      <c r="R625" s="735"/>
      <c r="S625" s="740" t="str">
        <f>VLOOKUP($C602,'2025年度(D23後期)'!$B$5:$N$207,COLUMN('2025年度(D23後期)'!$K$5)+1,0)&amp;""</f>
        <v/>
      </c>
      <c r="T625" s="735"/>
      <c r="U625" s="21"/>
      <c r="Z625" s="73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784"/>
      <c r="BC625" s="695"/>
      <c r="BD625" s="695"/>
      <c r="BE625" s="695"/>
      <c r="BF625" s="695"/>
      <c r="BG625" s="695"/>
      <c r="BH625" s="695"/>
      <c r="BI625" s="695"/>
      <c r="BJ625" s="695"/>
      <c r="BK625" s="784"/>
      <c r="BL625" s="784"/>
      <c r="BM625" s="784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34"/>
      <c r="B626" s="16" t="s">
        <v>62</v>
      </c>
      <c r="C626" s="738"/>
      <c r="D626" s="736"/>
      <c r="E626" s="710"/>
      <c r="F626" s="736"/>
      <c r="G626" s="710"/>
      <c r="H626" s="736"/>
      <c r="I626" s="710"/>
      <c r="J626" s="736"/>
      <c r="K626" s="712"/>
      <c r="L626" s="712"/>
      <c r="M626" s="738"/>
      <c r="N626" s="736"/>
      <c r="O626" s="712"/>
      <c r="P626" s="736"/>
      <c r="Q626" s="712"/>
      <c r="R626" s="736"/>
      <c r="S626" s="712"/>
      <c r="T626" s="736"/>
      <c r="U626" s="22"/>
      <c r="V626" s="19"/>
      <c r="W626" s="19"/>
      <c r="X626" s="19"/>
      <c r="Y626" s="19"/>
      <c r="Z626" s="73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785"/>
      <c r="BC626" s="696"/>
      <c r="BD626" s="696"/>
      <c r="BE626" s="696"/>
      <c r="BF626" s="696"/>
      <c r="BG626" s="696"/>
      <c r="BH626" s="696"/>
      <c r="BI626" s="696"/>
      <c r="BJ626" s="696"/>
      <c r="BK626" s="785"/>
      <c r="BL626" s="785"/>
      <c r="BM626" s="785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5"/>
      <c r="B627" s="6"/>
      <c r="C627" s="717">
        <f>C602+1</f>
        <v>46017</v>
      </c>
      <c r="D627" s="717"/>
      <c r="E627" s="717"/>
      <c r="F627" s="717"/>
      <c r="G627" s="717"/>
      <c r="H627" s="717"/>
      <c r="I627" s="717"/>
      <c r="J627" s="717"/>
      <c r="K627" s="717"/>
      <c r="L627" s="717"/>
      <c r="M627" s="717"/>
      <c r="N627" s="717"/>
      <c r="O627" s="717"/>
      <c r="P627" s="717"/>
      <c r="Q627" s="717"/>
      <c r="R627" s="717"/>
      <c r="S627" s="717"/>
      <c r="T627" s="717"/>
      <c r="U627" s="697">
        <f>C627</f>
        <v>46017</v>
      </c>
      <c r="V627" s="698"/>
      <c r="W627" s="698"/>
      <c r="X627" s="698"/>
      <c r="Y627" s="698"/>
      <c r="Z627" s="69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3" t="s">
        <v>54</v>
      </c>
      <c r="B628" s="12" t="s">
        <v>55</v>
      </c>
      <c r="C628" s="731" t="str">
        <f>VLOOKUP($C627,'2025年度(1年後期)'!$B$5:$N$207,COLUMN('2025年度(1年後期)'!$C$5),0)&amp;""</f>
        <v>生命倫理</v>
      </c>
      <c r="D628" s="722"/>
      <c r="E628" s="721" t="str">
        <f>VLOOKUP($C627,'2025年度(2年後期)'!$B$5:$N$207,COLUMN('2025年度(2年後期)'!$C$5),0)&amp;""</f>
        <v>小児看護援助論Ⅰ</v>
      </c>
      <c r="F628" s="722"/>
      <c r="G628" s="721" t="str">
        <f>VLOOKUP($C627,'2025年度(3年後期)'!$B$5:$N$207,COLUMN('2025年度(3年後期)'!$C$5),0)&amp;""</f>
        <v/>
      </c>
      <c r="H628" s="722"/>
      <c r="I628" s="721" t="str">
        <f>VLOOKUP($C627,'2025年度(4年後期)'!$B$5:$N$206,COLUMN('2025年度(4年後期)'!$C$5),0)&amp;""</f>
        <v/>
      </c>
      <c r="J628" s="722"/>
      <c r="K628" s="732" t="str">
        <f>VLOOKUP($C627,'2025年度(助産後期)'!$B$5:$N$207,COLUMN('2025年度(助産後期)'!$C$5),0)&amp;""</f>
        <v/>
      </c>
      <c r="L628" s="720"/>
      <c r="M628" s="719" t="str">
        <f>VLOOKUP($C627,'2025年度(M1後期)'!$B$5:$N$207,COLUMN('2025年度(M1後期)'!$C$5),0)&amp;""</f>
        <v/>
      </c>
      <c r="N628" s="720"/>
      <c r="O628" s="721" t="str">
        <f>VLOOKUP($C627,'2025年度(M2後期)'!$B$5:$N$207,COLUMN('2025年度(M2後期)'!$C$5),0)&amp;""</f>
        <v/>
      </c>
      <c r="P628" s="722"/>
      <c r="Q628" s="721" t="str">
        <f>VLOOKUP($C627,'2025年度(D1後期)'!$B$5:$N$207,COLUMN('2025年度(D1後期)'!$C$5),0)&amp;""</f>
        <v/>
      </c>
      <c r="R628" s="722"/>
      <c r="S628" s="732" t="str">
        <f>VLOOKUP($C627,'2025年度(D23後期)'!$B$5:$N$207,COLUMN('2025年度(D23後期)'!$C$5),0)&amp;""</f>
        <v/>
      </c>
      <c r="T628" s="722"/>
      <c r="U628" s="25"/>
      <c r="Z628" s="744" t="str">
        <f>A628</f>
        <v xml:space="preserve">１時限（09：20～10：50） </v>
      </c>
      <c r="AA628" s="694" t="s">
        <v>267</v>
      </c>
      <c r="AB628" s="694"/>
      <c r="AC628" s="694"/>
      <c r="AD628" s="694"/>
      <c r="AE628" s="694"/>
      <c r="AF628" s="694"/>
      <c r="AG628" s="694" t="s">
        <v>311</v>
      </c>
      <c r="AH628" s="694"/>
      <c r="AI628" s="694"/>
      <c r="AJ628" s="694"/>
      <c r="AK628" s="694"/>
      <c r="AL628" s="694"/>
      <c r="AM628" s="694"/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/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783"/>
      <c r="BL628" s="783"/>
      <c r="BM628" s="783"/>
      <c r="BN628" s="694"/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33"/>
      <c r="B629" s="15" t="s">
        <v>58</v>
      </c>
      <c r="C629" s="714" t="str">
        <f>IFERROR(VLOOKUP(C628,科目・教員!$A$2:$B$349,2,0),"")</f>
        <v>小島　優子</v>
      </c>
      <c r="D629" s="715"/>
      <c r="E629" s="716" t="str">
        <f>IFERROR(VLOOKUP(E628,科目・教員!$A$2:$B$349,2,0),"")</f>
        <v>遠藤　数江</v>
      </c>
      <c r="F629" s="715"/>
      <c r="G629" s="716" t="str">
        <f>IFERROR(VLOOKUP(G628,科目・教員!$A$2:$B$349,2,0),"")</f>
        <v/>
      </c>
      <c r="H629" s="715"/>
      <c r="I629" s="716" t="str">
        <f>IFERROR(VLOOKUP(I628,科目・教員!$A$2:$B$349,2,0),"")</f>
        <v/>
      </c>
      <c r="J629" s="715"/>
      <c r="K629" s="735" t="str">
        <f>IFERROR(VLOOKUP(K628,科目・教員!$A$2:$B$349,2,0),"")</f>
        <v/>
      </c>
      <c r="L629" s="737"/>
      <c r="M629" s="746" t="str">
        <f>IFERROR(VLOOKUP(M628,科目・教員!$A$2:$B$349,2,0),"")</f>
        <v/>
      </c>
      <c r="N629" s="715"/>
      <c r="O629" s="716" t="str">
        <f>IFERROR(VLOOKUP(O628,科目・教員!$A$2:$B$349,2,0),"")</f>
        <v/>
      </c>
      <c r="P629" s="715"/>
      <c r="Q629" s="716" t="str">
        <f>IFERROR(VLOOKUP(Q628,科目・教員!$A$2:$B$349,2,0),"")</f>
        <v/>
      </c>
      <c r="R629" s="715"/>
      <c r="S629" s="735" t="str">
        <f>IFERROR(VLOOKUP(S628,科目・教員!$A$2:$B$349,2,0),"")</f>
        <v/>
      </c>
      <c r="T629" s="715"/>
      <c r="U629" s="25"/>
      <c r="Z629" s="73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784"/>
      <c r="BL629" s="784"/>
      <c r="BM629" s="784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33"/>
      <c r="B630" s="15" t="s">
        <v>60</v>
      </c>
      <c r="C630" s="714" t="str">
        <f>VLOOKUP($C627,'2025年度(1年後期)'!$B$5:$N$207,COLUMN('2025年度(1年後期)'!$C$5)+1,0)&amp;""</f>
        <v>101</v>
      </c>
      <c r="D630" s="715"/>
      <c r="E630" s="716" t="str">
        <f>VLOOKUP($C627,'2025年度(2年後期)'!$B$5:$N$207,COLUMN('2025年度(2年後期)'!$C$5)+1,0)&amp;""</f>
        <v>201</v>
      </c>
      <c r="F630" s="715"/>
      <c r="G630" s="716" t="str">
        <f>VLOOKUP($C627,'2025年度(3年後期)'!$B$5:$N$207,COLUMN('2025年度(3年後期)'!$C$5)+1,0)&amp;""</f>
        <v/>
      </c>
      <c r="H630" s="715"/>
      <c r="I630" s="716" t="str">
        <f>VLOOKUP($C627,'2025年度(4年後期)'!$B$5:$N$206,COLUMN('2025年度(4年後期)'!$C$5)+1,0)&amp;""</f>
        <v/>
      </c>
      <c r="J630" s="715"/>
      <c r="K630" s="735" t="str">
        <f>VLOOKUP($C627,'2025年度(助産後期)'!$B$5:$N$207,COLUMN('2025年度(助産後期)'!$C$5)+1,0)&amp;""</f>
        <v/>
      </c>
      <c r="L630" s="737"/>
      <c r="M630" s="746" t="str">
        <f>VLOOKUP($C627,'2025年度(M1後期)'!$B$5:$N$207,COLUMN('2025年度(M1後期)'!$C$5)+1,0)&amp;""</f>
        <v/>
      </c>
      <c r="N630" s="715"/>
      <c r="O630" s="716" t="str">
        <f>VLOOKUP($C627,'2025年度(M2後期)'!$B$5:$N$207,COLUMN('2025年度(M2後期)'!$C$5)+1,0)&amp;""</f>
        <v/>
      </c>
      <c r="P630" s="715"/>
      <c r="Q630" s="716" t="str">
        <f>VLOOKUP($C627,'2025年度(D1後期)'!$B$5:$N$207,COLUMN('2025年度(D1後期)'!$C$5)+1,0)&amp;""</f>
        <v/>
      </c>
      <c r="R630" s="715"/>
      <c r="S630" s="735" t="str">
        <f>VLOOKUP($C627,'2025年度(D23後期)'!$B$5:$N$207,COLUMN('2025年度(D23後期)'!$C$5)+1,0)&amp;""</f>
        <v/>
      </c>
      <c r="T630" s="715"/>
      <c r="U630" s="25"/>
      <c r="Z630" s="73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784"/>
      <c r="BL630" s="784"/>
      <c r="BM630" s="784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34"/>
      <c r="B631" s="16" t="s">
        <v>62</v>
      </c>
      <c r="C631" s="738"/>
      <c r="D631" s="711"/>
      <c r="E631" s="710"/>
      <c r="F631" s="711"/>
      <c r="G631" s="710"/>
      <c r="H631" s="711"/>
      <c r="I631" s="710"/>
      <c r="J631" s="711"/>
      <c r="K631" s="712"/>
      <c r="L631" s="713"/>
      <c r="M631" s="745"/>
      <c r="N631" s="711"/>
      <c r="O631" s="710"/>
      <c r="P631" s="711"/>
      <c r="Q631" s="710"/>
      <c r="R631" s="711"/>
      <c r="S631" s="712"/>
      <c r="T631" s="711"/>
      <c r="U631" s="25"/>
      <c r="Z631" s="73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785"/>
      <c r="BL631" s="785"/>
      <c r="BM631" s="785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33" t="s">
        <v>64</v>
      </c>
      <c r="B632" s="15" t="s">
        <v>55</v>
      </c>
      <c r="C632" s="789" t="str">
        <f>VLOOKUP($C627,'2025年度(1年後期)'!$B$5:$N$207,COLUMN('2025年度(1年後期)'!$E$5),0)&amp;""</f>
        <v>脳と行動</v>
      </c>
      <c r="D632" s="757"/>
      <c r="E632" s="721" t="str">
        <f>VLOOKUP($C627,'2025年度(2年後期)'!$B$5:$N$207,COLUMN('2025年度(2年後期)'!$E$5),0)&amp;""</f>
        <v>薬物療法と看護</v>
      </c>
      <c r="F632" s="722"/>
      <c r="G632" s="721" t="str">
        <f>VLOOKUP($C627,'2025年度(3年後期)'!$B$5:$N$207,COLUMN('2025年度(3年後期)'!$E$5),0)&amp;""</f>
        <v/>
      </c>
      <c r="H632" s="722"/>
      <c r="I632" s="721" t="str">
        <f>VLOOKUP($C627,'2025年度(4年後期)'!$B$5:$N$206,COLUMN('2025年度(4年後期)'!$E$5),0)&amp;""</f>
        <v/>
      </c>
      <c r="J632" s="722"/>
      <c r="K632" s="732" t="str">
        <f>VLOOKUP($C627,'2025年度(助産後期)'!$B$5:$N$207,COLUMN('2025年度(助産後期)'!$E$5),0)&amp;""</f>
        <v/>
      </c>
      <c r="L632" s="720"/>
      <c r="M632" s="731" t="str">
        <f>VLOOKUP($C627,'2025年度(M1後期)'!$B$5:$N$207,COLUMN('2025年度(M1後期)'!$E$5),0)&amp;""</f>
        <v/>
      </c>
      <c r="N632" s="722"/>
      <c r="O632" s="732" t="str">
        <f>VLOOKUP($C627,'2025年度(M2後期)'!$B$5:$N$207,COLUMN('2025年度(M2後期)'!$E$5),0)&amp;""</f>
        <v/>
      </c>
      <c r="P632" s="722"/>
      <c r="Q632" s="732" t="str">
        <f>VLOOKUP($C627,'2025年度(D1後期)'!$B$5:$N$207,COLUMN('2025年度(D1後期)'!$E$5),0)&amp;""</f>
        <v/>
      </c>
      <c r="R632" s="722"/>
      <c r="S632" s="732" t="str">
        <f>VLOOKUP($C627,'2025年度(D23後期)'!$B$5:$N$207,COLUMN('2025年度(D23後期)'!$E$5),0)&amp;""</f>
        <v/>
      </c>
      <c r="T632" s="722"/>
      <c r="U632" s="21"/>
      <c r="Z632" s="733" t="str">
        <f>A632</f>
        <v>２時限（11：00～12：30）</v>
      </c>
      <c r="AA632" s="694" t="s">
        <v>334</v>
      </c>
      <c r="AB632" s="694"/>
      <c r="AC632" s="694"/>
      <c r="AD632" s="694"/>
      <c r="AE632" s="694"/>
      <c r="AF632" s="694"/>
      <c r="AG632" s="694" t="s">
        <v>244</v>
      </c>
      <c r="AH632" s="694"/>
      <c r="AI632" s="694"/>
      <c r="AJ632" s="694"/>
      <c r="AK632" s="694"/>
      <c r="AL632" s="694"/>
      <c r="AM632" s="694"/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/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783"/>
      <c r="BL632" s="783"/>
      <c r="BM632" s="783"/>
      <c r="BN632" s="694"/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33"/>
      <c r="B633" s="15" t="s">
        <v>58</v>
      </c>
      <c r="C633" s="790" t="str">
        <f>IFERROR(VLOOKUP(C632,科目・教員!$A$2:$B$349,2,0),"")</f>
        <v>田中　健一</v>
      </c>
      <c r="D633" s="759"/>
      <c r="E633" s="716" t="str">
        <f>IFERROR(VLOOKUP(E632,科目・教員!$A$2:$B$349,2,0),"")</f>
        <v>本間　典子</v>
      </c>
      <c r="F633" s="715"/>
      <c r="G633" s="716" t="str">
        <f>IFERROR(VLOOKUP(G632,科目・教員!$A$2:$B$349,2,0),"")</f>
        <v/>
      </c>
      <c r="H633" s="715"/>
      <c r="I633" s="716" t="str">
        <f>IFERROR(VLOOKUP(I632,科目・教員!$A$2:$B$349,2,0),"")</f>
        <v/>
      </c>
      <c r="J633" s="715"/>
      <c r="K633" s="735" t="str">
        <f>IFERROR(VLOOKUP(K632,科目・教員!$A$2:$B$349,2,0),"")</f>
        <v/>
      </c>
      <c r="L633" s="737"/>
      <c r="M633" s="714" t="str">
        <f>IFERROR(VLOOKUP(M632,科目・教員!$A$2:$B$349,2,0),"")</f>
        <v/>
      </c>
      <c r="N633" s="715"/>
      <c r="O633" s="735" t="str">
        <f>IFERROR(VLOOKUP(O632,科目・教員!$A$2:$B$349,2,0),"")</f>
        <v/>
      </c>
      <c r="P633" s="715"/>
      <c r="Q633" s="735" t="str">
        <f>IFERROR(VLOOKUP(Q632,科目・教員!$A$2:$B$349,2,0),"")</f>
        <v/>
      </c>
      <c r="R633" s="715"/>
      <c r="S633" s="735" t="str">
        <f>IFERROR(VLOOKUP(S632,科目・教員!$A$2:$B$349,2,0),"")</f>
        <v/>
      </c>
      <c r="T633" s="715"/>
      <c r="U633" s="21"/>
      <c r="Z633" s="73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784"/>
      <c r="BL633" s="784"/>
      <c r="BM633" s="784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33"/>
      <c r="B634" s="15" t="s">
        <v>60</v>
      </c>
      <c r="C634" s="790" t="str">
        <f>VLOOKUP($C627,'2025年度(1年後期)'!$B$5:$N$207,COLUMN('2025年度(1年後期)'!$E$5)+1,0)&amp;""</f>
        <v>101
(リアルタイムになる可能性あり)</v>
      </c>
      <c r="D634" s="759"/>
      <c r="E634" s="716" t="str">
        <f>VLOOKUP($C627,'2025年度(2年後期)'!$B$5:$N$207,COLUMN('2025年度(2年後期)'!$E$5)+1,0)&amp;""</f>
        <v>201</v>
      </c>
      <c r="F634" s="715"/>
      <c r="G634" s="716" t="str">
        <f>VLOOKUP($C627,'2025年度(3年後期)'!$B$5:$N$207,COLUMN('2025年度(3年後期)'!$E$5)+1,0)&amp;""</f>
        <v/>
      </c>
      <c r="H634" s="715"/>
      <c r="I634" s="716" t="str">
        <f>VLOOKUP($C627,'2025年度(4年後期)'!$B$5:$N$206,COLUMN('2025年度(4年後期)'!$E$5)+1,0)&amp;""</f>
        <v/>
      </c>
      <c r="J634" s="715"/>
      <c r="K634" s="735" t="str">
        <f>VLOOKUP($C627,'2025年度(助産後期)'!$B$5:$N$207,COLUMN('2025年度(助産後期)'!$E$5)+1,0)&amp;""</f>
        <v/>
      </c>
      <c r="L634" s="737"/>
      <c r="M634" s="714" t="str">
        <f>VLOOKUP($C627,'2025年度(M1後期)'!$B$5:$N$207,COLUMN('2025年度(M1後期)'!$E$5)+1,0)&amp;""</f>
        <v/>
      </c>
      <c r="N634" s="715"/>
      <c r="O634" s="735" t="str">
        <f>VLOOKUP($C627,'2025年度(M2後期)'!$B$5:$N$207,COLUMN('2025年度(M2後期)'!$E$5)+1,0)&amp;""</f>
        <v/>
      </c>
      <c r="P634" s="715"/>
      <c r="Q634" s="735" t="str">
        <f>VLOOKUP($C627,'2025年度(D1後期)'!$B$5:$N$207,COLUMN('2025年度(D1後期)'!$E$5)+1,0)&amp;""</f>
        <v/>
      </c>
      <c r="R634" s="715"/>
      <c r="S634" s="735" t="str">
        <f>VLOOKUP($C627,'2025年度(D23後期)'!$B$5:$N$207,COLUMN('2025年度(D23後期)'!$E$5)+1,0)&amp;""</f>
        <v/>
      </c>
      <c r="T634" s="715"/>
      <c r="U634" s="21"/>
      <c r="Z634" s="73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784"/>
      <c r="BL634" s="784"/>
      <c r="BM634" s="784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47"/>
      <c r="B635" s="16" t="s">
        <v>62</v>
      </c>
      <c r="C635" s="760" t="s">
        <v>116</v>
      </c>
      <c r="D635" s="761"/>
      <c r="E635" s="710"/>
      <c r="F635" s="736"/>
      <c r="G635" s="710"/>
      <c r="H635" s="736"/>
      <c r="I635" s="710"/>
      <c r="J635" s="736"/>
      <c r="K635" s="712"/>
      <c r="L635" s="712"/>
      <c r="M635" s="738"/>
      <c r="N635" s="736"/>
      <c r="O635" s="712"/>
      <c r="P635" s="736"/>
      <c r="Q635" s="712"/>
      <c r="R635" s="736"/>
      <c r="S635" s="712"/>
      <c r="T635" s="736"/>
      <c r="U635" s="21"/>
      <c r="Z635" s="73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785"/>
      <c r="BL635" s="785"/>
      <c r="BM635" s="785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44" t="s">
        <v>70</v>
      </c>
      <c r="B636" s="17" t="s">
        <v>71</v>
      </c>
      <c r="C636" s="731"/>
      <c r="D636" s="722"/>
      <c r="E636" s="721"/>
      <c r="F636" s="722"/>
      <c r="G636" s="721"/>
      <c r="H636" s="722"/>
      <c r="I636" s="721"/>
      <c r="J636" s="722"/>
      <c r="K636" s="732"/>
      <c r="L636" s="720"/>
      <c r="M636" s="731"/>
      <c r="N636" s="722"/>
      <c r="O636" s="732"/>
      <c r="P636" s="722"/>
      <c r="Q636" s="732"/>
      <c r="R636" s="722"/>
      <c r="S636" s="732"/>
      <c r="T636" s="722"/>
      <c r="U636" s="21"/>
      <c r="Z636" s="73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783"/>
      <c r="BL636" s="783"/>
      <c r="BM636" s="783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33"/>
      <c r="B637" s="17" t="s">
        <v>73</v>
      </c>
      <c r="C637" s="714"/>
      <c r="D637" s="715"/>
      <c r="E637" s="716"/>
      <c r="F637" s="715"/>
      <c r="G637" s="716"/>
      <c r="H637" s="715"/>
      <c r="I637" s="716"/>
      <c r="J637" s="715"/>
      <c r="K637" s="735"/>
      <c r="L637" s="737"/>
      <c r="M637" s="714"/>
      <c r="N637" s="715"/>
      <c r="O637" s="735"/>
      <c r="P637" s="715"/>
      <c r="Q637" s="735"/>
      <c r="R637" s="715"/>
      <c r="S637" s="735"/>
      <c r="T637" s="715"/>
      <c r="U637" s="21"/>
      <c r="Z637" s="73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784"/>
      <c r="BL637" s="784"/>
      <c r="BM637" s="784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33"/>
      <c r="B638" s="17" t="s">
        <v>60</v>
      </c>
      <c r="C638" s="714"/>
      <c r="D638" s="715"/>
      <c r="E638" s="716"/>
      <c r="F638" s="715"/>
      <c r="G638" s="716"/>
      <c r="H638" s="715"/>
      <c r="I638" s="716"/>
      <c r="J638" s="715"/>
      <c r="K638" s="735"/>
      <c r="L638" s="737"/>
      <c r="M638" s="714"/>
      <c r="N638" s="715"/>
      <c r="O638" s="735"/>
      <c r="P638" s="715"/>
      <c r="Q638" s="735"/>
      <c r="R638" s="715"/>
      <c r="S638" s="735"/>
      <c r="T638" s="715"/>
      <c r="U638" s="21"/>
      <c r="Z638" s="73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784"/>
      <c r="BL638" s="784"/>
      <c r="BM638" s="784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34"/>
      <c r="B639" s="18" t="s">
        <v>62</v>
      </c>
      <c r="C639" s="752"/>
      <c r="D639" s="753"/>
      <c r="E639" s="754"/>
      <c r="F639" s="753"/>
      <c r="G639" s="754"/>
      <c r="H639" s="753"/>
      <c r="I639" s="754"/>
      <c r="J639" s="753"/>
      <c r="K639" s="755"/>
      <c r="L639" s="755"/>
      <c r="M639" s="752"/>
      <c r="N639" s="753"/>
      <c r="O639" s="755"/>
      <c r="P639" s="753"/>
      <c r="Q639" s="755"/>
      <c r="R639" s="753"/>
      <c r="S639" s="755"/>
      <c r="T639" s="753"/>
      <c r="U639" s="21"/>
      <c r="Z639" s="73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785"/>
      <c r="BL639" s="785"/>
      <c r="BM639" s="785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33" t="s">
        <v>74</v>
      </c>
      <c r="B640" s="15" t="s">
        <v>55</v>
      </c>
      <c r="C640" s="748" t="str">
        <f>VLOOKUP($C627,'2025年度(1年後期)'!$B$5:$N$207,COLUMN('2025年度(1年後期)'!$G$5),0)&amp;""</f>
        <v>免疫と健康</v>
      </c>
      <c r="D640" s="732"/>
      <c r="E640" s="749" t="str">
        <f>VLOOKUP($C627,'2025年度(2年後期)'!$B$5:$N$207,COLUMN('2025年度(2年後期)'!$G$5),0)&amp;""</f>
        <v/>
      </c>
      <c r="F640" s="732"/>
      <c r="G640" s="749" t="str">
        <f>VLOOKUP($C627,'2025年度(3年後期)'!$B$5:$N$207,COLUMN('2025年度(3年後期)'!$G$5),0)&amp;""</f>
        <v/>
      </c>
      <c r="H640" s="732"/>
      <c r="I640" s="749" t="str">
        <f>VLOOKUP($C627,'2025年度(4年後期)'!$B$5:$N$206,COLUMN('2025年度(4年後期)'!$G$5),0)&amp;""</f>
        <v/>
      </c>
      <c r="J640" s="732"/>
      <c r="K640" s="750" t="str">
        <f>VLOOKUP($C627,'2025年度(助産後期)'!$B$5:$N$207,COLUMN('2025年度(助産後期)'!$G$5),0)&amp;""</f>
        <v/>
      </c>
      <c r="L640" s="750"/>
      <c r="M640" s="748" t="str">
        <f>VLOOKUP($C627,'2025年度(M1後期)'!$B$5:$N$207,COLUMN('2025年度(M1後期)'!$G$5),0)&amp;""</f>
        <v/>
      </c>
      <c r="N640" s="732"/>
      <c r="O640" s="750" t="str">
        <f>VLOOKUP($C627,'2025年度(M2後期)'!$B$5:$N$207,COLUMN('2025年度(M2後期)'!$G$5),0)&amp;""</f>
        <v/>
      </c>
      <c r="P640" s="732"/>
      <c r="Q640" s="750" t="str">
        <f>VLOOKUP($C627,'2025年度(D1後期)'!$B$5:$N$207,COLUMN('2025年度(D1後期)'!$G$5),0)&amp;""</f>
        <v/>
      </c>
      <c r="R640" s="732"/>
      <c r="S640" s="750" t="str">
        <f>VLOOKUP($C627,'2025年度(D23後期)'!$B$5:$N$207,COLUMN('2025年度(D23後期)'!$G$5),0)&amp;""</f>
        <v/>
      </c>
      <c r="T640" s="732"/>
      <c r="U640" s="562" t="s">
        <v>129</v>
      </c>
      <c r="Z640" s="733" t="str">
        <f>A640</f>
        <v>３時限（13：30～15：00）</v>
      </c>
      <c r="AA640" s="694" t="s">
        <v>386</v>
      </c>
      <c r="AB640" s="694"/>
      <c r="AC640" s="694"/>
      <c r="AD640" s="694"/>
      <c r="AE640" s="694"/>
      <c r="AF640" s="694"/>
      <c r="AG640" s="694"/>
      <c r="AH640" s="694"/>
      <c r="AI640" s="694"/>
      <c r="AJ640" s="694"/>
      <c r="AK640" s="694"/>
      <c r="AL640" s="694"/>
      <c r="AM640" s="694"/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 t="s">
        <v>270</v>
      </c>
      <c r="BJ640" s="694"/>
      <c r="BK640" s="783"/>
      <c r="BL640" s="783"/>
      <c r="BM640" s="783"/>
      <c r="BN640" s="694"/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33"/>
      <c r="B641" s="15" t="s">
        <v>58</v>
      </c>
      <c r="C641" s="751" t="str">
        <f>IFERROR(VLOOKUP(C640,科目・教員!$A$2:$B$349,2,0),"")</f>
        <v>森　那美子</v>
      </c>
      <c r="D641" s="735"/>
      <c r="E641" s="739" t="str">
        <f>IFERROR(VLOOKUP(E640,科目・教員!$A$2:$B$349,2,0),"")</f>
        <v/>
      </c>
      <c r="F641" s="735"/>
      <c r="G641" s="739" t="str">
        <f>IFERROR(VLOOKUP(G640,科目・教員!$A$2:$B$349,2,0),"")</f>
        <v/>
      </c>
      <c r="H641" s="735"/>
      <c r="I641" s="739" t="str">
        <f>IFERROR(VLOOKUP(I640,科目・教員!$A$2:$B$349,2,0),"")</f>
        <v/>
      </c>
      <c r="J641" s="735"/>
      <c r="K641" s="740" t="str">
        <f>IFERROR(VLOOKUP(K640,科目・教員!$A$2:$B$349,2,0),"")</f>
        <v/>
      </c>
      <c r="L641" s="740"/>
      <c r="M641" s="751" t="str">
        <f>IFERROR(VLOOKUP(M640,科目・教員!$A$2:$B$349,2,0),"")</f>
        <v/>
      </c>
      <c r="N641" s="735"/>
      <c r="O641" s="740" t="str">
        <f>IFERROR(VLOOKUP(O640,科目・教員!$A$2:$B$349,2,0),"")</f>
        <v/>
      </c>
      <c r="P641" s="735"/>
      <c r="Q641" s="740" t="str">
        <f>IFERROR(VLOOKUP(Q640,科目・教員!$A$2:$B$349,2,0),"")</f>
        <v/>
      </c>
      <c r="R641" s="735"/>
      <c r="S641" s="740" t="str">
        <f>IFERROR(VLOOKUP(S640,科目・教員!$A$2:$B$349,2,0),"")</f>
        <v/>
      </c>
      <c r="T641" s="735"/>
      <c r="U641" s="562" t="s">
        <v>271</v>
      </c>
      <c r="Z641" s="73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784"/>
      <c r="BL641" s="784"/>
      <c r="BM641" s="784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33"/>
      <c r="B642" s="15" t="s">
        <v>60</v>
      </c>
      <c r="C642" s="751" t="str">
        <f>VLOOKUP($C627,'2025年度(1年後期)'!$B$5:$N$207,COLUMN('2025年度(1年後期)'!$G$5)+1,0)&amp;""</f>
        <v>101</v>
      </c>
      <c r="D642" s="735"/>
      <c r="E642" s="739" t="str">
        <f>VLOOKUP($C627,'2025年度(2年後期)'!$B$5:$N$207,COLUMN('2025年度(2年後期)'!$G$5)+1,0)&amp;""</f>
        <v/>
      </c>
      <c r="F642" s="735"/>
      <c r="G642" s="739" t="str">
        <f>VLOOKUP($C627,'2025年度(3年後期)'!$B$5:$N$207,COLUMN('2025年度(3年後期)'!$G$5)+1,0)&amp;""</f>
        <v/>
      </c>
      <c r="H642" s="735"/>
      <c r="I642" s="739" t="str">
        <f>VLOOKUP($C627,'2025年度(4年後期)'!$B$5:$N$206,COLUMN('2025年度(4年後期)'!$G$5)+1,0)&amp;""</f>
        <v/>
      </c>
      <c r="J642" s="735"/>
      <c r="K642" s="740" t="str">
        <f>VLOOKUP($C627,'2025年度(助産後期)'!$B$5:$N$207,COLUMN('2025年度(助産後期)'!$G$5)+1,0)&amp;""</f>
        <v/>
      </c>
      <c r="L642" s="740"/>
      <c r="M642" s="751" t="str">
        <f>VLOOKUP($C627,'2025年度(M1後期)'!$B$5:$N$207,COLUMN('2025年度(M1後期)'!$G$5)+1,0)&amp;""</f>
        <v/>
      </c>
      <c r="N642" s="735"/>
      <c r="O642" s="740" t="str">
        <f>VLOOKUP($C627,'2025年度(M2後期)'!$B$5:$N$207,COLUMN('2025年度(M2後期)'!$G$5)+1,0)&amp;""</f>
        <v/>
      </c>
      <c r="P642" s="735"/>
      <c r="Q642" s="740" t="str">
        <f>VLOOKUP($C627,'2025年度(D1後期)'!$B$5:$N$207,COLUMN('2025年度(D1後期)'!$G$5)+1,0)&amp;""</f>
        <v/>
      </c>
      <c r="R642" s="735"/>
      <c r="S642" s="740" t="str">
        <f>VLOOKUP($C627,'2025年度(D23後期)'!$B$5:$N$207,COLUMN('2025年度(D23後期)'!$G$5)+1,0)&amp;""</f>
        <v/>
      </c>
      <c r="T642" s="735"/>
      <c r="U642" s="562" t="s">
        <v>270</v>
      </c>
      <c r="Z642" s="73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784"/>
      <c r="BL642" s="784"/>
      <c r="BM642" s="784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47"/>
      <c r="B643" s="16" t="s">
        <v>62</v>
      </c>
      <c r="C643" s="738"/>
      <c r="D643" s="736"/>
      <c r="E643" s="710"/>
      <c r="F643" s="736"/>
      <c r="G643" s="710"/>
      <c r="H643" s="736"/>
      <c r="I643" s="710"/>
      <c r="J643" s="736"/>
      <c r="K643" s="712"/>
      <c r="L643" s="712"/>
      <c r="M643" s="738"/>
      <c r="N643" s="736"/>
      <c r="O643" s="712"/>
      <c r="P643" s="736"/>
      <c r="Q643" s="712"/>
      <c r="R643" s="736"/>
      <c r="S643" s="712"/>
      <c r="T643" s="712"/>
      <c r="U643" s="646" t="s">
        <v>86</v>
      </c>
      <c r="Z643" s="73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785"/>
      <c r="BL643" s="785"/>
      <c r="BM643" s="785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33" t="s">
        <v>80</v>
      </c>
      <c r="B644" s="15" t="s">
        <v>55</v>
      </c>
      <c r="C644" s="748" t="str">
        <f>VLOOKUP($C627,'2025年度(1年後期)'!$B$5:$N$207,COLUMN('2025年度(1年後期)'!$I$5),0)&amp;""</f>
        <v>知の探究</v>
      </c>
      <c r="D644" s="732"/>
      <c r="E644" s="749" t="str">
        <f>VLOOKUP($C627,'2025年度(2年後期)'!$B$5:$N$207,COLUMN('2025年度(2年後期)'!$I$5),0)&amp;""</f>
        <v/>
      </c>
      <c r="F644" s="732"/>
      <c r="G644" s="749" t="str">
        <f>VLOOKUP($C627,'2025年度(3年後期)'!$B$5:$N$207,COLUMN('2025年度(3年後期)'!$I$5),0)&amp;""</f>
        <v/>
      </c>
      <c r="H644" s="732"/>
      <c r="I644" s="749" t="str">
        <f>VLOOKUP($C627,'2025年度(4年後期)'!$B$5:$N$206,COLUMN('2025年度(4年後期)'!$I$5),0)&amp;""</f>
        <v/>
      </c>
      <c r="J644" s="732"/>
      <c r="K644" s="750" t="str">
        <f>VLOOKUP($C627,'2025年度(助産後期)'!$B$5:$N$207,COLUMN('2025年度(助産後期)'!$I$5),0)&amp;""</f>
        <v/>
      </c>
      <c r="L644" s="750"/>
      <c r="M644" s="748" t="str">
        <f>VLOOKUP($C627,'2025年度(M1後期)'!$B$5:$N$207,COLUMN('2025年度(M1後期)'!$I$5),0)&amp;""</f>
        <v/>
      </c>
      <c r="N644" s="732"/>
      <c r="O644" s="750" t="str">
        <f>VLOOKUP($C627,'2025年度(M2後期)'!$B$5:$N$207,COLUMN('2025年度(M2後期)'!$I$5),0)&amp;""</f>
        <v/>
      </c>
      <c r="P644" s="732"/>
      <c r="Q644" s="750" t="str">
        <f>VLOOKUP($C627,'2025年度(D1後期)'!$B$5:$N$207,COLUMN('2025年度(D1後期)'!$I$5),0)&amp;""</f>
        <v/>
      </c>
      <c r="R644" s="732"/>
      <c r="S644" s="750" t="str">
        <f>VLOOKUP($C627,'2025年度(D23後期)'!$B$5:$N$207,COLUMN('2025年度(D23後期)'!$I$5),0)&amp;""</f>
        <v/>
      </c>
      <c r="T644" s="732"/>
      <c r="U644" s="21"/>
      <c r="Z644" s="733" t="str">
        <f>A644</f>
        <v>４時限（15：10～16：40）</v>
      </c>
      <c r="AA644" s="694" t="s">
        <v>240</v>
      </c>
      <c r="AB644" s="694"/>
      <c r="AC644" s="694"/>
      <c r="AD644" s="694"/>
      <c r="AE644" s="694"/>
      <c r="AF644" s="694"/>
      <c r="AG644" s="694"/>
      <c r="AH644" s="694"/>
      <c r="AI644" s="694"/>
      <c r="AJ644" s="694"/>
      <c r="AK644" s="694"/>
      <c r="AL644" s="694"/>
      <c r="AM644" s="694"/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783"/>
      <c r="BL644" s="783"/>
      <c r="BM644" s="783"/>
      <c r="BN644" s="694"/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33"/>
      <c r="B645" s="15" t="s">
        <v>58</v>
      </c>
      <c r="C645" s="751" t="str">
        <f>IFERROR(VLOOKUP(C644,科目・教員!$A$2:$B$349,2,0),"")</f>
        <v>飯野　京子</v>
      </c>
      <c r="D645" s="735"/>
      <c r="E645" s="739" t="str">
        <f>IFERROR(VLOOKUP(E644,科目・教員!$A$2:$B$349,2,0),"")</f>
        <v/>
      </c>
      <c r="F645" s="735"/>
      <c r="G645" s="739" t="str">
        <f>IFERROR(VLOOKUP(G644,科目・教員!$A$2:$B$349,2,0),"")</f>
        <v/>
      </c>
      <c r="H645" s="735"/>
      <c r="I645" s="739" t="str">
        <f>IFERROR(VLOOKUP(I644,科目・教員!$A$2:$B$349,2,0),"")</f>
        <v/>
      </c>
      <c r="J645" s="735"/>
      <c r="K645" s="740" t="str">
        <f>IFERROR(VLOOKUP(K644,科目・教員!$A$2:$B$349,2,0),"")</f>
        <v/>
      </c>
      <c r="L645" s="740"/>
      <c r="M645" s="751" t="str">
        <f>IFERROR(VLOOKUP(M644,科目・教員!$A$2:$B$349,2,0),"")</f>
        <v/>
      </c>
      <c r="N645" s="735"/>
      <c r="O645" s="740" t="str">
        <f>IFERROR(VLOOKUP(O644,科目・教員!$A$2:$B$349,2,0),"")</f>
        <v/>
      </c>
      <c r="P645" s="735"/>
      <c r="Q645" s="740" t="str">
        <f>IFERROR(VLOOKUP(Q644,科目・教員!$A$2:$B$349,2,0),"")</f>
        <v/>
      </c>
      <c r="R645" s="735"/>
      <c r="S645" s="740" t="str">
        <f>IFERROR(VLOOKUP(S644,科目・教員!$A$2:$B$349,2,0),"")</f>
        <v/>
      </c>
      <c r="T645" s="735"/>
      <c r="U645" s="21"/>
      <c r="Z645" s="73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784"/>
      <c r="BL645" s="784"/>
      <c r="BM645" s="784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33"/>
      <c r="B646" s="15" t="s">
        <v>60</v>
      </c>
      <c r="C646" s="751" t="str">
        <f>VLOOKUP($C627,'2025年度(1年後期)'!$B$5:$N$207,COLUMN('2025年度(1年後期)'!$I$5)+1,0)&amp;""</f>
        <v>101</v>
      </c>
      <c r="D646" s="735"/>
      <c r="E646" s="739" t="str">
        <f>VLOOKUP($C627,'2025年度(2年後期)'!$B$5:$N$207,COLUMN('2025年度(2年後期)'!$I$5)+1,0)&amp;""</f>
        <v/>
      </c>
      <c r="F646" s="735"/>
      <c r="G646" s="739" t="str">
        <f>VLOOKUP($C627,'2025年度(3年後期)'!$B$5:$N$207,COLUMN('2025年度(3年後期)'!$I$5)+1,0)&amp;""</f>
        <v/>
      </c>
      <c r="H646" s="735"/>
      <c r="I646" s="739" t="str">
        <f>VLOOKUP($C627,'2025年度(4年後期)'!$B$5:$N$206,COLUMN('2025年度(4年後期)'!$I$5)+1,0)&amp;""</f>
        <v/>
      </c>
      <c r="J646" s="735"/>
      <c r="K646" s="740" t="str">
        <f>VLOOKUP($C627,'2025年度(助産後期)'!$B$5:$N$207,COLUMN('2025年度(助産後期)'!$I$5)+1,0)&amp;""</f>
        <v/>
      </c>
      <c r="L646" s="740"/>
      <c r="M646" s="751" t="str">
        <f>VLOOKUP($C627,'2025年度(M1後期)'!$B$5:$N$207,COLUMN('2025年度(M1後期)'!$I$5)+1,0)&amp;""</f>
        <v/>
      </c>
      <c r="N646" s="735"/>
      <c r="O646" s="740" t="str">
        <f>VLOOKUP($C627,'2025年度(M2後期)'!$B$5:$N$207,COLUMN('2025年度(M2後期)'!$I$5)+1,0)&amp;""</f>
        <v/>
      </c>
      <c r="P646" s="735"/>
      <c r="Q646" s="740" t="str">
        <f>VLOOKUP($C627,'2025年度(D1後期)'!$B$5:$N$207,COLUMN('2025年度(D1後期)'!$I$5)+1,0)&amp;""</f>
        <v/>
      </c>
      <c r="R646" s="735"/>
      <c r="S646" s="740" t="str">
        <f>VLOOKUP($C627,'2025年度(D23後期)'!$B$5:$N$207,COLUMN('2025年度(D23後期)'!$I$5)+1,0)&amp;""</f>
        <v/>
      </c>
      <c r="T646" s="735"/>
      <c r="U646" s="21"/>
      <c r="Z646" s="73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784"/>
      <c r="BL646" s="784"/>
      <c r="BM646" s="784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34"/>
      <c r="B647" s="16" t="s">
        <v>62</v>
      </c>
      <c r="C647" s="738"/>
      <c r="D647" s="736"/>
      <c r="E647" s="710"/>
      <c r="F647" s="736"/>
      <c r="G647" s="710"/>
      <c r="H647" s="736"/>
      <c r="I647" s="710"/>
      <c r="J647" s="736"/>
      <c r="K647" s="712"/>
      <c r="L647" s="712"/>
      <c r="M647" s="738"/>
      <c r="N647" s="736"/>
      <c r="O647" s="712"/>
      <c r="P647" s="736"/>
      <c r="Q647" s="712"/>
      <c r="R647" s="736"/>
      <c r="S647" s="712"/>
      <c r="T647" s="736"/>
      <c r="U647" s="21"/>
      <c r="Z647" s="73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785"/>
      <c r="BL647" s="785"/>
      <c r="BM647" s="785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33" t="s">
        <v>87</v>
      </c>
      <c r="B648" s="15" t="s">
        <v>55</v>
      </c>
      <c r="C648" s="748" t="str">
        <f>VLOOKUP($C627,'2025年度(1年後期)'!$B$5:$N$207,COLUMN('2025年度(1年後期)'!$K$5),0)&amp;""</f>
        <v/>
      </c>
      <c r="D648" s="732"/>
      <c r="E648" s="749" t="str">
        <f>VLOOKUP($C627,'2025年度(2年後期)'!$B$5:$N$207,COLUMN('2025年度(2年後期)'!$K$5),0)&amp;""</f>
        <v/>
      </c>
      <c r="F648" s="732"/>
      <c r="G648" s="749" t="str">
        <f>VLOOKUP($C627,'2025年度(3年後期)'!$B$5:$N$207,COLUMN('2025年度(3年後期)'!$K$5),0)&amp;""</f>
        <v/>
      </c>
      <c r="H648" s="732"/>
      <c r="I648" s="749" t="str">
        <f>VLOOKUP($C627,'2025年度(4年後期)'!$B$5:$N$206,COLUMN('2025年度(4年後期)'!$K$5),0)&amp;""</f>
        <v/>
      </c>
      <c r="J648" s="732"/>
      <c r="K648" s="750" t="str">
        <f>VLOOKUP($C627,'2025年度(助産後期)'!$B$5:$N$207,COLUMN('2025年度(助産後期)'!$K$5),0)&amp;""</f>
        <v/>
      </c>
      <c r="L648" s="750"/>
      <c r="M648" s="748" t="str">
        <f>VLOOKUP($C627,'2025年度(M1後期)'!$B$5:$N$207,COLUMN('2025年度(M1後期)'!$K$5),0)&amp;""</f>
        <v/>
      </c>
      <c r="N648" s="732"/>
      <c r="O648" s="750" t="str">
        <f>VLOOKUP($C627,'2025年度(M2後期)'!$B$5:$N$207,COLUMN('2025年度(M2後期)'!$K$5),0)&amp;""</f>
        <v/>
      </c>
      <c r="P648" s="732"/>
      <c r="Q648" s="750" t="str">
        <f>VLOOKUP($C627,'2025年度(D1後期)'!$B$5:$N$207,COLUMN('2025年度(D1後期)'!$K$5),0)&amp;""</f>
        <v/>
      </c>
      <c r="R648" s="732"/>
      <c r="S648" s="750" t="str">
        <f>VLOOKUP($C627,'2025年度(D23後期)'!$B$5:$N$207,COLUMN('2025年度(D23後期)'!$K$5),0)&amp;""</f>
        <v/>
      </c>
      <c r="T648" s="732"/>
      <c r="U648" s="608" t="s">
        <v>94</v>
      </c>
      <c r="Z648" s="73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/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 t="s">
        <v>139</v>
      </c>
      <c r="BK648" s="783"/>
      <c r="BL648" s="783"/>
      <c r="BM648" s="783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33"/>
      <c r="B649" s="15" t="s">
        <v>58</v>
      </c>
      <c r="C649" s="751" t="str">
        <f>IFERROR(VLOOKUP(C648,科目・教員!$A$2:$B$349,2,0),"")</f>
        <v/>
      </c>
      <c r="D649" s="735"/>
      <c r="E649" s="739" t="str">
        <f>IFERROR(VLOOKUP(E648,科目・教員!$A$2:$B$349,2,0),"")</f>
        <v/>
      </c>
      <c r="F649" s="735"/>
      <c r="G649" s="739" t="str">
        <f>IFERROR(VLOOKUP(G648,科目・教員!$A$2:$B$349,2,0),"")</f>
        <v/>
      </c>
      <c r="H649" s="735"/>
      <c r="I649" s="739" t="str">
        <f>IFERROR(VLOOKUP(I648,科目・教員!$A$2:$B$349,2,0),"")</f>
        <v/>
      </c>
      <c r="J649" s="735"/>
      <c r="K649" s="740" t="str">
        <f>IFERROR(VLOOKUP(K648,科目・教員!$A$2:$B$349,2,0),"")</f>
        <v/>
      </c>
      <c r="L649" s="740"/>
      <c r="M649" s="751" t="str">
        <f>IFERROR(VLOOKUP(M648,科目・教員!$A$2:$B$349,2,0),"")</f>
        <v/>
      </c>
      <c r="N649" s="735"/>
      <c r="O649" s="740" t="str">
        <f>IFERROR(VLOOKUP(O648,科目・教員!$A$2:$B$349,2,0),"")</f>
        <v/>
      </c>
      <c r="P649" s="735"/>
      <c r="Q649" s="740" t="str">
        <f>IFERROR(VLOOKUP(Q648,科目・教員!$A$2:$B$349,2,0),"")</f>
        <v/>
      </c>
      <c r="R649" s="735"/>
      <c r="S649" s="740" t="str">
        <f>IFERROR(VLOOKUP(S648,科目・教員!$A$2:$B$349,2,0),"")</f>
        <v/>
      </c>
      <c r="T649" s="735"/>
      <c r="U649" s="608" t="s">
        <v>141</v>
      </c>
      <c r="Z649" s="73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784"/>
      <c r="BL649" s="784"/>
      <c r="BM649" s="784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33"/>
      <c r="B650" s="15" t="s">
        <v>60</v>
      </c>
      <c r="C650" s="751" t="str">
        <f>VLOOKUP($C627,'2025年度(1年後期)'!$B$5:$N$207,COLUMN('2025年度(1年後期)'!$K$5)+1,0)&amp;""</f>
        <v/>
      </c>
      <c r="D650" s="735"/>
      <c r="E650" s="739" t="str">
        <f>VLOOKUP($C627,'2025年度(2年後期)'!$B$5:$N$207,COLUMN('2025年度(2年後期)'!$K$5)+1,0)&amp;""</f>
        <v/>
      </c>
      <c r="F650" s="735"/>
      <c r="G650" s="739" t="str">
        <f>VLOOKUP($C627,'2025年度(3年後期)'!$B$5:$N$207,COLUMN('2025年度(3年後期)'!$K$5)+1,0)&amp;""</f>
        <v/>
      </c>
      <c r="H650" s="735"/>
      <c r="I650" s="739" t="str">
        <f>VLOOKUP($C627,'2025年度(4年後期)'!$B$5:$N$206,COLUMN('2025年度(4年後期)'!$K$5)+1,0)&amp;""</f>
        <v/>
      </c>
      <c r="J650" s="735"/>
      <c r="K650" s="740" t="str">
        <f>VLOOKUP($C627,'2025年度(助産後期)'!$B$5:$N$207,COLUMN('2025年度(助産後期)'!$K$5)+1,0)&amp;""</f>
        <v/>
      </c>
      <c r="L650" s="740"/>
      <c r="M650" s="751" t="str">
        <f>VLOOKUP($C627,'2025年度(M1後期)'!$B$5:$N$207,COLUMN('2025年度(M1後期)'!$K$5)+1,0)&amp;""</f>
        <v/>
      </c>
      <c r="N650" s="735"/>
      <c r="O650" s="740" t="str">
        <f>VLOOKUP($C627,'2025年度(M1後期)'!$B$5:$N$207,COLUMN('2025年度(M1後期)'!$K$5)+1,0)&amp;""</f>
        <v/>
      </c>
      <c r="P650" s="735"/>
      <c r="Q650" s="740" t="str">
        <f>VLOOKUP($C627,'2025年度(D1後期)'!$B$5:$N$207,COLUMN('2025年度(D1後期)'!$K$5)+1,0)&amp;""</f>
        <v/>
      </c>
      <c r="R650" s="735"/>
      <c r="S650" s="740" t="str">
        <f>VLOOKUP($C627,'2025年度(D23後期)'!$B$5:$N$207,COLUMN('2025年度(D23後期)'!$K$5)+1,0)&amp;""</f>
        <v/>
      </c>
      <c r="T650" s="735"/>
      <c r="U650" s="608" t="s">
        <v>139</v>
      </c>
      <c r="Z650" s="73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784"/>
      <c r="BL650" s="784"/>
      <c r="BM650" s="784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34"/>
      <c r="B651" s="16" t="s">
        <v>62</v>
      </c>
      <c r="C651" s="738"/>
      <c r="D651" s="736"/>
      <c r="E651" s="710"/>
      <c r="F651" s="736"/>
      <c r="G651" s="710"/>
      <c r="H651" s="736"/>
      <c r="I651" s="710"/>
      <c r="J651" s="736"/>
      <c r="K651" s="712"/>
      <c r="L651" s="712"/>
      <c r="M651" s="738"/>
      <c r="N651" s="736"/>
      <c r="O651" s="712"/>
      <c r="P651" s="736"/>
      <c r="Q651" s="712"/>
      <c r="R651" s="736"/>
      <c r="S651" s="712"/>
      <c r="T651" s="736"/>
      <c r="U651" s="609" t="s">
        <v>69</v>
      </c>
      <c r="V651" s="19"/>
      <c r="W651" s="19"/>
      <c r="X651" s="19"/>
      <c r="Y651" s="19"/>
      <c r="Z651" s="73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785"/>
      <c r="BL651" s="785"/>
      <c r="BM651" s="785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23"/>
      <c r="B652" s="24"/>
      <c r="C652" s="788">
        <f>C627+1</f>
        <v>46018</v>
      </c>
      <c r="D652" s="788"/>
      <c r="E652" s="788"/>
      <c r="F652" s="788"/>
      <c r="G652" s="788"/>
      <c r="H652" s="788"/>
      <c r="I652" s="788"/>
      <c r="J652" s="788"/>
      <c r="K652" s="788"/>
      <c r="L652" s="788"/>
      <c r="M652" s="788"/>
      <c r="N652" s="788"/>
      <c r="O652" s="788"/>
      <c r="P652" s="788"/>
      <c r="Q652" s="788"/>
      <c r="R652" s="788"/>
      <c r="S652" s="788"/>
      <c r="T652" s="788"/>
      <c r="U652" s="703">
        <f>C652</f>
        <v>46018</v>
      </c>
      <c r="V652" s="704"/>
      <c r="W652" s="704"/>
      <c r="X652" s="704"/>
      <c r="Y652" s="704"/>
      <c r="Z652" s="70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3" t="s">
        <v>54</v>
      </c>
      <c r="B653" s="12" t="s">
        <v>55</v>
      </c>
      <c r="C653" s="731" t="str">
        <f>VLOOKUP($C652,'2025年度(1年後期)'!$B$5:$N$207,COLUMN('2025年度(1年後期)'!$C$5),0)&amp;""</f>
        <v/>
      </c>
      <c r="D653" s="722"/>
      <c r="E653" s="721" t="str">
        <f>VLOOKUP($C652,'2025年度(2年後期)'!$B$5:$N$207,COLUMN('2025年度(2年後期)'!$C$5),0)&amp;""</f>
        <v/>
      </c>
      <c r="F653" s="722"/>
      <c r="G653" s="721" t="str">
        <f>VLOOKUP($C652,'2025年度(3年後期)'!$B$5:$N$207,COLUMN('2025年度(3年後期)'!$C$5),0)&amp;""</f>
        <v/>
      </c>
      <c r="H653" s="722"/>
      <c r="I653" s="721" t="str">
        <f>VLOOKUP($C652,'2025年度(4年後期)'!$B$5:$N$206,COLUMN('2025年度(4年後期)'!$C$5),0)&amp;""</f>
        <v/>
      </c>
      <c r="J653" s="722"/>
      <c r="K653" s="732" t="str">
        <f>VLOOKUP($C652,'2025年度(助産後期)'!$B$5:$N$207,COLUMN('2025年度(助産後期)'!$C$5),0)&amp;""</f>
        <v/>
      </c>
      <c r="L653" s="720"/>
      <c r="M653" s="719" t="str">
        <f>VLOOKUP($C652,'2025年度(M1後期)'!$B$5:$N$207,COLUMN('2025年度(M1後期)'!$C$5),0)&amp;""</f>
        <v/>
      </c>
      <c r="N653" s="720"/>
      <c r="O653" s="721" t="str">
        <f>VLOOKUP($C652,'2025年度(M2後期)'!$B$5:$N$207,COLUMN('2025年度(M2後期)'!$C$5),0)&amp;""</f>
        <v/>
      </c>
      <c r="P653" s="722"/>
      <c r="Q653" s="721" t="str">
        <f>VLOOKUP($C652,'2025年度(D1後期)'!$B$5:$N$207,COLUMN('2025年度(D1後期)'!$C$5),0)&amp;""</f>
        <v/>
      </c>
      <c r="R653" s="722"/>
      <c r="S653" s="732" t="str">
        <f>VLOOKUP($C652,'2025年度(D23後期)'!$B$5:$N$207,COLUMN('2025年度(D23後期)'!$C$5),0)&amp;""</f>
        <v/>
      </c>
      <c r="T653" s="722"/>
      <c r="U653" s="25"/>
      <c r="Z653" s="744" t="str">
        <f>A653</f>
        <v xml:space="preserve">１時限（09：20～10：50） </v>
      </c>
      <c r="AA653" s="694"/>
      <c r="AB653" s="694"/>
      <c r="AC653" s="694"/>
      <c r="AD653" s="694"/>
      <c r="AE653" s="694"/>
      <c r="AF653" s="694"/>
      <c r="AG653" s="694"/>
      <c r="AH653" s="694"/>
      <c r="AI653" s="694"/>
      <c r="AJ653" s="694"/>
      <c r="AK653" s="694"/>
      <c r="AL653" s="694"/>
      <c r="AM653" s="694"/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/>
      <c r="AX653" s="694"/>
      <c r="AY653" s="694"/>
      <c r="AZ653" s="694"/>
      <c r="BA653" s="694"/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783"/>
      <c r="BL653" s="783"/>
      <c r="BM653" s="783"/>
      <c r="BN653" s="694"/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33"/>
      <c r="B654" s="15" t="s">
        <v>58</v>
      </c>
      <c r="C654" s="714" t="str">
        <f>IFERROR(VLOOKUP(C653,科目・教員!$A$2:$B$349,2,0),"")</f>
        <v/>
      </c>
      <c r="D654" s="715"/>
      <c r="E654" s="716" t="str">
        <f>IFERROR(VLOOKUP(E653,科目・教員!$A$2:$B$349,2,0),"")</f>
        <v/>
      </c>
      <c r="F654" s="715"/>
      <c r="G654" s="716" t="str">
        <f>IFERROR(VLOOKUP(G653,科目・教員!$A$2:$B$349,2,0),"")</f>
        <v/>
      </c>
      <c r="H654" s="715"/>
      <c r="I654" s="716" t="str">
        <f>IFERROR(VLOOKUP(I653,科目・教員!$A$2:$B$349,2,0),"")</f>
        <v/>
      </c>
      <c r="J654" s="715"/>
      <c r="K654" s="735" t="str">
        <f>IFERROR(VLOOKUP(K653,科目・教員!$A$2:$B$349,2,0),"")</f>
        <v/>
      </c>
      <c r="L654" s="737"/>
      <c r="M654" s="746" t="str">
        <f>IFERROR(VLOOKUP(M653,科目・教員!$A$2:$B$349,2,0),"")</f>
        <v/>
      </c>
      <c r="N654" s="715"/>
      <c r="O654" s="716" t="str">
        <f>IFERROR(VLOOKUP(O653,科目・教員!$A$2:$B$349,2,0),"")</f>
        <v/>
      </c>
      <c r="P654" s="715"/>
      <c r="Q654" s="716" t="str">
        <f>IFERROR(VLOOKUP(Q653,科目・教員!$A$2:$B$349,2,0),"")</f>
        <v/>
      </c>
      <c r="R654" s="715"/>
      <c r="S654" s="735" t="str">
        <f>IFERROR(VLOOKUP(S653,科目・教員!$A$2:$B$349,2,0),"")</f>
        <v/>
      </c>
      <c r="T654" s="715"/>
      <c r="U654" s="25"/>
      <c r="Z654" s="73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784"/>
      <c r="BL654" s="784"/>
      <c r="BM654" s="784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33"/>
      <c r="B655" s="15" t="s">
        <v>60</v>
      </c>
      <c r="C655" s="714" t="str">
        <f>VLOOKUP($C652,'2025年度(1年後期)'!$B$5:$N$207,COLUMN('2025年度(1年後期)'!$C$5)+1,0)&amp;""</f>
        <v/>
      </c>
      <c r="D655" s="715"/>
      <c r="E655" s="716" t="str">
        <f>VLOOKUP($C652,'2025年度(2年後期)'!$B$5:$N$207,COLUMN('2025年度(2年後期)'!$C$5)+1,0)&amp;""</f>
        <v/>
      </c>
      <c r="F655" s="715"/>
      <c r="G655" s="716" t="str">
        <f>VLOOKUP($C652,'2025年度(3年後期)'!$B$5:$N$207,COLUMN('2025年度(3年後期)'!$C$5)+1,0)&amp;""</f>
        <v/>
      </c>
      <c r="H655" s="715"/>
      <c r="I655" s="716" t="str">
        <f>VLOOKUP($C652,'2025年度(4年後期)'!$B$5:$N$206,COLUMN('2025年度(4年後期)'!$C$5)+1,0)&amp;""</f>
        <v/>
      </c>
      <c r="J655" s="715"/>
      <c r="K655" s="735" t="str">
        <f>VLOOKUP($C652,'2025年度(助産後期)'!$B$5:$N$207,COLUMN('2025年度(助産後期)'!$C$5)+1,0)&amp;""</f>
        <v/>
      </c>
      <c r="L655" s="737"/>
      <c r="M655" s="746" t="str">
        <f>VLOOKUP($C652,'2025年度(M1後期)'!$B$5:$N$207,COLUMN('2025年度(M1後期)'!$C$5)+1,0)&amp;""</f>
        <v/>
      </c>
      <c r="N655" s="715"/>
      <c r="O655" s="716" t="str">
        <f>VLOOKUP($C652,'2025年度(M2後期)'!$B$5:$N$207,COLUMN('2025年度(M2後期)'!$C$5)+1,0)&amp;""</f>
        <v/>
      </c>
      <c r="P655" s="715"/>
      <c r="Q655" s="716" t="str">
        <f>VLOOKUP($C652,'2025年度(D1後期)'!$B$5:$N$207,COLUMN('2025年度(D1後期)'!$C$5)+1,0)&amp;""</f>
        <v/>
      </c>
      <c r="R655" s="715"/>
      <c r="S655" s="735" t="str">
        <f>VLOOKUP($C652,'2025年度(D23後期)'!$B$5:$N$207,COLUMN('2025年度(D23後期)'!$C$5)+1,0)&amp;""</f>
        <v/>
      </c>
      <c r="T655" s="715"/>
      <c r="U655" s="25"/>
      <c r="Z655" s="73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784"/>
      <c r="BL655" s="784"/>
      <c r="BM655" s="784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34"/>
      <c r="B656" s="16" t="s">
        <v>62</v>
      </c>
      <c r="C656" s="738"/>
      <c r="D656" s="711"/>
      <c r="E656" s="710"/>
      <c r="F656" s="711"/>
      <c r="G656" s="710"/>
      <c r="H656" s="711"/>
      <c r="I656" s="710"/>
      <c r="J656" s="711"/>
      <c r="K656" s="712"/>
      <c r="L656" s="713"/>
      <c r="M656" s="745"/>
      <c r="N656" s="711"/>
      <c r="O656" s="710"/>
      <c r="P656" s="711"/>
      <c r="Q656" s="710"/>
      <c r="R656" s="711"/>
      <c r="S656" s="712"/>
      <c r="T656" s="711"/>
      <c r="U656" s="25"/>
      <c r="Z656" s="73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785"/>
      <c r="BL656" s="785"/>
      <c r="BM656" s="785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33" t="s">
        <v>64</v>
      </c>
      <c r="B657" s="15" t="s">
        <v>55</v>
      </c>
      <c r="C657" s="731" t="str">
        <f>VLOOKUP($C652,'2025年度(1年後期)'!$B$5:$N$207,COLUMN('2025年度(1年後期)'!$E$5),0)&amp;""</f>
        <v/>
      </c>
      <c r="D657" s="722"/>
      <c r="E657" s="721" t="str">
        <f>VLOOKUP($C652,'2025年度(2年後期)'!$B$5:$N$207,COLUMN('2025年度(2年後期)'!$E$5),0)&amp;""</f>
        <v/>
      </c>
      <c r="F657" s="722"/>
      <c r="G657" s="721" t="str">
        <f>VLOOKUP($C652,'2025年度(3年後期)'!$B$5:$N$207,COLUMN('2025年度(3年後期)'!$E$5),0)&amp;""</f>
        <v/>
      </c>
      <c r="H657" s="722"/>
      <c r="I657" s="721" t="str">
        <f>VLOOKUP($C652,'2025年度(4年後期)'!$B$5:$N$206,COLUMN('2025年度(4年後期)'!$E$5),0)&amp;""</f>
        <v/>
      </c>
      <c r="J657" s="722"/>
      <c r="K657" s="732" t="str">
        <f>VLOOKUP($C652,'2025年度(助産後期)'!$B$5:$N$207,COLUMN('2025年度(助産後期)'!$E$5),0)&amp;""</f>
        <v/>
      </c>
      <c r="L657" s="720"/>
      <c r="M657" s="731" t="str">
        <f>VLOOKUP($C652,'2025年度(M1後期)'!$B$5:$N$207,COLUMN('2025年度(M1後期)'!$E$5),0)&amp;""</f>
        <v/>
      </c>
      <c r="N657" s="722"/>
      <c r="O657" s="732" t="str">
        <f>VLOOKUP($C652,'2025年度(M2後期)'!$B$5:$N$207,COLUMN('2025年度(M2後期)'!$E$5),0)&amp;""</f>
        <v/>
      </c>
      <c r="P657" s="722"/>
      <c r="Q657" s="732" t="str">
        <f>VLOOKUP($C652,'2025年度(D1後期)'!$B$5:$N$207,COLUMN('2025年度(D1後期)'!$E$5),0)&amp;""</f>
        <v/>
      </c>
      <c r="R657" s="722"/>
      <c r="S657" s="732" t="str">
        <f>VLOOKUP($C652,'2025年度(D23後期)'!$B$5:$N$207,COLUMN('2025年度(D23後期)'!$E$5),0)&amp;""</f>
        <v/>
      </c>
      <c r="T657" s="722"/>
      <c r="U657" s="21"/>
      <c r="Z657" s="733" t="str">
        <f>A657</f>
        <v>２時限（11：00～12：30）</v>
      </c>
      <c r="AA657" s="694"/>
      <c r="AB657" s="694"/>
      <c r="AC657" s="694"/>
      <c r="AD657" s="694"/>
      <c r="AE657" s="694"/>
      <c r="AF657" s="694"/>
      <c r="AG657" s="694"/>
      <c r="AH657" s="694"/>
      <c r="AI657" s="694"/>
      <c r="AJ657" s="694"/>
      <c r="AK657" s="694"/>
      <c r="AL657" s="694"/>
      <c r="AM657" s="694"/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/>
      <c r="AX657" s="694"/>
      <c r="AY657" s="694"/>
      <c r="AZ657" s="694"/>
      <c r="BA657" s="694"/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783"/>
      <c r="BL657" s="783"/>
      <c r="BM657" s="783"/>
      <c r="BN657" s="694"/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33"/>
      <c r="B658" s="15" t="s">
        <v>58</v>
      </c>
      <c r="C658" s="714" t="str">
        <f>IFERROR(VLOOKUP(C657,科目・教員!$A$2:$B$349,2,0),"")</f>
        <v/>
      </c>
      <c r="D658" s="715"/>
      <c r="E658" s="716" t="str">
        <f>IFERROR(VLOOKUP(E657,科目・教員!$A$2:$B$349,2,0),"")</f>
        <v/>
      </c>
      <c r="F658" s="715"/>
      <c r="G658" s="716" t="str">
        <f>IFERROR(VLOOKUP(G657,科目・教員!$A$2:$B$349,2,0),"")</f>
        <v/>
      </c>
      <c r="H658" s="715"/>
      <c r="I658" s="716" t="str">
        <f>IFERROR(VLOOKUP(I657,科目・教員!$A$2:$B$349,2,0),"")</f>
        <v/>
      </c>
      <c r="J658" s="715"/>
      <c r="K658" s="735" t="str">
        <f>IFERROR(VLOOKUP(K657,科目・教員!$A$2:$B$349,2,0),"")</f>
        <v/>
      </c>
      <c r="L658" s="737"/>
      <c r="M658" s="714" t="str">
        <f>IFERROR(VLOOKUP(M657,科目・教員!$A$2:$B$349,2,0),"")</f>
        <v/>
      </c>
      <c r="N658" s="715"/>
      <c r="O658" s="735" t="str">
        <f>IFERROR(VLOOKUP(O657,科目・教員!$A$2:$B$349,2,0),"")</f>
        <v/>
      </c>
      <c r="P658" s="715"/>
      <c r="Q658" s="735" t="str">
        <f>IFERROR(VLOOKUP(Q657,科目・教員!$A$2:$B$349,2,0),"")</f>
        <v/>
      </c>
      <c r="R658" s="715"/>
      <c r="S658" s="735" t="str">
        <f>IFERROR(VLOOKUP(S657,科目・教員!$A$2:$B$349,2,0),"")</f>
        <v/>
      </c>
      <c r="T658" s="715"/>
      <c r="U658" s="21"/>
      <c r="Z658" s="73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784"/>
      <c r="BL658" s="784"/>
      <c r="BM658" s="784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33"/>
      <c r="B659" s="15" t="s">
        <v>60</v>
      </c>
      <c r="C659" s="714" t="str">
        <f>VLOOKUP($C652,'2025年度(1年後期)'!$B$5:$N$207,COLUMN('2025年度(1年後期)'!$E$5)+1,0)&amp;""</f>
        <v/>
      </c>
      <c r="D659" s="715"/>
      <c r="E659" s="716" t="str">
        <f>VLOOKUP($C652,'2025年度(2年後期)'!$B$5:$N$207,COLUMN('2025年度(2年後期)'!$E$5)+1,0)&amp;""</f>
        <v/>
      </c>
      <c r="F659" s="715"/>
      <c r="G659" s="716" t="str">
        <f>VLOOKUP($C652,'2025年度(3年後期)'!$B$5:$N$207,COLUMN('2025年度(3年後期)'!$E$5)+1,0)&amp;""</f>
        <v/>
      </c>
      <c r="H659" s="715"/>
      <c r="I659" s="716" t="str">
        <f>VLOOKUP($C652,'2025年度(4年後期)'!$B$5:$N$206,COLUMN('2025年度(4年後期)'!$E$5)+1,0)&amp;""</f>
        <v/>
      </c>
      <c r="J659" s="715"/>
      <c r="K659" s="735" t="str">
        <f>VLOOKUP($C652,'2025年度(助産後期)'!$B$5:$N$207,COLUMN('2025年度(助産後期)'!$E$5)+1,0)&amp;""</f>
        <v/>
      </c>
      <c r="L659" s="737"/>
      <c r="M659" s="714" t="str">
        <f>VLOOKUP($C652,'2025年度(M1後期)'!$B$5:$N$207,COLUMN('2025年度(M1後期)'!$E$5)+1,0)&amp;""</f>
        <v/>
      </c>
      <c r="N659" s="715"/>
      <c r="O659" s="735" t="str">
        <f>VLOOKUP($C652,'2025年度(M2後期)'!$B$5:$N$207,COLUMN('2025年度(M2後期)'!$E$5)+1,0)&amp;""</f>
        <v/>
      </c>
      <c r="P659" s="715"/>
      <c r="Q659" s="735" t="str">
        <f>VLOOKUP($C652,'2025年度(D1後期)'!$B$5:$N$207,COLUMN('2025年度(D1後期)'!$E$5)+1,0)&amp;""</f>
        <v/>
      </c>
      <c r="R659" s="715"/>
      <c r="S659" s="735" t="str">
        <f>VLOOKUP($C652,'2025年度(D23後期)'!$B$5:$N$207,COLUMN('2025年度(D23後期)'!$E$5)+1,0)&amp;""</f>
        <v/>
      </c>
      <c r="T659" s="715"/>
      <c r="U659" s="21"/>
      <c r="Z659" s="73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784"/>
      <c r="BL659" s="784"/>
      <c r="BM659" s="784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47"/>
      <c r="B660" s="16" t="s">
        <v>62</v>
      </c>
      <c r="C660" s="738"/>
      <c r="D660" s="736"/>
      <c r="E660" s="710"/>
      <c r="F660" s="736"/>
      <c r="G660" s="710"/>
      <c r="H660" s="736"/>
      <c r="I660" s="710"/>
      <c r="J660" s="736"/>
      <c r="K660" s="712"/>
      <c r="L660" s="712"/>
      <c r="M660" s="738"/>
      <c r="N660" s="736"/>
      <c r="O660" s="712"/>
      <c r="P660" s="736"/>
      <c r="Q660" s="712"/>
      <c r="R660" s="736"/>
      <c r="S660" s="712"/>
      <c r="T660" s="736"/>
      <c r="U660" s="21"/>
      <c r="Z660" s="73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785"/>
      <c r="BL660" s="785"/>
      <c r="BM660" s="785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44" t="s">
        <v>70</v>
      </c>
      <c r="B661" s="17" t="s">
        <v>71</v>
      </c>
      <c r="C661" s="731"/>
      <c r="D661" s="722"/>
      <c r="E661" s="721"/>
      <c r="F661" s="722"/>
      <c r="G661" s="721"/>
      <c r="H661" s="722"/>
      <c r="I661" s="721"/>
      <c r="J661" s="722"/>
      <c r="K661" s="732"/>
      <c r="L661" s="720"/>
      <c r="M661" s="731"/>
      <c r="N661" s="722"/>
      <c r="O661" s="732"/>
      <c r="P661" s="722"/>
      <c r="Q661" s="732"/>
      <c r="R661" s="722"/>
      <c r="S661" s="732"/>
      <c r="T661" s="722"/>
      <c r="U661" s="21"/>
      <c r="Z661" s="73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783"/>
      <c r="BL661" s="783"/>
      <c r="BM661" s="783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33"/>
      <c r="B662" s="17" t="s">
        <v>73</v>
      </c>
      <c r="C662" s="714"/>
      <c r="D662" s="715"/>
      <c r="E662" s="716"/>
      <c r="F662" s="715"/>
      <c r="G662" s="716"/>
      <c r="H662" s="715"/>
      <c r="I662" s="716"/>
      <c r="J662" s="715"/>
      <c r="K662" s="735"/>
      <c r="L662" s="737"/>
      <c r="M662" s="714"/>
      <c r="N662" s="715"/>
      <c r="O662" s="735"/>
      <c r="P662" s="715"/>
      <c r="Q662" s="735"/>
      <c r="R662" s="715"/>
      <c r="S662" s="735"/>
      <c r="T662" s="715"/>
      <c r="U662" s="21"/>
      <c r="Z662" s="73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784"/>
      <c r="BL662" s="784"/>
      <c r="BM662" s="784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33"/>
      <c r="B663" s="17" t="s">
        <v>60</v>
      </c>
      <c r="C663" s="714"/>
      <c r="D663" s="715"/>
      <c r="E663" s="716"/>
      <c r="F663" s="715"/>
      <c r="G663" s="716"/>
      <c r="H663" s="715"/>
      <c r="I663" s="716"/>
      <c r="J663" s="715"/>
      <c r="K663" s="735"/>
      <c r="L663" s="737"/>
      <c r="M663" s="714"/>
      <c r="N663" s="715"/>
      <c r="O663" s="735"/>
      <c r="P663" s="715"/>
      <c r="Q663" s="735"/>
      <c r="R663" s="715"/>
      <c r="S663" s="735"/>
      <c r="T663" s="715"/>
      <c r="U663" s="21"/>
      <c r="Z663" s="73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784"/>
      <c r="BL663" s="784"/>
      <c r="BM663" s="784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34"/>
      <c r="B664" s="18" t="s">
        <v>62</v>
      </c>
      <c r="C664" s="752"/>
      <c r="D664" s="753"/>
      <c r="E664" s="754"/>
      <c r="F664" s="753"/>
      <c r="G664" s="754"/>
      <c r="H664" s="753"/>
      <c r="I664" s="754"/>
      <c r="J664" s="753"/>
      <c r="K664" s="755"/>
      <c r="L664" s="755"/>
      <c r="M664" s="752"/>
      <c r="N664" s="753"/>
      <c r="O664" s="755"/>
      <c r="P664" s="753"/>
      <c r="Q664" s="755"/>
      <c r="R664" s="753"/>
      <c r="S664" s="755"/>
      <c r="T664" s="753"/>
      <c r="U664" s="21"/>
      <c r="Z664" s="73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785"/>
      <c r="BL664" s="785"/>
      <c r="BM664" s="785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33" t="s">
        <v>74</v>
      </c>
      <c r="B665" s="15" t="s">
        <v>55</v>
      </c>
      <c r="C665" s="748" t="str">
        <f>VLOOKUP($C652,'2025年度(1年後期)'!$B$5:$N$207,COLUMN('2025年度(1年後期)'!$G$5),0)&amp;""</f>
        <v/>
      </c>
      <c r="D665" s="732"/>
      <c r="E665" s="749" t="str">
        <f>VLOOKUP($C652,'2025年度(2年後期)'!$B$5:$N$207,COLUMN('2025年度(2年後期)'!$G$5),0)&amp;""</f>
        <v/>
      </c>
      <c r="F665" s="732"/>
      <c r="G665" s="749" t="str">
        <f>VLOOKUP($C652,'2025年度(3年後期)'!$B$5:$N$207,COLUMN('2025年度(3年後期)'!$G$5),0)&amp;""</f>
        <v/>
      </c>
      <c r="H665" s="732"/>
      <c r="I665" s="749" t="str">
        <f>VLOOKUP($C652,'2025年度(4年後期)'!$B$5:$N$206,COLUMN('2025年度(4年後期)'!$G$5),0)&amp;""</f>
        <v/>
      </c>
      <c r="J665" s="732"/>
      <c r="K665" s="750" t="str">
        <f>VLOOKUP($C652,'2025年度(助産後期)'!$B$5:$N$207,COLUMN('2025年度(助産後期)'!$G$5),0)&amp;""</f>
        <v/>
      </c>
      <c r="L665" s="750"/>
      <c r="M665" s="748" t="str">
        <f>VLOOKUP($C652,'2025年度(M1後期)'!$B$5:$N$207,COLUMN('2025年度(M1後期)'!$G$5),0)&amp;""</f>
        <v/>
      </c>
      <c r="N665" s="732"/>
      <c r="O665" s="750" t="str">
        <f>VLOOKUP($C652,'2025年度(M2後期)'!$B$5:$N$207,COLUMN('2025年度(M2後期)'!$G$5),0)&amp;""</f>
        <v/>
      </c>
      <c r="P665" s="732"/>
      <c r="Q665" s="750" t="str">
        <f>VLOOKUP($C652,'2025年度(D1後期)'!$B$5:$N$207,COLUMN('2025年度(D1後期)'!$G$5),0)&amp;""</f>
        <v/>
      </c>
      <c r="R665" s="732"/>
      <c r="S665" s="750" t="str">
        <f>VLOOKUP($C652,'2025年度(D23後期)'!$B$5:$N$207,COLUMN('2025年度(D23後期)'!$G$5),0)&amp;""</f>
        <v/>
      </c>
      <c r="T665" s="732"/>
      <c r="U665" s="21"/>
      <c r="Z665" s="733" t="str">
        <f>A665</f>
        <v>３時限（13：30～15：00）</v>
      </c>
      <c r="AA665" s="694"/>
      <c r="AB665" s="694"/>
      <c r="AC665" s="694"/>
      <c r="AD665" s="694"/>
      <c r="AE665" s="694"/>
      <c r="AF665" s="694"/>
      <c r="AG665" s="694"/>
      <c r="AH665" s="694"/>
      <c r="AI665" s="694"/>
      <c r="AJ665" s="694"/>
      <c r="AK665" s="694"/>
      <c r="AL665" s="694"/>
      <c r="AM665" s="694"/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/>
      <c r="AX665" s="694"/>
      <c r="AY665" s="694"/>
      <c r="AZ665" s="694"/>
      <c r="BA665" s="694"/>
      <c r="BB665" s="694"/>
      <c r="BC665" s="694"/>
      <c r="BD665" s="694"/>
      <c r="BE665" s="694"/>
      <c r="BF665" s="694"/>
      <c r="BG665" s="694"/>
      <c r="BH665" s="694"/>
      <c r="BI665" s="694"/>
      <c r="BJ665" s="694"/>
      <c r="BK665" s="783"/>
      <c r="BL665" s="783"/>
      <c r="BM665" s="783"/>
      <c r="BN665" s="694"/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33"/>
      <c r="B666" s="15" t="s">
        <v>58</v>
      </c>
      <c r="C666" s="751" t="str">
        <f>IFERROR(VLOOKUP(C665,科目・教員!$A$2:$B$349,2,0),"")</f>
        <v/>
      </c>
      <c r="D666" s="735"/>
      <c r="E666" s="739" t="str">
        <f>IFERROR(VLOOKUP(E665,科目・教員!$A$2:$B$349,2,0),"")</f>
        <v/>
      </c>
      <c r="F666" s="735"/>
      <c r="G666" s="739" t="str">
        <f>IFERROR(VLOOKUP(G665,科目・教員!$A$2:$B$349,2,0),"")</f>
        <v/>
      </c>
      <c r="H666" s="735"/>
      <c r="I666" s="739" t="str">
        <f>IFERROR(VLOOKUP(I665,科目・教員!$A$2:$B$349,2,0),"")</f>
        <v/>
      </c>
      <c r="J666" s="735"/>
      <c r="K666" s="740" t="str">
        <f>IFERROR(VLOOKUP(K665,科目・教員!$A$2:$B$349,2,0),"")</f>
        <v/>
      </c>
      <c r="L666" s="740"/>
      <c r="M666" s="751" t="str">
        <f>IFERROR(VLOOKUP(M665,科目・教員!$A$2:$B$349,2,0),"")</f>
        <v/>
      </c>
      <c r="N666" s="735"/>
      <c r="O666" s="740" t="str">
        <f>IFERROR(VLOOKUP(O665,科目・教員!$A$2:$B$349,2,0),"")</f>
        <v/>
      </c>
      <c r="P666" s="735"/>
      <c r="Q666" s="740" t="str">
        <f>IFERROR(VLOOKUP(Q665,科目・教員!$A$2:$B$349,2,0),"")</f>
        <v/>
      </c>
      <c r="R666" s="735"/>
      <c r="S666" s="740" t="str">
        <f>IFERROR(VLOOKUP(S665,科目・教員!$A$2:$B$349,2,0),"")</f>
        <v/>
      </c>
      <c r="T666" s="735"/>
      <c r="U666" s="21"/>
      <c r="Z666" s="73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784"/>
      <c r="BL666" s="784"/>
      <c r="BM666" s="784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33"/>
      <c r="B667" s="15" t="s">
        <v>60</v>
      </c>
      <c r="C667" s="751" t="str">
        <f>VLOOKUP($C652,'2025年度(1年後期)'!$B$5:$N$207,COLUMN('2025年度(1年後期)'!$G$5)+1,0)&amp;""</f>
        <v/>
      </c>
      <c r="D667" s="735"/>
      <c r="E667" s="739" t="str">
        <f>VLOOKUP($C652,'2025年度(2年後期)'!$B$5:$N$207,COLUMN('2025年度(2年後期)'!$G$5)+1,0)&amp;""</f>
        <v/>
      </c>
      <c r="F667" s="735"/>
      <c r="G667" s="739" t="str">
        <f>VLOOKUP($C652,'2025年度(3年後期)'!$B$5:$N$207,COLUMN('2025年度(3年後期)'!$G$5)+1,0)&amp;""</f>
        <v/>
      </c>
      <c r="H667" s="735"/>
      <c r="I667" s="739" t="str">
        <f>VLOOKUP($C652,'2025年度(4年後期)'!$B$5:$N$206,COLUMN('2025年度(4年後期)'!$G$5)+1,0)&amp;""</f>
        <v/>
      </c>
      <c r="J667" s="735"/>
      <c r="K667" s="740" t="str">
        <f>VLOOKUP($C652,'2025年度(助産後期)'!$B$5:$N$207,COLUMN('2025年度(助産後期)'!$G$5)+1,0)&amp;""</f>
        <v/>
      </c>
      <c r="L667" s="740"/>
      <c r="M667" s="751" t="str">
        <f>VLOOKUP($C652,'2025年度(M1後期)'!$B$5:$N$207,COLUMN('2025年度(M1後期)'!$G$5)+1,0)&amp;""</f>
        <v/>
      </c>
      <c r="N667" s="735"/>
      <c r="O667" s="740" t="str">
        <f>VLOOKUP($C652,'2025年度(M2後期)'!$B$5:$N$207,COLUMN('2025年度(M2後期)'!$G$5)+1,0)&amp;""</f>
        <v/>
      </c>
      <c r="P667" s="735"/>
      <c r="Q667" s="740" t="str">
        <f>VLOOKUP($C652,'2025年度(D1後期)'!$B$5:$N$207,COLUMN('2025年度(D1後期)'!$G$5)+1,0)&amp;""</f>
        <v/>
      </c>
      <c r="R667" s="735"/>
      <c r="S667" s="740" t="str">
        <f>VLOOKUP($C652,'2025年度(D23後期)'!$B$5:$N$207,COLUMN('2025年度(D23後期)'!$G$5)+1,0)&amp;""</f>
        <v/>
      </c>
      <c r="T667" s="735"/>
      <c r="U667" s="21"/>
      <c r="Z667" s="73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784"/>
      <c r="BL667" s="784"/>
      <c r="BM667" s="784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47"/>
      <c r="B668" s="16" t="s">
        <v>62</v>
      </c>
      <c r="C668" s="738"/>
      <c r="D668" s="736"/>
      <c r="E668" s="710"/>
      <c r="F668" s="736"/>
      <c r="G668" s="710"/>
      <c r="H668" s="736"/>
      <c r="I668" s="710"/>
      <c r="J668" s="736"/>
      <c r="K668" s="712"/>
      <c r="L668" s="712"/>
      <c r="M668" s="738"/>
      <c r="N668" s="736"/>
      <c r="O668" s="712"/>
      <c r="P668" s="736"/>
      <c r="Q668" s="712"/>
      <c r="R668" s="736"/>
      <c r="S668" s="712"/>
      <c r="T668" s="736"/>
      <c r="U668" s="21"/>
      <c r="Z668" s="73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785"/>
      <c r="BL668" s="785"/>
      <c r="BM668" s="785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33" t="s">
        <v>80</v>
      </c>
      <c r="B669" s="15" t="s">
        <v>55</v>
      </c>
      <c r="C669" s="748" t="str">
        <f>VLOOKUP($C652,'2025年度(1年後期)'!$B$5:$N$207,COLUMN('2025年度(1年後期)'!$I$5),0)&amp;""</f>
        <v/>
      </c>
      <c r="D669" s="732"/>
      <c r="E669" s="749" t="str">
        <f>VLOOKUP($C652,'2025年度(2年後期)'!$B$5:$N$207,COLUMN('2025年度(2年後期)'!$I$5),0)&amp;""</f>
        <v/>
      </c>
      <c r="F669" s="732"/>
      <c r="G669" s="749" t="str">
        <f>VLOOKUP($C652,'2025年度(3年後期)'!$B$5:$N$207,COLUMN('2025年度(3年後期)'!$I$5),0)&amp;""</f>
        <v/>
      </c>
      <c r="H669" s="732"/>
      <c r="I669" s="749" t="str">
        <f>VLOOKUP($C652,'2025年度(4年後期)'!$B$5:$N$206,COLUMN('2025年度(4年後期)'!$I$5),0)&amp;""</f>
        <v/>
      </c>
      <c r="J669" s="732"/>
      <c r="K669" s="750" t="str">
        <f>VLOOKUP($C652,'2025年度(助産後期)'!$B$5:$N$207,COLUMN('2025年度(助産後期)'!$I$5),0)&amp;""</f>
        <v/>
      </c>
      <c r="L669" s="750"/>
      <c r="M669" s="748" t="str">
        <f>VLOOKUP($C652,'2025年度(M1後期)'!$B$5:$N$207,COLUMN('2025年度(M1後期)'!$I$5),0)&amp;""</f>
        <v/>
      </c>
      <c r="N669" s="732"/>
      <c r="O669" s="750" t="str">
        <f>VLOOKUP($C652,'2025年度(M2後期)'!$B$5:$N$207,COLUMN('2025年度(M2後期)'!$I$5),0)&amp;""</f>
        <v/>
      </c>
      <c r="P669" s="732"/>
      <c r="Q669" s="750" t="str">
        <f>VLOOKUP($C652,'2025年度(D1後期)'!$B$5:$N$207,COLUMN('2025年度(D1後期)'!$I$5),0)&amp;""</f>
        <v/>
      </c>
      <c r="R669" s="732"/>
      <c r="S669" s="750" t="str">
        <f>VLOOKUP($C652,'2025年度(D23後期)'!$B$5:$N$207,COLUMN('2025年度(D23後期)'!$I$5),0)&amp;""</f>
        <v/>
      </c>
      <c r="T669" s="732"/>
      <c r="U669" s="21"/>
      <c r="Z669" s="733" t="str">
        <f>A669</f>
        <v>４時限（15：10～16：40）</v>
      </c>
      <c r="AA669" s="694"/>
      <c r="AB669" s="694"/>
      <c r="AC669" s="694"/>
      <c r="AD669" s="694"/>
      <c r="AE669" s="694"/>
      <c r="AF669" s="694"/>
      <c r="AG669" s="694"/>
      <c r="AH669" s="694"/>
      <c r="AI669" s="694"/>
      <c r="AJ669" s="694"/>
      <c r="AK669" s="694"/>
      <c r="AL669" s="694"/>
      <c r="AM669" s="694"/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/>
      <c r="AX669" s="694"/>
      <c r="AY669" s="694"/>
      <c r="AZ669" s="694"/>
      <c r="BA669" s="694"/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783"/>
      <c r="BL669" s="783"/>
      <c r="BM669" s="783"/>
      <c r="BN669" s="694"/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33"/>
      <c r="B670" s="15" t="s">
        <v>58</v>
      </c>
      <c r="C670" s="751" t="str">
        <f>IFERROR(VLOOKUP(C669,科目・教員!$A$2:$B$349,2,0),"")</f>
        <v/>
      </c>
      <c r="D670" s="735"/>
      <c r="E670" s="739" t="str">
        <f>IFERROR(VLOOKUP(E669,科目・教員!$A$2:$B$349,2,0),"")</f>
        <v/>
      </c>
      <c r="F670" s="735"/>
      <c r="G670" s="739" t="str">
        <f>IFERROR(VLOOKUP(G669,科目・教員!$A$2:$B$349,2,0),"")</f>
        <v/>
      </c>
      <c r="H670" s="735"/>
      <c r="I670" s="739" t="str">
        <f>IFERROR(VLOOKUP(I669,科目・教員!$A$2:$B$349,2,0),"")</f>
        <v/>
      </c>
      <c r="J670" s="735"/>
      <c r="K670" s="740" t="str">
        <f>IFERROR(VLOOKUP(K669,科目・教員!$A$2:$B$349,2,0),"")</f>
        <v/>
      </c>
      <c r="L670" s="740"/>
      <c r="M670" s="751" t="str">
        <f>IFERROR(VLOOKUP(M669,科目・教員!$A$2:$B$349,2,0),"")</f>
        <v/>
      </c>
      <c r="N670" s="735"/>
      <c r="O670" s="740" t="str">
        <f>IFERROR(VLOOKUP(O669,科目・教員!$A$2:$B$349,2,0),"")</f>
        <v/>
      </c>
      <c r="P670" s="735"/>
      <c r="Q670" s="740" t="str">
        <f>IFERROR(VLOOKUP(Q669,科目・教員!$A$2:$B$349,2,0),"")</f>
        <v/>
      </c>
      <c r="R670" s="735"/>
      <c r="S670" s="740" t="str">
        <f>IFERROR(VLOOKUP(S669,科目・教員!$A$2:$B$349,2,0),"")</f>
        <v/>
      </c>
      <c r="T670" s="735"/>
      <c r="U670" s="21"/>
      <c r="Z670" s="73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784"/>
      <c r="BL670" s="784"/>
      <c r="BM670" s="784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33"/>
      <c r="B671" s="15" t="s">
        <v>60</v>
      </c>
      <c r="C671" s="751" t="str">
        <f>VLOOKUP($C652,'2025年度(1年後期)'!$B$5:$N$207,COLUMN('2025年度(1年後期)'!$I$5)+1,0)&amp;""</f>
        <v/>
      </c>
      <c r="D671" s="735"/>
      <c r="E671" s="739" t="str">
        <f>VLOOKUP($C652,'2025年度(2年後期)'!$B$5:$N$207,COLUMN('2025年度(2年後期)'!$I$5)+1,0)&amp;""</f>
        <v/>
      </c>
      <c r="F671" s="735"/>
      <c r="G671" s="739" t="str">
        <f>VLOOKUP($C652,'2025年度(3年後期)'!$B$5:$N$207,COLUMN('2025年度(3年後期)'!$I$5)+1,0)&amp;""</f>
        <v/>
      </c>
      <c r="H671" s="735"/>
      <c r="I671" s="739" t="str">
        <f>VLOOKUP($C652,'2025年度(4年後期)'!$B$5:$N$206,COLUMN('2025年度(4年後期)'!$I$5)+1,0)&amp;""</f>
        <v/>
      </c>
      <c r="J671" s="735"/>
      <c r="K671" s="740" t="str">
        <f>VLOOKUP($C652,'2025年度(助産後期)'!$B$5:$N$207,COLUMN('2025年度(助産後期)'!$I$5)+1,0)&amp;""</f>
        <v/>
      </c>
      <c r="L671" s="740"/>
      <c r="M671" s="751" t="str">
        <f>VLOOKUP($C652,'2025年度(M1後期)'!$B$5:$N$207,COLUMN('2025年度(M1後期)'!$I$5)+1,0)&amp;""</f>
        <v/>
      </c>
      <c r="N671" s="735"/>
      <c r="O671" s="740" t="str">
        <f>VLOOKUP($C652,'2025年度(M2後期)'!$B$5:$N$207,COLUMN('2025年度(M2後期)'!$I$5)+1,0)&amp;""</f>
        <v/>
      </c>
      <c r="P671" s="735"/>
      <c r="Q671" s="740" t="str">
        <f>VLOOKUP($C652,'2025年度(D1後期)'!$B$5:$N$207,COLUMN('2025年度(D1後期)'!$I$5)+1,0)&amp;""</f>
        <v/>
      </c>
      <c r="R671" s="735"/>
      <c r="S671" s="740" t="str">
        <f>VLOOKUP($C652,'2025年度(D23後期)'!$B$5:$N$207,COLUMN('2025年度(D23後期)'!$I$5)+1,0)&amp;""</f>
        <v/>
      </c>
      <c r="T671" s="735"/>
      <c r="U671" s="21"/>
      <c r="Z671" s="73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784"/>
      <c r="BL671" s="784"/>
      <c r="BM671" s="784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34"/>
      <c r="B672" s="16" t="s">
        <v>62</v>
      </c>
      <c r="C672" s="738"/>
      <c r="D672" s="736"/>
      <c r="E672" s="710"/>
      <c r="F672" s="736"/>
      <c r="G672" s="710"/>
      <c r="H672" s="736"/>
      <c r="I672" s="710"/>
      <c r="J672" s="736"/>
      <c r="K672" s="712"/>
      <c r="L672" s="712"/>
      <c r="M672" s="738"/>
      <c r="N672" s="736"/>
      <c r="O672" s="712"/>
      <c r="P672" s="736"/>
      <c r="Q672" s="712"/>
      <c r="R672" s="736"/>
      <c r="S672" s="712"/>
      <c r="T672" s="736"/>
      <c r="U672" s="21"/>
      <c r="Z672" s="73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785"/>
      <c r="BL672" s="785"/>
      <c r="BM672" s="785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33" t="s">
        <v>87</v>
      </c>
      <c r="B673" s="15" t="s">
        <v>55</v>
      </c>
      <c r="C673" s="748" t="str">
        <f>VLOOKUP($C652,'2025年度(1年後期)'!$B$5:$N$207,COLUMN('2025年度(1年後期)'!$K$5),0)&amp;""</f>
        <v/>
      </c>
      <c r="D673" s="732"/>
      <c r="E673" s="749" t="str">
        <f>VLOOKUP($C652,'2025年度(2年後期)'!$B$5:$N$207,COLUMN('2025年度(2年後期)'!$K$5),0)&amp;""</f>
        <v/>
      </c>
      <c r="F673" s="732"/>
      <c r="G673" s="749" t="str">
        <f>VLOOKUP($C652,'2025年度(3年後期)'!$B$5:$N$207,COLUMN('2025年度(3年後期)'!$K$5),0)&amp;""</f>
        <v/>
      </c>
      <c r="H673" s="732"/>
      <c r="I673" s="749" t="str">
        <f>VLOOKUP($C652,'2025年度(4年後期)'!$B$5:$N$206,COLUMN('2025年度(4年後期)'!$K$5),0)&amp;""</f>
        <v/>
      </c>
      <c r="J673" s="732"/>
      <c r="K673" s="750" t="str">
        <f>VLOOKUP($C652,'2025年度(助産後期)'!$B$5:$N$207,COLUMN('2025年度(助産後期)'!$K$5),0)&amp;""</f>
        <v/>
      </c>
      <c r="L673" s="750"/>
      <c r="M673" s="748" t="str">
        <f>VLOOKUP($C652,'2025年度(M1後期)'!$B$5:$N$207,COLUMN('2025年度(M1後期)'!$K$5),0)&amp;""</f>
        <v/>
      </c>
      <c r="N673" s="732"/>
      <c r="O673" s="750" t="str">
        <f>VLOOKUP($C652,'2025年度(M2後期)'!$B$5:$N$207,COLUMN('2025年度(M2後期)'!$K$5),0)&amp;""</f>
        <v/>
      </c>
      <c r="P673" s="732"/>
      <c r="Q673" s="750" t="str">
        <f>VLOOKUP($C652,'2025年度(D1後期)'!$B$5:$N$207,COLUMN('2025年度(D1後期)'!$K$5),0)&amp;""</f>
        <v/>
      </c>
      <c r="R673" s="732"/>
      <c r="S673" s="750" t="str">
        <f>VLOOKUP($C652,'2025年度(D23後期)'!$B$5:$N$207,COLUMN('2025年度(D23後期)'!$K$5),0)&amp;""</f>
        <v/>
      </c>
      <c r="T673" s="732"/>
      <c r="U673" s="21"/>
      <c r="Z673" s="733" t="str">
        <f>A673</f>
        <v>５時限（16：50～18：20）</v>
      </c>
      <c r="AA673" s="694"/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/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/>
      <c r="BK673" s="783"/>
      <c r="BL673" s="783"/>
      <c r="BM673" s="783"/>
      <c r="BN673" s="694"/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33"/>
      <c r="B674" s="15" t="s">
        <v>58</v>
      </c>
      <c r="C674" s="751" t="str">
        <f>IFERROR(VLOOKUP(C673,科目・教員!$A$2:$B$349,2,0),"")</f>
        <v/>
      </c>
      <c r="D674" s="735"/>
      <c r="E674" s="739" t="str">
        <f>IFERROR(VLOOKUP(E673,科目・教員!$A$2:$B$349,2,0),"")</f>
        <v/>
      </c>
      <c r="F674" s="735"/>
      <c r="G674" s="739" t="str">
        <f>IFERROR(VLOOKUP(G673,科目・教員!$A$2:$B$349,2,0),"")</f>
        <v/>
      </c>
      <c r="H674" s="735"/>
      <c r="I674" s="739" t="str">
        <f>IFERROR(VLOOKUP(I673,科目・教員!$A$2:$B$349,2,0),"")</f>
        <v/>
      </c>
      <c r="J674" s="735"/>
      <c r="K674" s="740" t="str">
        <f>IFERROR(VLOOKUP(K673,科目・教員!$A$2:$B$349,2,0),"")</f>
        <v/>
      </c>
      <c r="L674" s="740"/>
      <c r="M674" s="751" t="str">
        <f>IFERROR(VLOOKUP(M673,科目・教員!$A$2:$B$349,2,0),"")</f>
        <v/>
      </c>
      <c r="N674" s="735"/>
      <c r="O674" s="740" t="str">
        <f>IFERROR(VLOOKUP(O673,科目・教員!$A$2:$B$349,2,0),"")</f>
        <v/>
      </c>
      <c r="P674" s="735"/>
      <c r="Q674" s="740" t="str">
        <f>IFERROR(VLOOKUP(Q673,科目・教員!$A$2:$B$349,2,0),"")</f>
        <v/>
      </c>
      <c r="R674" s="735"/>
      <c r="S674" s="740" t="str">
        <f>IFERROR(VLOOKUP(S673,科目・教員!$A$2:$B$349,2,0),"")</f>
        <v/>
      </c>
      <c r="T674" s="735"/>
      <c r="U674" s="21"/>
      <c r="Z674" s="73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784"/>
      <c r="BL674" s="784"/>
      <c r="BM674" s="784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33"/>
      <c r="B675" s="15" t="s">
        <v>60</v>
      </c>
      <c r="C675" s="751" t="str">
        <f>VLOOKUP($C652,'2025年度(1年後期)'!$B$5:$N$207,COLUMN('2025年度(1年後期)'!$K$5)+1,0)&amp;""</f>
        <v/>
      </c>
      <c r="D675" s="735"/>
      <c r="E675" s="739" t="str">
        <f>VLOOKUP($C652,'2025年度(2年後期)'!$B$5:$N$207,COLUMN('2025年度(2年後期)'!$K$5)+1,0)&amp;""</f>
        <v/>
      </c>
      <c r="F675" s="735"/>
      <c r="G675" s="739" t="str">
        <f>VLOOKUP($C652,'2025年度(3年後期)'!$B$5:$N$207,COLUMN('2025年度(3年後期)'!$K$5)+1,0)&amp;""</f>
        <v/>
      </c>
      <c r="H675" s="735"/>
      <c r="I675" s="739" t="str">
        <f>VLOOKUP($C652,'2025年度(4年後期)'!$B$5:$N$206,COLUMN('2025年度(4年後期)'!$K$5)+1,0)&amp;""</f>
        <v/>
      </c>
      <c r="J675" s="735"/>
      <c r="K675" s="740" t="str">
        <f>VLOOKUP($C652,'2025年度(助産後期)'!$B$5:$N$207,COLUMN('2025年度(助産後期)'!$K$5)+1,0)&amp;""</f>
        <v/>
      </c>
      <c r="L675" s="740"/>
      <c r="M675" s="751" t="str">
        <f>VLOOKUP($C652,'2025年度(M1後期)'!$B$5:$N$207,COLUMN('2025年度(M1後期)'!$K$5)+1,0)&amp;""</f>
        <v/>
      </c>
      <c r="N675" s="735"/>
      <c r="O675" s="740" t="str">
        <f>VLOOKUP($C652,'2025年度(M1後期)'!$B$5:$N$207,COLUMN('2025年度(M1後期)'!$K$5)+1,0)&amp;""</f>
        <v/>
      </c>
      <c r="P675" s="735"/>
      <c r="Q675" s="740" t="str">
        <f>VLOOKUP($C652,'2025年度(D1後期)'!$B$5:$N$207,COLUMN('2025年度(D1後期)'!$K$5)+1,0)&amp;""</f>
        <v/>
      </c>
      <c r="R675" s="735"/>
      <c r="S675" s="740" t="str">
        <f>VLOOKUP($C652,'2025年度(D23後期)'!$B$5:$N$207,COLUMN('2025年度(D23後期)'!$K$5)+1,0)&amp;""</f>
        <v/>
      </c>
      <c r="T675" s="735"/>
      <c r="U675" s="21"/>
      <c r="Z675" s="73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784"/>
      <c r="BL675" s="784"/>
      <c r="BM675" s="784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34"/>
      <c r="B676" s="16" t="s">
        <v>62</v>
      </c>
      <c r="C676" s="738"/>
      <c r="D676" s="736"/>
      <c r="E676" s="710"/>
      <c r="F676" s="736"/>
      <c r="G676" s="710"/>
      <c r="H676" s="736"/>
      <c r="I676" s="710"/>
      <c r="J676" s="736"/>
      <c r="K676" s="712"/>
      <c r="L676" s="712"/>
      <c r="M676" s="738"/>
      <c r="N676" s="736"/>
      <c r="O676" s="712"/>
      <c r="P676" s="736"/>
      <c r="Q676" s="712"/>
      <c r="R676" s="736"/>
      <c r="S676" s="712"/>
      <c r="T676" s="736"/>
      <c r="U676" s="22"/>
      <c r="V676" s="19"/>
      <c r="W676" s="19"/>
      <c r="X676" s="19"/>
      <c r="Y676" s="19"/>
      <c r="Z676" s="73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785"/>
      <c r="BL676" s="785"/>
      <c r="BM676" s="785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23"/>
      <c r="B677" s="24"/>
      <c r="C677" s="788">
        <f>C652+1</f>
        <v>46019</v>
      </c>
      <c r="D677" s="788"/>
      <c r="E677" s="788"/>
      <c r="F677" s="788"/>
      <c r="G677" s="788"/>
      <c r="H677" s="788"/>
      <c r="I677" s="788"/>
      <c r="J677" s="788"/>
      <c r="K677" s="788"/>
      <c r="L677" s="788"/>
      <c r="M677" s="788"/>
      <c r="N677" s="788"/>
      <c r="O677" s="788"/>
      <c r="P677" s="788"/>
      <c r="Q677" s="788"/>
      <c r="R677" s="788"/>
      <c r="S677" s="788"/>
      <c r="T677" s="788"/>
      <c r="U677" s="703">
        <f>C677</f>
        <v>46019</v>
      </c>
      <c r="V677" s="704"/>
      <c r="W677" s="704"/>
      <c r="X677" s="704"/>
      <c r="Y677" s="704"/>
      <c r="Z677" s="70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3" t="s">
        <v>54</v>
      </c>
      <c r="B678" s="12" t="s">
        <v>55</v>
      </c>
      <c r="C678" s="731" t="str">
        <f>VLOOKUP($C677,'2025年度(1年後期)'!$B$5:$N$207,COLUMN('2025年度(1年後期)'!$C$5),0)&amp;""</f>
        <v/>
      </c>
      <c r="D678" s="722"/>
      <c r="E678" s="721" t="str">
        <f>VLOOKUP($C677,'2025年度(2年後期)'!$B$5:$N$207,COLUMN('2025年度(2年後期)'!$C$5),0)&amp;""</f>
        <v/>
      </c>
      <c r="F678" s="722"/>
      <c r="G678" s="721" t="str">
        <f>VLOOKUP($C677,'2025年度(3年後期)'!$B$5:$N$207,COLUMN('2025年度(3年後期)'!$C$5),0)&amp;""</f>
        <v/>
      </c>
      <c r="H678" s="722"/>
      <c r="I678" s="721" t="str">
        <f>VLOOKUP($C677,'2025年度(4年後期)'!$B$5:$N$206,COLUMN('2025年度(4年後期)'!$C$5),0)&amp;""</f>
        <v/>
      </c>
      <c r="J678" s="722"/>
      <c r="K678" s="732" t="str">
        <f>VLOOKUP($C677,'2025年度(助産後期)'!$B$5:$N$207,COLUMN('2025年度(助産後期)'!$C$5),0)&amp;""</f>
        <v/>
      </c>
      <c r="L678" s="720"/>
      <c r="M678" s="719" t="str">
        <f>VLOOKUP($C677,'2025年度(M1後期)'!$B$5:$N$207,COLUMN('2025年度(M1後期)'!$C$5),0)&amp;""</f>
        <v/>
      </c>
      <c r="N678" s="720"/>
      <c r="O678" s="721" t="str">
        <f>VLOOKUP($C677,'2025年度(M2後期)'!$B$5:$N$207,COLUMN('2025年度(M2後期)'!$C$5),0)&amp;""</f>
        <v/>
      </c>
      <c r="P678" s="722"/>
      <c r="Q678" s="721" t="str">
        <f>VLOOKUP($C677,'2025年度(D1後期)'!$B$5:$N$207,COLUMN('2025年度(D1後期)'!$C$5),0)&amp;""</f>
        <v/>
      </c>
      <c r="R678" s="722"/>
      <c r="S678" s="732" t="str">
        <f>VLOOKUP($C677,'2025年度(D23後期)'!$B$5:$N$207,COLUMN('2025年度(D23後期)'!$C$5),0)&amp;""</f>
        <v/>
      </c>
      <c r="T678" s="722"/>
      <c r="U678" s="25"/>
      <c r="Z678" s="744" t="str">
        <f>A678</f>
        <v xml:space="preserve">１時限（09：20～10：50） </v>
      </c>
      <c r="AA678" s="694"/>
      <c r="AB678" s="694"/>
      <c r="AC678" s="694"/>
      <c r="AD678" s="694"/>
      <c r="AE678" s="694"/>
      <c r="AF678" s="694"/>
      <c r="AG678" s="694"/>
      <c r="AH678" s="694"/>
      <c r="AI678" s="694"/>
      <c r="AJ678" s="694"/>
      <c r="AK678" s="694"/>
      <c r="AL678" s="694"/>
      <c r="AM678" s="694"/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/>
      <c r="AX678" s="694"/>
      <c r="AY678" s="694"/>
      <c r="AZ678" s="694"/>
      <c r="BA678" s="694"/>
      <c r="BB678" s="694"/>
      <c r="BC678" s="694"/>
      <c r="BD678" s="694"/>
      <c r="BE678" s="694"/>
      <c r="BF678" s="694"/>
      <c r="BG678" s="694"/>
      <c r="BH678" s="694"/>
      <c r="BI678" s="694"/>
      <c r="BJ678" s="694"/>
      <c r="BK678" s="783"/>
      <c r="BL678" s="783"/>
      <c r="BM678" s="783"/>
      <c r="BN678" s="694"/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33"/>
      <c r="B679" s="15" t="s">
        <v>58</v>
      </c>
      <c r="C679" s="714" t="str">
        <f>IFERROR(VLOOKUP(C678,科目・教員!$A$2:$B$349,2,0),"")</f>
        <v/>
      </c>
      <c r="D679" s="715"/>
      <c r="E679" s="716" t="str">
        <f>IFERROR(VLOOKUP(E678,科目・教員!$A$2:$B$349,2,0),"")</f>
        <v/>
      </c>
      <c r="F679" s="715"/>
      <c r="G679" s="716" t="str">
        <f>IFERROR(VLOOKUP(G678,科目・教員!$A$2:$B$349,2,0),"")</f>
        <v/>
      </c>
      <c r="H679" s="715"/>
      <c r="I679" s="716" t="str">
        <f>IFERROR(VLOOKUP(I678,科目・教員!$A$2:$B$349,2,0),"")</f>
        <v/>
      </c>
      <c r="J679" s="715"/>
      <c r="K679" s="735" t="str">
        <f>IFERROR(VLOOKUP(K678,科目・教員!$A$2:$B$349,2,0),"")</f>
        <v/>
      </c>
      <c r="L679" s="737"/>
      <c r="M679" s="746" t="str">
        <f>IFERROR(VLOOKUP(M678,科目・教員!$A$2:$B$349,2,0),"")</f>
        <v/>
      </c>
      <c r="N679" s="715"/>
      <c r="O679" s="716" t="str">
        <f>IFERROR(VLOOKUP(O678,科目・教員!$A$2:$B$349,2,0),"")</f>
        <v/>
      </c>
      <c r="P679" s="715"/>
      <c r="Q679" s="716" t="str">
        <f>IFERROR(VLOOKUP(Q678,科目・教員!$A$2:$B$349,2,0),"")</f>
        <v/>
      </c>
      <c r="R679" s="715"/>
      <c r="S679" s="735" t="str">
        <f>IFERROR(VLOOKUP(S678,科目・教員!$A$2:$B$349,2,0),"")</f>
        <v/>
      </c>
      <c r="T679" s="715"/>
      <c r="U679" s="25"/>
      <c r="Z679" s="733"/>
      <c r="AA679" s="695"/>
      <c r="AB679" s="695"/>
      <c r="AC679" s="695"/>
      <c r="AD679" s="695"/>
      <c r="AE679" s="695"/>
      <c r="AF679" s="695"/>
      <c r="AG679" s="695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784"/>
      <c r="BL679" s="784"/>
      <c r="BM679" s="784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33"/>
      <c r="B680" s="15" t="s">
        <v>60</v>
      </c>
      <c r="C680" s="714" t="str">
        <f>VLOOKUP($C677,'2025年度(1年後期)'!$B$5:$N$207,COLUMN('2025年度(1年後期)'!$C$5)+1,0)&amp;""</f>
        <v/>
      </c>
      <c r="D680" s="715"/>
      <c r="E680" s="716" t="str">
        <f>VLOOKUP($C677,'2025年度(2年後期)'!$B$5:$N$207,COLUMN('2025年度(2年後期)'!$C$5)+1,0)&amp;""</f>
        <v/>
      </c>
      <c r="F680" s="715"/>
      <c r="G680" s="716" t="str">
        <f>VLOOKUP($C677,'2025年度(3年後期)'!$B$5:$N$207,COLUMN('2025年度(3年後期)'!$C$5)+1,0)&amp;""</f>
        <v/>
      </c>
      <c r="H680" s="715"/>
      <c r="I680" s="716" t="str">
        <f>VLOOKUP($C677,'2025年度(4年後期)'!$B$5:$N$206,COLUMN('2025年度(4年後期)'!$C$5)+1,0)&amp;""</f>
        <v/>
      </c>
      <c r="J680" s="715"/>
      <c r="K680" s="735" t="str">
        <f>VLOOKUP($C677,'2025年度(助産後期)'!$B$5:$N$207,COLUMN('2025年度(助産後期)'!$C$5)+1,0)&amp;""</f>
        <v/>
      </c>
      <c r="L680" s="737"/>
      <c r="M680" s="746" t="str">
        <f>VLOOKUP($C677,'2025年度(M1後期)'!$B$5:$N$207,COLUMN('2025年度(M1後期)'!$C$5)+1,0)&amp;""</f>
        <v/>
      </c>
      <c r="N680" s="715"/>
      <c r="O680" s="716" t="str">
        <f>VLOOKUP($C677,'2025年度(M2後期)'!$B$5:$N$207,COLUMN('2025年度(M2後期)'!$C$5)+1,0)&amp;""</f>
        <v/>
      </c>
      <c r="P680" s="715"/>
      <c r="Q680" s="716" t="str">
        <f>VLOOKUP($C677,'2025年度(D1後期)'!$B$5:$N$207,COLUMN('2025年度(D1後期)'!$C$5)+1,0)&amp;""</f>
        <v/>
      </c>
      <c r="R680" s="715"/>
      <c r="S680" s="735" t="str">
        <f>VLOOKUP($C677,'2025年度(D23後期)'!$B$5:$N$207,COLUMN('2025年度(D23後期)'!$C$5)+1,0)&amp;""</f>
        <v/>
      </c>
      <c r="T680" s="715"/>
      <c r="U680" s="25"/>
      <c r="Z680" s="733"/>
      <c r="AA680" s="695"/>
      <c r="AB680" s="695"/>
      <c r="AC680" s="695"/>
      <c r="AD680" s="695"/>
      <c r="AE680" s="695"/>
      <c r="AF680" s="695"/>
      <c r="AG680" s="695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784"/>
      <c r="BL680" s="784"/>
      <c r="BM680" s="784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34"/>
      <c r="B681" s="16" t="s">
        <v>62</v>
      </c>
      <c r="C681" s="738"/>
      <c r="D681" s="711"/>
      <c r="E681" s="710"/>
      <c r="F681" s="711"/>
      <c r="G681" s="710"/>
      <c r="H681" s="711"/>
      <c r="I681" s="710"/>
      <c r="J681" s="711"/>
      <c r="K681" s="712"/>
      <c r="L681" s="713"/>
      <c r="M681" s="745"/>
      <c r="N681" s="711"/>
      <c r="O681" s="710"/>
      <c r="P681" s="711"/>
      <c r="Q681" s="710"/>
      <c r="R681" s="711"/>
      <c r="S681" s="712"/>
      <c r="T681" s="711"/>
      <c r="U681" s="25"/>
      <c r="Z681" s="734"/>
      <c r="AA681" s="696"/>
      <c r="AB681" s="696"/>
      <c r="AC681" s="696"/>
      <c r="AD681" s="696"/>
      <c r="AE681" s="696"/>
      <c r="AF681" s="696"/>
      <c r="AG681" s="696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785"/>
      <c r="BL681" s="785"/>
      <c r="BM681" s="785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33" t="s">
        <v>64</v>
      </c>
      <c r="B682" s="15" t="s">
        <v>55</v>
      </c>
      <c r="C682" s="731" t="str">
        <f>VLOOKUP($C677,'2025年度(1年後期)'!$B$5:$N$207,COLUMN('2025年度(1年後期)'!$E$5),0)&amp;""</f>
        <v/>
      </c>
      <c r="D682" s="722"/>
      <c r="E682" s="721" t="str">
        <f>VLOOKUP($C677,'2025年度(2年後期)'!$B$5:$N$207,COLUMN('2025年度(2年後期)'!$E$5),0)&amp;""</f>
        <v/>
      </c>
      <c r="F682" s="722"/>
      <c r="G682" s="721" t="str">
        <f>VLOOKUP($C677,'2025年度(3年後期)'!$B$5:$N$207,COLUMN('2025年度(3年後期)'!$E$5),0)&amp;""</f>
        <v/>
      </c>
      <c r="H682" s="722"/>
      <c r="I682" s="721" t="str">
        <f>VLOOKUP($C677,'2025年度(4年後期)'!$B$5:$N$206,COLUMN('2025年度(4年後期)'!$E$5),0)&amp;""</f>
        <v/>
      </c>
      <c r="J682" s="722"/>
      <c r="K682" s="732" t="str">
        <f>VLOOKUP($C677,'2025年度(助産後期)'!$B$5:$N$207,COLUMN('2025年度(助産後期)'!$E$5),0)&amp;""</f>
        <v/>
      </c>
      <c r="L682" s="720"/>
      <c r="M682" s="731" t="str">
        <f>VLOOKUP($C677,'2025年度(M1後期)'!$B$5:$N$207,COLUMN('2025年度(M1後期)'!$E$5),0)&amp;""</f>
        <v/>
      </c>
      <c r="N682" s="722"/>
      <c r="O682" s="732" t="str">
        <f>VLOOKUP($C677,'2025年度(M2後期)'!$B$5:$N$207,COLUMN('2025年度(M2後期)'!$E$5),0)&amp;""</f>
        <v/>
      </c>
      <c r="P682" s="722"/>
      <c r="Q682" s="732" t="str">
        <f>VLOOKUP($C677,'2025年度(D1後期)'!$B$5:$N$207,COLUMN('2025年度(D1後期)'!$E$5),0)&amp;""</f>
        <v/>
      </c>
      <c r="R682" s="722"/>
      <c r="S682" s="732" t="str">
        <f>VLOOKUP($C677,'2025年度(D23後期)'!$B$5:$N$207,COLUMN('2025年度(D23後期)'!$E$5),0)&amp;""</f>
        <v/>
      </c>
      <c r="T682" s="722"/>
      <c r="U682" s="21"/>
      <c r="Z682" s="733" t="str">
        <f>A682</f>
        <v>２時限（11：00～12：30）</v>
      </c>
      <c r="AA682" s="694"/>
      <c r="AB682" s="694"/>
      <c r="AC682" s="694"/>
      <c r="AD682" s="694"/>
      <c r="AE682" s="694"/>
      <c r="AF682" s="694"/>
      <c r="AG682" s="694"/>
      <c r="AH682" s="694"/>
      <c r="AI682" s="694"/>
      <c r="AJ682" s="694"/>
      <c r="AK682" s="694"/>
      <c r="AL682" s="694"/>
      <c r="AM682" s="694"/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/>
      <c r="AX682" s="694"/>
      <c r="AY682" s="694"/>
      <c r="AZ682" s="694"/>
      <c r="BA682" s="694"/>
      <c r="BB682" s="694"/>
      <c r="BC682" s="694"/>
      <c r="BD682" s="694"/>
      <c r="BE682" s="694"/>
      <c r="BF682" s="694"/>
      <c r="BG682" s="694"/>
      <c r="BH682" s="694"/>
      <c r="BI682" s="694"/>
      <c r="BJ682" s="694"/>
      <c r="BK682" s="783"/>
      <c r="BL682" s="783"/>
      <c r="BM682" s="783"/>
      <c r="BN682" s="694"/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33"/>
      <c r="B683" s="15" t="s">
        <v>58</v>
      </c>
      <c r="C683" s="714" t="str">
        <f>IFERROR(VLOOKUP(C682,科目・教員!$A$2:$B$349,2,0),"")</f>
        <v/>
      </c>
      <c r="D683" s="715"/>
      <c r="E683" s="716" t="str">
        <f>IFERROR(VLOOKUP(E682,科目・教員!$A$2:$B$349,2,0),"")</f>
        <v/>
      </c>
      <c r="F683" s="715"/>
      <c r="G683" s="716" t="str">
        <f>IFERROR(VLOOKUP(G682,科目・教員!$A$2:$B$349,2,0),"")</f>
        <v/>
      </c>
      <c r="H683" s="715"/>
      <c r="I683" s="716" t="str">
        <f>IFERROR(VLOOKUP(I682,科目・教員!$A$2:$B$349,2,0),"")</f>
        <v/>
      </c>
      <c r="J683" s="715"/>
      <c r="K683" s="735" t="str">
        <f>IFERROR(VLOOKUP(K682,科目・教員!$A$2:$B$349,2,0),"")</f>
        <v/>
      </c>
      <c r="L683" s="737"/>
      <c r="M683" s="714" t="str">
        <f>IFERROR(VLOOKUP(M682,科目・教員!$A$2:$B$349,2,0),"")</f>
        <v/>
      </c>
      <c r="N683" s="715"/>
      <c r="O683" s="735" t="str">
        <f>IFERROR(VLOOKUP(O682,科目・教員!$A$2:$B$349,2,0),"")</f>
        <v/>
      </c>
      <c r="P683" s="715"/>
      <c r="Q683" s="735" t="str">
        <f>IFERROR(VLOOKUP(Q682,科目・教員!$A$2:$B$349,2,0),"")</f>
        <v/>
      </c>
      <c r="R683" s="715"/>
      <c r="S683" s="735" t="str">
        <f>IFERROR(VLOOKUP(S682,科目・教員!$A$2:$B$349,2,0),"")</f>
        <v/>
      </c>
      <c r="T683" s="715"/>
      <c r="U683" s="21"/>
      <c r="Z683" s="733"/>
      <c r="AA683" s="695"/>
      <c r="AB683" s="695"/>
      <c r="AC683" s="695"/>
      <c r="AD683" s="695"/>
      <c r="AE683" s="695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784"/>
      <c r="BL683" s="784"/>
      <c r="BM683" s="784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33"/>
      <c r="B684" s="15" t="s">
        <v>60</v>
      </c>
      <c r="C684" s="714" t="str">
        <f>VLOOKUP($C677,'2025年度(1年後期)'!$B$5:$N$207,COLUMN('2025年度(1年後期)'!$E$5)+1,0)&amp;""</f>
        <v/>
      </c>
      <c r="D684" s="715"/>
      <c r="E684" s="716" t="str">
        <f>VLOOKUP($C677,'2025年度(2年後期)'!$B$5:$N$207,COLUMN('2025年度(2年後期)'!$E$5)+1,0)&amp;""</f>
        <v/>
      </c>
      <c r="F684" s="715"/>
      <c r="G684" s="716" t="str">
        <f>VLOOKUP($C677,'2025年度(3年後期)'!$B$5:$N$207,COLUMN('2025年度(3年後期)'!$E$5)+1,0)&amp;""</f>
        <v/>
      </c>
      <c r="H684" s="715"/>
      <c r="I684" s="716" t="str">
        <f>VLOOKUP($C677,'2025年度(4年後期)'!$B$5:$N$206,COLUMN('2025年度(4年後期)'!$E$5)+1,0)&amp;""</f>
        <v/>
      </c>
      <c r="J684" s="715"/>
      <c r="K684" s="735" t="str">
        <f>VLOOKUP($C677,'2025年度(助産後期)'!$B$5:$N$207,COLUMN('2025年度(助産後期)'!$E$5)+1,0)&amp;""</f>
        <v/>
      </c>
      <c r="L684" s="737"/>
      <c r="M684" s="714" t="str">
        <f>VLOOKUP($C677,'2025年度(M1後期)'!$B$5:$N$207,COLUMN('2025年度(M1後期)'!$E$5)+1,0)&amp;""</f>
        <v/>
      </c>
      <c r="N684" s="715"/>
      <c r="O684" s="735" t="str">
        <f>VLOOKUP($C677,'2025年度(M2後期)'!$B$5:$N$207,COLUMN('2025年度(M2後期)'!$E$5)+1,0)&amp;""</f>
        <v/>
      </c>
      <c r="P684" s="715"/>
      <c r="Q684" s="735" t="str">
        <f>VLOOKUP($C677,'2025年度(D1後期)'!$B$5:$N$207,COLUMN('2025年度(D1後期)'!$E$5)+1,0)&amp;""</f>
        <v/>
      </c>
      <c r="R684" s="715"/>
      <c r="S684" s="735" t="str">
        <f>VLOOKUP($C677,'2025年度(D23後期)'!$B$5:$N$207,COLUMN('2025年度(D23後期)'!$E$5)+1,0)&amp;""</f>
        <v/>
      </c>
      <c r="T684" s="715"/>
      <c r="U684" s="21"/>
      <c r="Z684" s="733"/>
      <c r="AA684" s="695"/>
      <c r="AB684" s="695"/>
      <c r="AC684" s="695"/>
      <c r="AD684" s="695"/>
      <c r="AE684" s="695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784"/>
      <c r="BL684" s="784"/>
      <c r="BM684" s="784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47"/>
      <c r="B685" s="16" t="s">
        <v>62</v>
      </c>
      <c r="C685" s="738"/>
      <c r="D685" s="736"/>
      <c r="E685" s="710"/>
      <c r="F685" s="736"/>
      <c r="G685" s="710"/>
      <c r="H685" s="736"/>
      <c r="I685" s="710"/>
      <c r="J685" s="736"/>
      <c r="K685" s="712"/>
      <c r="L685" s="712"/>
      <c r="M685" s="738"/>
      <c r="N685" s="736"/>
      <c r="O685" s="712"/>
      <c r="P685" s="736"/>
      <c r="Q685" s="712"/>
      <c r="R685" s="736"/>
      <c r="S685" s="712"/>
      <c r="T685" s="736"/>
      <c r="U685" s="21"/>
      <c r="Z685" s="734"/>
      <c r="AA685" s="696"/>
      <c r="AB685" s="696"/>
      <c r="AC685" s="696"/>
      <c r="AD685" s="696"/>
      <c r="AE685" s="696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785"/>
      <c r="BL685" s="785"/>
      <c r="BM685" s="785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44" t="s">
        <v>70</v>
      </c>
      <c r="B686" s="17" t="s">
        <v>71</v>
      </c>
      <c r="C686" s="731"/>
      <c r="D686" s="722"/>
      <c r="E686" s="721"/>
      <c r="F686" s="722"/>
      <c r="G686" s="721"/>
      <c r="H686" s="722"/>
      <c r="I686" s="721"/>
      <c r="J686" s="722"/>
      <c r="K686" s="732"/>
      <c r="L686" s="720"/>
      <c r="M686" s="731"/>
      <c r="N686" s="722"/>
      <c r="O686" s="732"/>
      <c r="P686" s="722"/>
      <c r="Q686" s="732"/>
      <c r="R686" s="722"/>
      <c r="S686" s="732"/>
      <c r="T686" s="722"/>
      <c r="U686" s="21"/>
      <c r="Z686" s="733" t="str">
        <f>A686</f>
        <v>昼休み（12：30～13：30）</v>
      </c>
      <c r="AA686" s="694"/>
      <c r="AB686" s="694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783"/>
      <c r="BL686" s="783"/>
      <c r="BM686" s="783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33"/>
      <c r="B687" s="17" t="s">
        <v>73</v>
      </c>
      <c r="C687" s="714"/>
      <c r="D687" s="715"/>
      <c r="E687" s="716"/>
      <c r="F687" s="715"/>
      <c r="G687" s="716"/>
      <c r="H687" s="715"/>
      <c r="I687" s="716"/>
      <c r="J687" s="715"/>
      <c r="K687" s="735"/>
      <c r="L687" s="737"/>
      <c r="M687" s="714"/>
      <c r="N687" s="715"/>
      <c r="O687" s="735"/>
      <c r="P687" s="715"/>
      <c r="Q687" s="735"/>
      <c r="R687" s="715"/>
      <c r="S687" s="735"/>
      <c r="T687" s="715"/>
      <c r="U687" s="21"/>
      <c r="Z687" s="733"/>
      <c r="AA687" s="695"/>
      <c r="AB687" s="695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784"/>
      <c r="BL687" s="784"/>
      <c r="BM687" s="784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33"/>
      <c r="B688" s="17" t="s">
        <v>60</v>
      </c>
      <c r="C688" s="714"/>
      <c r="D688" s="715"/>
      <c r="E688" s="716"/>
      <c r="F688" s="715"/>
      <c r="G688" s="716"/>
      <c r="H688" s="715"/>
      <c r="I688" s="716"/>
      <c r="J688" s="715"/>
      <c r="K688" s="735"/>
      <c r="L688" s="737"/>
      <c r="M688" s="714"/>
      <c r="N688" s="715"/>
      <c r="O688" s="735"/>
      <c r="P688" s="715"/>
      <c r="Q688" s="735"/>
      <c r="R688" s="715"/>
      <c r="S688" s="735"/>
      <c r="T688" s="715"/>
      <c r="U688" s="21"/>
      <c r="Z688" s="733"/>
      <c r="AA688" s="695"/>
      <c r="AB688" s="695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784"/>
      <c r="BL688" s="784"/>
      <c r="BM688" s="784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34"/>
      <c r="B689" s="18" t="s">
        <v>62</v>
      </c>
      <c r="C689" s="752"/>
      <c r="D689" s="753"/>
      <c r="E689" s="754"/>
      <c r="F689" s="753"/>
      <c r="G689" s="754"/>
      <c r="H689" s="753"/>
      <c r="I689" s="754"/>
      <c r="J689" s="753"/>
      <c r="K689" s="755"/>
      <c r="L689" s="755"/>
      <c r="M689" s="752"/>
      <c r="N689" s="753"/>
      <c r="O689" s="755"/>
      <c r="P689" s="753"/>
      <c r="Q689" s="755"/>
      <c r="R689" s="753"/>
      <c r="S689" s="755"/>
      <c r="T689" s="753"/>
      <c r="U689" s="21"/>
      <c r="Z689" s="734"/>
      <c r="AA689" s="696"/>
      <c r="AB689" s="696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785"/>
      <c r="BL689" s="785"/>
      <c r="BM689" s="785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33" t="s">
        <v>74</v>
      </c>
      <c r="B690" s="15" t="s">
        <v>55</v>
      </c>
      <c r="C690" s="748" t="str">
        <f>VLOOKUP($C677,'2025年度(1年後期)'!$B$5:$N$207,COLUMN('2025年度(1年後期)'!$G$5),0)&amp;""</f>
        <v/>
      </c>
      <c r="D690" s="732"/>
      <c r="E690" s="749" t="str">
        <f>VLOOKUP($C677,'2025年度(2年後期)'!$B$5:$N$207,COLUMN('2025年度(2年後期)'!$G$5),0)&amp;""</f>
        <v/>
      </c>
      <c r="F690" s="732"/>
      <c r="G690" s="749" t="str">
        <f>VLOOKUP($C677,'2025年度(3年後期)'!$B$5:$N$207,COLUMN('2025年度(3年後期)'!$G$5),0)&amp;""</f>
        <v/>
      </c>
      <c r="H690" s="732"/>
      <c r="I690" s="749" t="str">
        <f>VLOOKUP($C677,'2025年度(4年後期)'!$B$5:$N$206,COLUMN('2025年度(4年後期)'!$G$5),0)&amp;""</f>
        <v/>
      </c>
      <c r="J690" s="732"/>
      <c r="K690" s="750" t="str">
        <f>VLOOKUP($C677,'2025年度(助産後期)'!$B$5:$N$207,COLUMN('2025年度(助産後期)'!$G$5),0)&amp;""</f>
        <v/>
      </c>
      <c r="L690" s="750"/>
      <c r="M690" s="748" t="str">
        <f>VLOOKUP($C677,'2025年度(M1後期)'!$B$5:$N$207,COLUMN('2025年度(M1後期)'!$G$5),0)&amp;""</f>
        <v/>
      </c>
      <c r="N690" s="732"/>
      <c r="O690" s="750" t="str">
        <f>VLOOKUP($C677,'2025年度(M2後期)'!$B$5:$N$207,COLUMN('2025年度(M2後期)'!$G$5),0)&amp;""</f>
        <v/>
      </c>
      <c r="P690" s="732"/>
      <c r="Q690" s="750" t="str">
        <f>VLOOKUP($C677,'2025年度(D1後期)'!$B$5:$N$207,COLUMN('2025年度(D1後期)'!$G$5),0)&amp;""</f>
        <v/>
      </c>
      <c r="R690" s="732"/>
      <c r="S690" s="750" t="str">
        <f>VLOOKUP($C677,'2025年度(D23後期)'!$B$5:$N$207,COLUMN('2025年度(D23後期)'!$G$5),0)&amp;""</f>
        <v/>
      </c>
      <c r="T690" s="732"/>
      <c r="U690" s="21"/>
      <c r="Z690" s="733" t="str">
        <f>A690</f>
        <v>３時限（13：30～15：00）</v>
      </c>
      <c r="AA690" s="694"/>
      <c r="AB690" s="694"/>
      <c r="AC690" s="694"/>
      <c r="AD690" s="694"/>
      <c r="AE690" s="694"/>
      <c r="AF690" s="694"/>
      <c r="AG690" s="694"/>
      <c r="AH690" s="694"/>
      <c r="AI690" s="694"/>
      <c r="AJ690" s="694"/>
      <c r="AK690" s="694"/>
      <c r="AL690" s="694"/>
      <c r="AM690" s="694"/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/>
      <c r="BB690" s="694"/>
      <c r="BC690" s="694"/>
      <c r="BD690" s="694"/>
      <c r="BE690" s="694"/>
      <c r="BF690" s="694"/>
      <c r="BG690" s="694"/>
      <c r="BH690" s="694"/>
      <c r="BI690" s="694"/>
      <c r="BJ690" s="694"/>
      <c r="BK690" s="783"/>
      <c r="BL690" s="783"/>
      <c r="BM690" s="783"/>
      <c r="BN690" s="694"/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33"/>
      <c r="B691" s="15" t="s">
        <v>58</v>
      </c>
      <c r="C691" s="751" t="str">
        <f>IFERROR(VLOOKUP(C690,科目・教員!$A$2:$B$349,2,0),"")</f>
        <v/>
      </c>
      <c r="D691" s="735"/>
      <c r="E691" s="739" t="str">
        <f>IFERROR(VLOOKUP(E690,科目・教員!$A$2:$B$349,2,0),"")</f>
        <v/>
      </c>
      <c r="F691" s="735"/>
      <c r="G691" s="739" t="str">
        <f>IFERROR(VLOOKUP(G690,科目・教員!$A$2:$B$349,2,0),"")</f>
        <v/>
      </c>
      <c r="H691" s="735"/>
      <c r="I691" s="739" t="str">
        <f>IFERROR(VLOOKUP(I690,科目・教員!$A$2:$B$349,2,0),"")</f>
        <v/>
      </c>
      <c r="J691" s="735"/>
      <c r="K691" s="740" t="str">
        <f>IFERROR(VLOOKUP(K690,科目・教員!$A$2:$B$349,2,0),"")</f>
        <v/>
      </c>
      <c r="L691" s="740"/>
      <c r="M691" s="751" t="str">
        <f>IFERROR(VLOOKUP(M690,科目・教員!$A$2:$B$349,2,0),"")</f>
        <v/>
      </c>
      <c r="N691" s="735"/>
      <c r="O691" s="740" t="str">
        <f>IFERROR(VLOOKUP(O690,科目・教員!$A$2:$B$349,2,0),"")</f>
        <v/>
      </c>
      <c r="P691" s="735"/>
      <c r="Q691" s="740" t="str">
        <f>IFERROR(VLOOKUP(Q690,科目・教員!$A$2:$B$349,2,0),"")</f>
        <v/>
      </c>
      <c r="R691" s="735"/>
      <c r="S691" s="740" t="str">
        <f>IFERROR(VLOOKUP(S690,科目・教員!$A$2:$B$349,2,0),"")</f>
        <v/>
      </c>
      <c r="T691" s="735"/>
      <c r="U691" s="21"/>
      <c r="Z691" s="733"/>
      <c r="AA691" s="695"/>
      <c r="AB691" s="695"/>
      <c r="AC691" s="695"/>
      <c r="AD691" s="695"/>
      <c r="AE691" s="695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784"/>
      <c r="BL691" s="784"/>
      <c r="BM691" s="784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33"/>
      <c r="B692" s="15" t="s">
        <v>60</v>
      </c>
      <c r="C692" s="751" t="str">
        <f>VLOOKUP($C677,'2025年度(1年後期)'!$B$5:$N$207,COLUMN('2025年度(1年後期)'!$G$5)+1,0)&amp;""</f>
        <v/>
      </c>
      <c r="D692" s="735"/>
      <c r="E692" s="739" t="str">
        <f>VLOOKUP($C677,'2025年度(2年後期)'!$B$5:$N$207,COLUMN('2025年度(2年後期)'!$G$5)+1,0)&amp;""</f>
        <v/>
      </c>
      <c r="F692" s="735"/>
      <c r="G692" s="739" t="str">
        <f>VLOOKUP($C677,'2025年度(3年後期)'!$B$5:$N$207,COLUMN('2025年度(3年後期)'!$G$5)+1,0)&amp;""</f>
        <v/>
      </c>
      <c r="H692" s="735"/>
      <c r="I692" s="739" t="str">
        <f>VLOOKUP($C677,'2025年度(4年後期)'!$B$5:$N$206,COLUMN('2025年度(4年後期)'!$G$5)+1,0)&amp;""</f>
        <v/>
      </c>
      <c r="J692" s="735"/>
      <c r="K692" s="740" t="str">
        <f>VLOOKUP($C677,'2025年度(助産後期)'!$B$5:$N$207,COLUMN('2025年度(助産後期)'!$G$5)+1,0)&amp;""</f>
        <v/>
      </c>
      <c r="L692" s="740"/>
      <c r="M692" s="751" t="str">
        <f>VLOOKUP($C677,'2025年度(M1後期)'!$B$5:$N$207,COLUMN('2025年度(M1後期)'!$G$5)+1,0)&amp;""</f>
        <v/>
      </c>
      <c r="N692" s="735"/>
      <c r="O692" s="740" t="str">
        <f>VLOOKUP($C677,'2025年度(M2後期)'!$B$5:$N$207,COLUMN('2025年度(M2後期)'!$G$5)+1,0)&amp;""</f>
        <v/>
      </c>
      <c r="P692" s="735"/>
      <c r="Q692" s="740" t="str">
        <f>VLOOKUP($C677,'2025年度(D1後期)'!$B$5:$N$207,COLUMN('2025年度(D1後期)'!$G$5)+1,0)&amp;""</f>
        <v/>
      </c>
      <c r="R692" s="735"/>
      <c r="S692" s="740" t="str">
        <f>VLOOKUP($C677,'2025年度(D23後期)'!$B$5:$N$207,COLUMN('2025年度(D23後期)'!$G$5)+1,0)&amp;""</f>
        <v/>
      </c>
      <c r="T692" s="735"/>
      <c r="U692" s="21"/>
      <c r="Z692" s="733"/>
      <c r="AA692" s="695"/>
      <c r="AB692" s="695"/>
      <c r="AC692" s="695"/>
      <c r="AD692" s="695"/>
      <c r="AE692" s="695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784"/>
      <c r="BL692" s="784"/>
      <c r="BM692" s="784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47"/>
      <c r="B693" s="16" t="s">
        <v>62</v>
      </c>
      <c r="C693" s="738"/>
      <c r="D693" s="736"/>
      <c r="E693" s="710"/>
      <c r="F693" s="736"/>
      <c r="G693" s="710"/>
      <c r="H693" s="736"/>
      <c r="I693" s="710"/>
      <c r="J693" s="736"/>
      <c r="K693" s="712"/>
      <c r="L693" s="712"/>
      <c r="M693" s="738"/>
      <c r="N693" s="736"/>
      <c r="O693" s="712"/>
      <c r="P693" s="736"/>
      <c r="Q693" s="712"/>
      <c r="R693" s="736"/>
      <c r="S693" s="712"/>
      <c r="T693" s="736"/>
      <c r="U693" s="21"/>
      <c r="Z693" s="734"/>
      <c r="AA693" s="696"/>
      <c r="AB693" s="696"/>
      <c r="AC693" s="696"/>
      <c r="AD693" s="696"/>
      <c r="AE693" s="696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785"/>
      <c r="BL693" s="785"/>
      <c r="BM693" s="785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33" t="s">
        <v>80</v>
      </c>
      <c r="B694" s="15" t="s">
        <v>55</v>
      </c>
      <c r="C694" s="748" t="str">
        <f>VLOOKUP($C677,'2025年度(1年後期)'!$B$5:$N$207,COLUMN('2025年度(1年後期)'!$I$5),0)&amp;""</f>
        <v/>
      </c>
      <c r="D694" s="732"/>
      <c r="E694" s="749" t="str">
        <f>VLOOKUP($C677,'2025年度(2年後期)'!$B$5:$N$207,COLUMN('2025年度(2年後期)'!$I$5),0)&amp;""</f>
        <v/>
      </c>
      <c r="F694" s="732"/>
      <c r="G694" s="749" t="str">
        <f>VLOOKUP($C677,'2025年度(3年後期)'!$B$5:$N$207,COLUMN('2025年度(3年後期)'!$I$5),0)&amp;""</f>
        <v/>
      </c>
      <c r="H694" s="732"/>
      <c r="I694" s="749" t="str">
        <f>VLOOKUP($C677,'2025年度(4年後期)'!$B$5:$N$206,COLUMN('2025年度(4年後期)'!$I$5),0)&amp;""</f>
        <v/>
      </c>
      <c r="J694" s="732"/>
      <c r="K694" s="750" t="str">
        <f>VLOOKUP($C677,'2025年度(助産後期)'!$B$5:$N$207,COLUMN('2025年度(助産後期)'!$I$5),0)&amp;""</f>
        <v/>
      </c>
      <c r="L694" s="750"/>
      <c r="M694" s="748" t="str">
        <f>VLOOKUP($C677,'2025年度(M1後期)'!$B$5:$N$207,COLUMN('2025年度(M1後期)'!$I$5),0)&amp;""</f>
        <v/>
      </c>
      <c r="N694" s="732"/>
      <c r="O694" s="750" t="str">
        <f>VLOOKUP($C677,'2025年度(M2後期)'!$B$5:$N$207,COLUMN('2025年度(M2後期)'!$I$5),0)&amp;""</f>
        <v/>
      </c>
      <c r="P694" s="732"/>
      <c r="Q694" s="750" t="str">
        <f>VLOOKUP($C677,'2025年度(D1後期)'!$B$5:$N$207,COLUMN('2025年度(D1後期)'!$I$5),0)&amp;""</f>
        <v/>
      </c>
      <c r="R694" s="732"/>
      <c r="S694" s="750" t="str">
        <f>VLOOKUP($C677,'2025年度(D23後期)'!$B$5:$N$207,COLUMN('2025年度(D23後期)'!$I$5),0)&amp;""</f>
        <v/>
      </c>
      <c r="T694" s="732"/>
      <c r="U694" s="21"/>
      <c r="Z694" s="733" t="str">
        <f>A694</f>
        <v>４時限（15：10～16：40）</v>
      </c>
      <c r="AA694" s="694"/>
      <c r="AB694" s="694"/>
      <c r="AC694" s="694"/>
      <c r="AD694" s="694"/>
      <c r="AE694" s="694"/>
      <c r="AF694" s="694"/>
      <c r="AG694" s="694"/>
      <c r="AH694" s="694"/>
      <c r="AI694" s="694"/>
      <c r="AJ694" s="694"/>
      <c r="AK694" s="694"/>
      <c r="AL694" s="694"/>
      <c r="AM694" s="694"/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/>
      <c r="AX694" s="694"/>
      <c r="AY694" s="694"/>
      <c r="AZ694" s="694"/>
      <c r="BA694" s="694"/>
      <c r="BB694" s="694"/>
      <c r="BC694" s="694"/>
      <c r="BD694" s="694"/>
      <c r="BE694" s="694"/>
      <c r="BF694" s="694"/>
      <c r="BG694" s="694"/>
      <c r="BH694" s="694"/>
      <c r="BI694" s="694"/>
      <c r="BJ694" s="694"/>
      <c r="BK694" s="783"/>
      <c r="BL694" s="783"/>
      <c r="BM694" s="783"/>
      <c r="BN694" s="694"/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33"/>
      <c r="B695" s="15" t="s">
        <v>58</v>
      </c>
      <c r="C695" s="751" t="str">
        <f>IFERROR(VLOOKUP(C694,科目・教員!$A$2:$B$349,2,0),"")</f>
        <v/>
      </c>
      <c r="D695" s="735"/>
      <c r="E695" s="739" t="str">
        <f>IFERROR(VLOOKUP(E694,科目・教員!$A$2:$B$349,2,0),"")</f>
        <v/>
      </c>
      <c r="F695" s="735"/>
      <c r="G695" s="739" t="str">
        <f>IFERROR(VLOOKUP(G694,科目・教員!$A$2:$B$349,2,0),"")</f>
        <v/>
      </c>
      <c r="H695" s="735"/>
      <c r="I695" s="739" t="str">
        <f>IFERROR(VLOOKUP(I694,科目・教員!$A$2:$B$349,2,0),"")</f>
        <v/>
      </c>
      <c r="J695" s="735"/>
      <c r="K695" s="740" t="str">
        <f>IFERROR(VLOOKUP(K694,科目・教員!$A$2:$B$349,2,0),"")</f>
        <v/>
      </c>
      <c r="L695" s="740"/>
      <c r="M695" s="751" t="str">
        <f>IFERROR(VLOOKUP(M694,科目・教員!$A$2:$B$349,2,0),"")</f>
        <v/>
      </c>
      <c r="N695" s="735"/>
      <c r="O695" s="740" t="str">
        <f>IFERROR(VLOOKUP(O694,科目・教員!$A$2:$B$349,2,0),"")</f>
        <v/>
      </c>
      <c r="P695" s="735"/>
      <c r="Q695" s="740" t="str">
        <f>IFERROR(VLOOKUP(Q694,科目・教員!$A$2:$B$349,2,0),"")</f>
        <v/>
      </c>
      <c r="R695" s="735"/>
      <c r="S695" s="740" t="str">
        <f>IFERROR(VLOOKUP(S694,科目・教員!$A$2:$B$349,2,0),"")</f>
        <v/>
      </c>
      <c r="T695" s="735"/>
      <c r="U695" s="21"/>
      <c r="Z695" s="733"/>
      <c r="AA695" s="695"/>
      <c r="AB695" s="695"/>
      <c r="AC695" s="695"/>
      <c r="AD695" s="695"/>
      <c r="AE695" s="695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784"/>
      <c r="BL695" s="784"/>
      <c r="BM695" s="784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33"/>
      <c r="B696" s="15" t="s">
        <v>60</v>
      </c>
      <c r="C696" s="751" t="str">
        <f>VLOOKUP($C677,'2025年度(1年後期)'!$B$5:$N$207,COLUMN('2025年度(1年後期)'!$I$5)+1,0)&amp;""</f>
        <v/>
      </c>
      <c r="D696" s="735"/>
      <c r="E696" s="739" t="str">
        <f>VLOOKUP($C677,'2025年度(2年後期)'!$B$5:$N$207,COLUMN('2025年度(2年後期)'!$I$5)+1,0)&amp;""</f>
        <v/>
      </c>
      <c r="F696" s="735"/>
      <c r="G696" s="739" t="str">
        <f>VLOOKUP($C677,'2025年度(3年後期)'!$B$5:$N$207,COLUMN('2025年度(3年後期)'!$I$5)+1,0)&amp;""</f>
        <v/>
      </c>
      <c r="H696" s="735"/>
      <c r="I696" s="739" t="str">
        <f>VLOOKUP($C677,'2025年度(4年後期)'!$B$5:$N$206,COLUMN('2025年度(4年後期)'!$I$5)+1,0)&amp;""</f>
        <v/>
      </c>
      <c r="J696" s="735"/>
      <c r="K696" s="740" t="str">
        <f>VLOOKUP($C677,'2025年度(助産後期)'!$B$5:$N$207,COLUMN('2025年度(助産後期)'!$I$5)+1,0)&amp;""</f>
        <v/>
      </c>
      <c r="L696" s="740"/>
      <c r="M696" s="751" t="str">
        <f>VLOOKUP($C677,'2025年度(M1後期)'!$B$5:$N$207,COLUMN('2025年度(M1後期)'!$I$5)+1,0)&amp;""</f>
        <v/>
      </c>
      <c r="N696" s="735"/>
      <c r="O696" s="740" t="str">
        <f>VLOOKUP($C677,'2025年度(M2後期)'!$B$5:$N$207,COLUMN('2025年度(M2後期)'!$I$5)+1,0)&amp;""</f>
        <v/>
      </c>
      <c r="P696" s="735"/>
      <c r="Q696" s="740" t="str">
        <f>VLOOKUP($C677,'2025年度(D1後期)'!$B$5:$N$207,COLUMN('2025年度(D1後期)'!$I$5)+1,0)&amp;""</f>
        <v/>
      </c>
      <c r="R696" s="735"/>
      <c r="S696" s="740" t="str">
        <f>VLOOKUP($C677,'2025年度(D23後期)'!$B$5:$N$207,COLUMN('2025年度(D23後期)'!$I$5)+1,0)&amp;""</f>
        <v/>
      </c>
      <c r="T696" s="735"/>
      <c r="U696" s="21"/>
      <c r="Z696" s="733"/>
      <c r="AA696" s="695"/>
      <c r="AB696" s="695"/>
      <c r="AC696" s="695"/>
      <c r="AD696" s="695"/>
      <c r="AE696" s="695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784"/>
      <c r="BL696" s="784"/>
      <c r="BM696" s="784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34"/>
      <c r="B697" s="16" t="s">
        <v>62</v>
      </c>
      <c r="C697" s="738"/>
      <c r="D697" s="736"/>
      <c r="E697" s="710"/>
      <c r="F697" s="736"/>
      <c r="G697" s="710"/>
      <c r="H697" s="736"/>
      <c r="I697" s="710"/>
      <c r="J697" s="736"/>
      <c r="K697" s="712"/>
      <c r="L697" s="712"/>
      <c r="M697" s="738"/>
      <c r="N697" s="736"/>
      <c r="O697" s="712"/>
      <c r="P697" s="736"/>
      <c r="Q697" s="712"/>
      <c r="R697" s="736"/>
      <c r="S697" s="712"/>
      <c r="T697" s="736"/>
      <c r="U697" s="21"/>
      <c r="Z697" s="734"/>
      <c r="AA697" s="696"/>
      <c r="AB697" s="696"/>
      <c r="AC697" s="696"/>
      <c r="AD697" s="696"/>
      <c r="AE697" s="696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785"/>
      <c r="BL697" s="785"/>
      <c r="BM697" s="785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33" t="s">
        <v>87</v>
      </c>
      <c r="B698" s="15" t="s">
        <v>55</v>
      </c>
      <c r="C698" s="748" t="str">
        <f>VLOOKUP($C677,'2025年度(1年後期)'!$B$5:$N$207,COLUMN('2025年度(1年後期)'!$K$5),0)&amp;""</f>
        <v/>
      </c>
      <c r="D698" s="732"/>
      <c r="E698" s="749" t="str">
        <f>VLOOKUP($C677,'2025年度(2年後期)'!$B$5:$N$207,COLUMN('2025年度(2年後期)'!$K$5),0)&amp;""</f>
        <v/>
      </c>
      <c r="F698" s="732"/>
      <c r="G698" s="749" t="str">
        <f>VLOOKUP($C677,'2025年度(3年後期)'!$B$5:$N$207,COLUMN('2025年度(3年後期)'!$K$5),0)&amp;""</f>
        <v/>
      </c>
      <c r="H698" s="732"/>
      <c r="I698" s="749" t="str">
        <f>VLOOKUP($C677,'2025年度(4年後期)'!$B$5:$N$206,COLUMN('2025年度(4年後期)'!$K$5),0)&amp;""</f>
        <v/>
      </c>
      <c r="J698" s="732"/>
      <c r="K698" s="750" t="str">
        <f>VLOOKUP($C677,'2025年度(助産後期)'!$B$5:$N$207,COLUMN('2025年度(助産後期)'!$K$5),0)&amp;""</f>
        <v/>
      </c>
      <c r="L698" s="750"/>
      <c r="M698" s="748" t="str">
        <f>VLOOKUP($C677,'2025年度(M1後期)'!$B$5:$N$207,COLUMN('2025年度(M1後期)'!$K$5),0)&amp;""</f>
        <v/>
      </c>
      <c r="N698" s="732"/>
      <c r="O698" s="750" t="str">
        <f>VLOOKUP($C677,'2025年度(M2後期)'!$B$5:$N$207,COLUMN('2025年度(M2後期)'!$K$5),0)&amp;""</f>
        <v/>
      </c>
      <c r="P698" s="732"/>
      <c r="Q698" s="750" t="str">
        <f>VLOOKUP($C677,'2025年度(D1後期)'!$B$5:$N$207,COLUMN('2025年度(D1後期)'!$K$5),0)&amp;""</f>
        <v/>
      </c>
      <c r="R698" s="732"/>
      <c r="S698" s="750" t="str">
        <f>VLOOKUP($C677,'2025年度(D23後期)'!$B$5:$N$207,COLUMN('2025年度(D23後期)'!$K$5),0)&amp;""</f>
        <v/>
      </c>
      <c r="T698" s="732"/>
      <c r="U698" s="21"/>
      <c r="Z698" s="733" t="str">
        <f>A698</f>
        <v>５時限（16：50～18：20）</v>
      </c>
      <c r="AA698" s="694"/>
      <c r="AB698" s="694"/>
      <c r="AC698" s="694"/>
      <c r="AD698" s="694"/>
      <c r="AE698" s="694"/>
      <c r="AF698" s="694"/>
      <c r="AG698" s="694"/>
      <c r="AH698" s="694"/>
      <c r="AI698" s="694"/>
      <c r="AJ698" s="694"/>
      <c r="AK698" s="694"/>
      <c r="AL698" s="694"/>
      <c r="AM698" s="694"/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/>
      <c r="BK698" s="783"/>
      <c r="BL698" s="783"/>
      <c r="BM698" s="783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33"/>
      <c r="B699" s="15" t="s">
        <v>58</v>
      </c>
      <c r="C699" s="751" t="str">
        <f>IFERROR(VLOOKUP(C698,科目・教員!$A$2:$B$349,2,0),"")</f>
        <v/>
      </c>
      <c r="D699" s="735"/>
      <c r="E699" s="739" t="str">
        <f>IFERROR(VLOOKUP(E698,科目・教員!$A$2:$B$349,2,0),"")</f>
        <v/>
      </c>
      <c r="F699" s="735"/>
      <c r="G699" s="739" t="str">
        <f>IFERROR(VLOOKUP(G698,科目・教員!$A$2:$B$349,2,0),"")</f>
        <v/>
      </c>
      <c r="H699" s="735"/>
      <c r="I699" s="739" t="str">
        <f>IFERROR(VLOOKUP(I698,科目・教員!$A$2:$B$349,2,0),"")</f>
        <v/>
      </c>
      <c r="J699" s="735"/>
      <c r="K699" s="740" t="str">
        <f>IFERROR(VLOOKUP(K698,科目・教員!$A$2:$B$349,2,0),"")</f>
        <v/>
      </c>
      <c r="L699" s="740"/>
      <c r="M699" s="751" t="str">
        <f>IFERROR(VLOOKUP(M698,科目・教員!$A$2:$B$349,2,0),"")</f>
        <v/>
      </c>
      <c r="N699" s="735"/>
      <c r="O699" s="740" t="str">
        <f>IFERROR(VLOOKUP(O698,科目・教員!$A$2:$B$349,2,0),"")</f>
        <v/>
      </c>
      <c r="P699" s="735"/>
      <c r="Q699" s="740" t="str">
        <f>IFERROR(VLOOKUP(Q698,科目・教員!$A$2:$B$349,2,0),"")</f>
        <v/>
      </c>
      <c r="R699" s="735"/>
      <c r="S699" s="740" t="str">
        <f>IFERROR(VLOOKUP(S698,科目・教員!$A$2:$B$349,2,0),"")</f>
        <v/>
      </c>
      <c r="T699" s="735"/>
      <c r="U699" s="21"/>
      <c r="Z699" s="733"/>
      <c r="AA699" s="695"/>
      <c r="AB699" s="695"/>
      <c r="AC699" s="695"/>
      <c r="AD699" s="695"/>
      <c r="AE699" s="695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784"/>
      <c r="BL699" s="784"/>
      <c r="BM699" s="784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33"/>
      <c r="B700" s="15" t="s">
        <v>60</v>
      </c>
      <c r="C700" s="751" t="str">
        <f>VLOOKUP($C677,'2025年度(1年後期)'!$B$5:$N$207,COLUMN('2025年度(1年後期)'!$K$5)+1,0)&amp;""</f>
        <v/>
      </c>
      <c r="D700" s="735"/>
      <c r="E700" s="739" t="str">
        <f>VLOOKUP($C677,'2025年度(2年後期)'!$B$5:$N$207,COLUMN('2025年度(2年後期)'!$K$5)+1,0)&amp;""</f>
        <v/>
      </c>
      <c r="F700" s="735"/>
      <c r="G700" s="739" t="str">
        <f>VLOOKUP($C677,'2025年度(3年後期)'!$B$5:$N$207,COLUMN('2025年度(3年後期)'!$K$5)+1,0)&amp;""</f>
        <v/>
      </c>
      <c r="H700" s="735"/>
      <c r="I700" s="739" t="str">
        <f>VLOOKUP($C677,'2025年度(4年後期)'!$B$5:$N$206,COLUMN('2025年度(4年後期)'!$K$5)+1,0)&amp;""</f>
        <v/>
      </c>
      <c r="J700" s="735"/>
      <c r="K700" s="740" t="str">
        <f>VLOOKUP($C677,'2025年度(助産後期)'!$B$5:$N$207,COLUMN('2025年度(助産後期)'!$K$5)+1,0)&amp;""</f>
        <v/>
      </c>
      <c r="L700" s="740"/>
      <c r="M700" s="751" t="str">
        <f>VLOOKUP($C677,'2025年度(M1後期)'!$B$5:$N$207,COLUMN('2025年度(M1後期)'!$K$5)+1,0)&amp;""</f>
        <v/>
      </c>
      <c r="N700" s="735"/>
      <c r="O700" s="740" t="str">
        <f>VLOOKUP($C677,'2025年度(M1後期)'!$B$5:$N$207,COLUMN('2025年度(M1後期)'!$K$5)+1,0)&amp;""</f>
        <v/>
      </c>
      <c r="P700" s="735"/>
      <c r="Q700" s="740" t="str">
        <f>VLOOKUP($C677,'2025年度(D1後期)'!$B$5:$N$207,COLUMN('2025年度(D1後期)'!$K$5)+1,0)&amp;""</f>
        <v/>
      </c>
      <c r="R700" s="735"/>
      <c r="S700" s="740" t="str">
        <f>VLOOKUP($C677,'2025年度(D23後期)'!$B$5:$N$207,COLUMN('2025年度(D23後期)'!$K$5)+1,0)&amp;""</f>
        <v/>
      </c>
      <c r="T700" s="735"/>
      <c r="U700" s="21"/>
      <c r="Z700" s="733"/>
      <c r="AA700" s="695"/>
      <c r="AB700" s="695"/>
      <c r="AC700" s="695"/>
      <c r="AD700" s="695"/>
      <c r="AE700" s="695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784"/>
      <c r="BL700" s="784"/>
      <c r="BM700" s="784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34"/>
      <c r="B701" s="16" t="s">
        <v>62</v>
      </c>
      <c r="C701" s="738"/>
      <c r="D701" s="736"/>
      <c r="E701" s="710"/>
      <c r="F701" s="736"/>
      <c r="G701" s="710"/>
      <c r="H701" s="736"/>
      <c r="I701" s="710"/>
      <c r="J701" s="736"/>
      <c r="K701" s="712"/>
      <c r="L701" s="712"/>
      <c r="M701" s="738"/>
      <c r="N701" s="736"/>
      <c r="O701" s="712"/>
      <c r="P701" s="736"/>
      <c r="Q701" s="712"/>
      <c r="R701" s="736"/>
      <c r="S701" s="712"/>
      <c r="T701" s="736"/>
      <c r="U701" s="22"/>
      <c r="V701" s="19"/>
      <c r="W701" s="19"/>
      <c r="X701" s="19"/>
      <c r="Y701" s="19"/>
      <c r="Z701" s="734"/>
      <c r="AA701" s="696"/>
      <c r="AB701" s="696"/>
      <c r="AC701" s="696"/>
      <c r="AD701" s="696"/>
      <c r="AE701" s="696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785"/>
      <c r="BL701" s="785"/>
      <c r="BM701" s="785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>
      <c r="A702" s="23"/>
      <c r="B702" s="24"/>
      <c r="C702" s="788">
        <f>C677+1</f>
        <v>46020</v>
      </c>
      <c r="D702" s="788"/>
      <c r="E702" s="788"/>
      <c r="F702" s="788"/>
      <c r="G702" s="788"/>
      <c r="H702" s="788"/>
      <c r="I702" s="788"/>
      <c r="J702" s="788"/>
      <c r="K702" s="788"/>
      <c r="L702" s="788"/>
      <c r="M702" s="788"/>
      <c r="N702" s="788"/>
      <c r="O702" s="788"/>
      <c r="P702" s="788"/>
      <c r="Q702" s="788"/>
      <c r="R702" s="788"/>
      <c r="S702" s="788"/>
      <c r="T702" s="788"/>
      <c r="U702" s="703">
        <f>C702</f>
        <v>46020</v>
      </c>
      <c r="V702" s="704"/>
      <c r="W702" s="704"/>
      <c r="X702" s="704"/>
      <c r="Y702" s="704"/>
      <c r="Z702" s="70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3" t="s">
        <v>54</v>
      </c>
      <c r="B703" s="12" t="s">
        <v>55</v>
      </c>
      <c r="C703" s="731" t="str">
        <f>VLOOKUP($C702,'2025年度(1年後期)'!$B$5:$N$207,COLUMN('2025年度(1年後期)'!$C$5),0)&amp;""</f>
        <v/>
      </c>
      <c r="D703" s="722"/>
      <c r="E703" s="721" t="str">
        <f>VLOOKUP($C702,'2025年度(2年後期)'!$B$5:$N$207,COLUMN('2025年度(2年後期)'!$C$5),0)&amp;""</f>
        <v/>
      </c>
      <c r="F703" s="722"/>
      <c r="G703" s="721" t="str">
        <f>VLOOKUP($C702,'2025年度(3年後期)'!$B$5:$N$207,COLUMN('2025年度(3年後期)'!$C$5),0)&amp;""</f>
        <v/>
      </c>
      <c r="H703" s="722"/>
      <c r="I703" s="721" t="str">
        <f>VLOOKUP($C702,'2025年度(4年後期)'!$B$5:$N$206,COLUMN('2025年度(4年後期)'!$C$5),0)&amp;""</f>
        <v/>
      </c>
      <c r="J703" s="722"/>
      <c r="K703" s="732" t="str">
        <f>VLOOKUP($C702,'2025年度(助産後期)'!$B$5:$N$207,COLUMN('2025年度(助産後期)'!$C$5),0)&amp;""</f>
        <v/>
      </c>
      <c r="L703" s="720"/>
      <c r="M703" s="719" t="str">
        <f>VLOOKUP($C702,'2025年度(M1後期)'!$B$5:$N$207,COLUMN('2025年度(M1後期)'!$C$5),0)&amp;""</f>
        <v/>
      </c>
      <c r="N703" s="720"/>
      <c r="O703" s="721" t="str">
        <f>VLOOKUP($C702,'2025年度(M2後期)'!$B$5:$N$207,COLUMN('2025年度(M2後期)'!$C$5),0)&amp;""</f>
        <v/>
      </c>
      <c r="P703" s="722"/>
      <c r="Q703" s="721" t="str">
        <f>VLOOKUP($C702,'2025年度(D1後期)'!$B$5:$N$207,COLUMN('2025年度(D1後期)'!$C$5),0)&amp;""</f>
        <v/>
      </c>
      <c r="R703" s="722"/>
      <c r="S703" s="732" t="str">
        <f>VLOOKUP($C702,'2025年度(D23後期)'!$B$5:$N$207,COLUMN('2025年度(D23後期)'!$C$5),0)&amp;""</f>
        <v/>
      </c>
      <c r="T703" s="722"/>
      <c r="U703" s="25"/>
      <c r="Z703" s="744" t="str">
        <f>A703</f>
        <v xml:space="preserve">１時限（09：20～10：50） </v>
      </c>
      <c r="AA703" s="694"/>
      <c r="AB703" s="694"/>
      <c r="AC703" s="694"/>
      <c r="AD703" s="694"/>
      <c r="AE703" s="694"/>
      <c r="AF703" s="694"/>
      <c r="AG703" s="694"/>
      <c r="AH703" s="694"/>
      <c r="AI703" s="694"/>
      <c r="AJ703" s="694"/>
      <c r="AK703" s="694"/>
      <c r="AL703" s="694"/>
      <c r="AM703" s="694"/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/>
      <c r="AX703" s="694"/>
      <c r="AY703" s="694"/>
      <c r="AZ703" s="694"/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783"/>
      <c r="BL703" s="783"/>
      <c r="BM703" s="783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3.5" customHeight="1">
      <c r="A704" s="733"/>
      <c r="B704" s="15" t="s">
        <v>58</v>
      </c>
      <c r="C704" s="714" t="str">
        <f>IFERROR(VLOOKUP(C703,科目・教員!$A$2:$B$349,2,0),"")</f>
        <v/>
      </c>
      <c r="D704" s="715"/>
      <c r="E704" s="716" t="str">
        <f>IFERROR(VLOOKUP(E703,科目・教員!$A$2:$B$349,2,0),"")</f>
        <v/>
      </c>
      <c r="F704" s="715"/>
      <c r="G704" s="716" t="str">
        <f>IFERROR(VLOOKUP(G703,科目・教員!$A$2:$B$349,2,0),"")</f>
        <v/>
      </c>
      <c r="H704" s="715"/>
      <c r="I704" s="716" t="str">
        <f>IFERROR(VLOOKUP(I703,科目・教員!$A$2:$B$349,2,0),"")</f>
        <v/>
      </c>
      <c r="J704" s="715"/>
      <c r="K704" s="735" t="str">
        <f>IFERROR(VLOOKUP(K703,科目・教員!$A$2:$B$349,2,0),"")</f>
        <v/>
      </c>
      <c r="L704" s="737"/>
      <c r="M704" s="746" t="str">
        <f>IFERROR(VLOOKUP(M703,科目・教員!$A$2:$B$349,2,0),"")</f>
        <v/>
      </c>
      <c r="N704" s="715"/>
      <c r="O704" s="716" t="str">
        <f>IFERROR(VLOOKUP(O703,科目・教員!$A$2:$B$349,2,0),"")</f>
        <v/>
      </c>
      <c r="P704" s="715"/>
      <c r="Q704" s="716" t="str">
        <f>IFERROR(VLOOKUP(Q703,科目・教員!$A$2:$B$349,2,0),"")</f>
        <v/>
      </c>
      <c r="R704" s="715"/>
      <c r="S704" s="735" t="str">
        <f>IFERROR(VLOOKUP(S703,科目・教員!$A$2:$B$349,2,0),"")</f>
        <v/>
      </c>
      <c r="T704" s="715"/>
      <c r="U704" s="25"/>
      <c r="Z704" s="73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784"/>
      <c r="BL704" s="784"/>
      <c r="BM704" s="784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3.5" customHeight="1">
      <c r="A705" s="733"/>
      <c r="B705" s="15" t="s">
        <v>60</v>
      </c>
      <c r="C705" s="714" t="str">
        <f>VLOOKUP($C702,'2025年度(1年後期)'!$B$5:$N$207,COLUMN('2025年度(1年後期)'!$C$5)+1,0)&amp;""</f>
        <v/>
      </c>
      <c r="D705" s="715"/>
      <c r="E705" s="716" t="str">
        <f>VLOOKUP($C702,'2025年度(2年後期)'!$B$5:$N$207,COLUMN('2025年度(2年後期)'!$C$5)+1,0)&amp;""</f>
        <v/>
      </c>
      <c r="F705" s="715"/>
      <c r="G705" s="716" t="str">
        <f>VLOOKUP($C702,'2025年度(3年後期)'!$B$5:$N$207,COLUMN('2025年度(3年後期)'!$C$5)+1,0)&amp;""</f>
        <v/>
      </c>
      <c r="H705" s="715"/>
      <c r="I705" s="716" t="str">
        <f>VLOOKUP($C702,'2025年度(4年後期)'!$B$5:$N$206,COLUMN('2025年度(4年後期)'!$C$5)+1,0)&amp;""</f>
        <v/>
      </c>
      <c r="J705" s="715"/>
      <c r="K705" s="735" t="str">
        <f>VLOOKUP($C702,'2025年度(助産後期)'!$B$5:$N$207,COLUMN('2025年度(助産後期)'!$C$5)+1,0)&amp;""</f>
        <v/>
      </c>
      <c r="L705" s="737"/>
      <c r="M705" s="746" t="str">
        <f>VLOOKUP($C702,'2025年度(M1後期)'!$B$5:$N$207,COLUMN('2025年度(M1後期)'!$C$5)+1,0)&amp;""</f>
        <v/>
      </c>
      <c r="N705" s="715"/>
      <c r="O705" s="716" t="str">
        <f>VLOOKUP($C702,'2025年度(M2後期)'!$B$5:$N$207,COLUMN('2025年度(M2後期)'!$C$5)+1,0)&amp;""</f>
        <v/>
      </c>
      <c r="P705" s="715"/>
      <c r="Q705" s="716" t="str">
        <f>VLOOKUP($C702,'2025年度(D1後期)'!$B$5:$N$207,COLUMN('2025年度(D1後期)'!$C$5)+1,0)&amp;""</f>
        <v/>
      </c>
      <c r="R705" s="715"/>
      <c r="S705" s="735" t="str">
        <f>VLOOKUP($C702,'2025年度(D23後期)'!$B$5:$N$207,COLUMN('2025年度(D23後期)'!$C$5)+1,0)&amp;""</f>
        <v/>
      </c>
      <c r="T705" s="715"/>
      <c r="U705" s="25"/>
      <c r="Z705" s="73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784"/>
      <c r="BL705" s="784"/>
      <c r="BM705" s="784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3.5" customHeight="1">
      <c r="A706" s="734"/>
      <c r="B706" s="16" t="s">
        <v>62</v>
      </c>
      <c r="C706" s="738"/>
      <c r="D706" s="711"/>
      <c r="E706" s="710"/>
      <c r="F706" s="711"/>
      <c r="G706" s="710"/>
      <c r="H706" s="711"/>
      <c r="I706" s="710"/>
      <c r="J706" s="711"/>
      <c r="K706" s="712"/>
      <c r="L706" s="713"/>
      <c r="M706" s="745"/>
      <c r="N706" s="711"/>
      <c r="O706" s="710"/>
      <c r="P706" s="711"/>
      <c r="Q706" s="710"/>
      <c r="R706" s="711"/>
      <c r="S706" s="712"/>
      <c r="T706" s="711"/>
      <c r="U706" s="25"/>
      <c r="Z706" s="73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785"/>
      <c r="BL706" s="785"/>
      <c r="BM706" s="785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>
      <c r="A707" s="733" t="s">
        <v>64</v>
      </c>
      <c r="B707" s="15" t="s">
        <v>55</v>
      </c>
      <c r="C707" s="731" t="str">
        <f>VLOOKUP($C702,'2025年度(1年後期)'!$B$5:$N$207,COLUMN('2025年度(1年後期)'!$E$5),0)&amp;""</f>
        <v/>
      </c>
      <c r="D707" s="722"/>
      <c r="E707" s="721" t="str">
        <f>VLOOKUP($C702,'2025年度(2年後期)'!$B$5:$N$207,COLUMN('2025年度(2年後期)'!$E$5),0)&amp;""</f>
        <v/>
      </c>
      <c r="F707" s="722"/>
      <c r="G707" s="721" t="str">
        <f>VLOOKUP($C702,'2025年度(3年後期)'!$B$5:$N$207,COLUMN('2025年度(3年後期)'!$E$5),0)&amp;""</f>
        <v/>
      </c>
      <c r="H707" s="722"/>
      <c r="I707" s="721" t="str">
        <f>VLOOKUP($C702,'2025年度(4年後期)'!$B$5:$N$206,COLUMN('2025年度(4年後期)'!$E$5),0)&amp;""</f>
        <v/>
      </c>
      <c r="J707" s="722"/>
      <c r="K707" s="732" t="str">
        <f>VLOOKUP($C702,'2025年度(助産後期)'!$B$5:$N$207,COLUMN('2025年度(助産後期)'!$E$5),0)&amp;""</f>
        <v/>
      </c>
      <c r="L707" s="720"/>
      <c r="M707" s="731" t="str">
        <f>VLOOKUP($C702,'2025年度(M1後期)'!$B$5:$N$207,COLUMN('2025年度(M1後期)'!$E$5),0)&amp;""</f>
        <v/>
      </c>
      <c r="N707" s="722"/>
      <c r="O707" s="732" t="str">
        <f>VLOOKUP($C702,'2025年度(M2後期)'!$B$5:$N$207,COLUMN('2025年度(M2後期)'!$E$5),0)&amp;""</f>
        <v/>
      </c>
      <c r="P707" s="722"/>
      <c r="Q707" s="732" t="str">
        <f>VLOOKUP($C702,'2025年度(D1後期)'!$B$5:$N$207,COLUMN('2025年度(D1後期)'!$E$5),0)&amp;""</f>
        <v/>
      </c>
      <c r="R707" s="722"/>
      <c r="S707" s="732" t="str">
        <f>VLOOKUP($C702,'2025年度(D23後期)'!$B$5:$N$207,COLUMN('2025年度(D23後期)'!$E$5),0)&amp;""</f>
        <v/>
      </c>
      <c r="T707" s="722"/>
      <c r="U707" s="21"/>
      <c r="Z707" s="733" t="str">
        <f>A707</f>
        <v>２時限（11：00～12：30）</v>
      </c>
      <c r="AA707" s="694"/>
      <c r="AB707" s="694"/>
      <c r="AC707" s="694"/>
      <c r="AD707" s="694"/>
      <c r="AE707" s="694"/>
      <c r="AF707" s="694"/>
      <c r="AG707" s="694"/>
      <c r="AH707" s="694"/>
      <c r="AI707" s="694"/>
      <c r="AJ707" s="694"/>
      <c r="AK707" s="694"/>
      <c r="AL707" s="694"/>
      <c r="AM707" s="694"/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/>
      <c r="AX707" s="694"/>
      <c r="AY707" s="694"/>
      <c r="AZ707" s="694"/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783"/>
      <c r="BL707" s="783"/>
      <c r="BM707" s="783"/>
      <c r="BN707" s="694"/>
      <c r="BO707" s="694"/>
      <c r="BP707" s="694"/>
      <c r="BQ707" s="694"/>
      <c r="BR707" s="694"/>
      <c r="BS707" s="694"/>
      <c r="BT707" s="694"/>
      <c r="BU707" s="694"/>
      <c r="BV707" s="694"/>
      <c r="BW707" s="694"/>
    </row>
    <row r="708" spans="1:75" ht="13.5" customHeight="1">
      <c r="A708" s="733"/>
      <c r="B708" s="15" t="s">
        <v>58</v>
      </c>
      <c r="C708" s="714" t="str">
        <f>IFERROR(VLOOKUP(C707,科目・教員!$A$2:$B$349,2,0),"")</f>
        <v/>
      </c>
      <c r="D708" s="715"/>
      <c r="E708" s="716" t="str">
        <f>IFERROR(VLOOKUP(E707,科目・教員!$A$2:$B$349,2,0),"")</f>
        <v/>
      </c>
      <c r="F708" s="715"/>
      <c r="G708" s="716" t="str">
        <f>IFERROR(VLOOKUP(G707,科目・教員!$A$2:$B$349,2,0),"")</f>
        <v/>
      </c>
      <c r="H708" s="715"/>
      <c r="I708" s="716" t="str">
        <f>IFERROR(VLOOKUP(I707,科目・教員!$A$2:$B$349,2,0),"")</f>
        <v/>
      </c>
      <c r="J708" s="715"/>
      <c r="K708" s="735" t="str">
        <f>IFERROR(VLOOKUP(K707,科目・教員!$A$2:$B$349,2,0),"")</f>
        <v/>
      </c>
      <c r="L708" s="737"/>
      <c r="M708" s="714" t="str">
        <f>IFERROR(VLOOKUP(M707,科目・教員!$A$2:$B$349,2,0),"")</f>
        <v/>
      </c>
      <c r="N708" s="715"/>
      <c r="O708" s="735" t="str">
        <f>IFERROR(VLOOKUP(O707,科目・教員!$A$2:$B$349,2,0),"")</f>
        <v/>
      </c>
      <c r="P708" s="715"/>
      <c r="Q708" s="735" t="str">
        <f>IFERROR(VLOOKUP(Q707,科目・教員!$A$2:$B$349,2,0),"")</f>
        <v/>
      </c>
      <c r="R708" s="715"/>
      <c r="S708" s="735" t="str">
        <f>IFERROR(VLOOKUP(S707,科目・教員!$A$2:$B$349,2,0),"")</f>
        <v/>
      </c>
      <c r="T708" s="715"/>
      <c r="U708" s="21"/>
      <c r="Z708" s="73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784"/>
      <c r="BL708" s="784"/>
      <c r="BM708" s="784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3.5" customHeight="1">
      <c r="A709" s="733"/>
      <c r="B709" s="15" t="s">
        <v>60</v>
      </c>
      <c r="C709" s="714" t="str">
        <f>VLOOKUP($C702,'2025年度(1年後期)'!$B$5:$N$207,COLUMN('2025年度(1年後期)'!$E$5)+1,0)&amp;""</f>
        <v/>
      </c>
      <c r="D709" s="715"/>
      <c r="E709" s="716" t="str">
        <f>VLOOKUP($C702,'2025年度(2年後期)'!$B$5:$N$207,COLUMN('2025年度(2年後期)'!$E$5)+1,0)&amp;""</f>
        <v/>
      </c>
      <c r="F709" s="715"/>
      <c r="G709" s="716" t="str">
        <f>VLOOKUP($C702,'2025年度(3年後期)'!$B$5:$N$207,COLUMN('2025年度(3年後期)'!$E$5)+1,0)&amp;""</f>
        <v/>
      </c>
      <c r="H709" s="715"/>
      <c r="I709" s="716" t="str">
        <f>VLOOKUP($C702,'2025年度(4年後期)'!$B$5:$N$206,COLUMN('2025年度(4年後期)'!$E$5)+1,0)&amp;""</f>
        <v/>
      </c>
      <c r="J709" s="715"/>
      <c r="K709" s="735" t="str">
        <f>VLOOKUP($C702,'2025年度(助産後期)'!$B$5:$N$207,COLUMN('2025年度(助産後期)'!$E$5)+1,0)&amp;""</f>
        <v/>
      </c>
      <c r="L709" s="737"/>
      <c r="M709" s="714" t="str">
        <f>VLOOKUP($C702,'2025年度(M1後期)'!$B$5:$N$207,COLUMN('2025年度(M1後期)'!$E$5)+1,0)&amp;""</f>
        <v/>
      </c>
      <c r="N709" s="715"/>
      <c r="O709" s="735" t="str">
        <f>VLOOKUP($C702,'2025年度(M2後期)'!$B$5:$N$207,COLUMN('2025年度(M2後期)'!$E$5)+1,0)&amp;""</f>
        <v/>
      </c>
      <c r="P709" s="715"/>
      <c r="Q709" s="735" t="str">
        <f>VLOOKUP($C702,'2025年度(D1後期)'!$B$5:$N$207,COLUMN('2025年度(D1後期)'!$E$5)+1,0)&amp;""</f>
        <v/>
      </c>
      <c r="R709" s="715"/>
      <c r="S709" s="735" t="str">
        <f>VLOOKUP($C702,'2025年度(D23後期)'!$B$5:$N$207,COLUMN('2025年度(D23後期)'!$E$5)+1,0)&amp;""</f>
        <v/>
      </c>
      <c r="T709" s="715"/>
      <c r="U709" s="21"/>
      <c r="Z709" s="73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784"/>
      <c r="BL709" s="784"/>
      <c r="BM709" s="784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3.5" customHeight="1">
      <c r="A710" s="747"/>
      <c r="B710" s="16" t="s">
        <v>62</v>
      </c>
      <c r="C710" s="738"/>
      <c r="D710" s="736"/>
      <c r="E710" s="710"/>
      <c r="F710" s="736"/>
      <c r="G710" s="710"/>
      <c r="H710" s="736"/>
      <c r="I710" s="710"/>
      <c r="J710" s="736"/>
      <c r="K710" s="712"/>
      <c r="L710" s="712"/>
      <c r="M710" s="738"/>
      <c r="N710" s="736"/>
      <c r="O710" s="712"/>
      <c r="P710" s="736"/>
      <c r="Q710" s="712"/>
      <c r="R710" s="736"/>
      <c r="S710" s="712"/>
      <c r="T710" s="736"/>
      <c r="U710" s="21"/>
      <c r="Z710" s="73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785"/>
      <c r="BL710" s="785"/>
      <c r="BM710" s="785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3.5" customHeight="1">
      <c r="A711" s="744" t="s">
        <v>70</v>
      </c>
      <c r="B711" s="17" t="s">
        <v>71</v>
      </c>
      <c r="C711" s="731"/>
      <c r="D711" s="722"/>
      <c r="E711" s="721"/>
      <c r="F711" s="722"/>
      <c r="G711" s="721"/>
      <c r="H711" s="722"/>
      <c r="I711" s="721"/>
      <c r="J711" s="722"/>
      <c r="K711" s="732"/>
      <c r="L711" s="720"/>
      <c r="M711" s="731"/>
      <c r="N711" s="722"/>
      <c r="O711" s="732"/>
      <c r="P711" s="722"/>
      <c r="Q711" s="732"/>
      <c r="R711" s="722"/>
      <c r="S711" s="732"/>
      <c r="T711" s="722"/>
      <c r="U711" s="21"/>
      <c r="Z711" s="733" t="str">
        <f>A711</f>
        <v>昼休み（12：30～13：30）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783"/>
      <c r="BL711" s="783"/>
      <c r="BM711" s="783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3.5" customHeight="1">
      <c r="A712" s="733"/>
      <c r="B712" s="17" t="s">
        <v>73</v>
      </c>
      <c r="C712" s="714"/>
      <c r="D712" s="715"/>
      <c r="E712" s="716"/>
      <c r="F712" s="715"/>
      <c r="G712" s="716"/>
      <c r="H712" s="715"/>
      <c r="I712" s="716"/>
      <c r="J712" s="715"/>
      <c r="K712" s="735"/>
      <c r="L712" s="737"/>
      <c r="M712" s="714"/>
      <c r="N712" s="715"/>
      <c r="O712" s="735"/>
      <c r="P712" s="715"/>
      <c r="Q712" s="735"/>
      <c r="R712" s="715"/>
      <c r="S712" s="735"/>
      <c r="T712" s="715"/>
      <c r="U712" s="21"/>
      <c r="Z712" s="73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784"/>
      <c r="BL712" s="784"/>
      <c r="BM712" s="784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3.5" customHeight="1">
      <c r="A713" s="733"/>
      <c r="B713" s="17" t="s">
        <v>60</v>
      </c>
      <c r="C713" s="714"/>
      <c r="D713" s="715"/>
      <c r="E713" s="716"/>
      <c r="F713" s="715"/>
      <c r="G713" s="716"/>
      <c r="H713" s="715"/>
      <c r="I713" s="716"/>
      <c r="J713" s="715"/>
      <c r="K713" s="735"/>
      <c r="L713" s="737"/>
      <c r="M713" s="714"/>
      <c r="N713" s="715"/>
      <c r="O713" s="735"/>
      <c r="P713" s="715"/>
      <c r="Q713" s="735"/>
      <c r="R713" s="715"/>
      <c r="S713" s="735"/>
      <c r="T713" s="715"/>
      <c r="U713" s="21"/>
      <c r="Z713" s="73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784"/>
      <c r="BL713" s="784"/>
      <c r="BM713" s="784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3.5" customHeight="1">
      <c r="A714" s="734"/>
      <c r="B714" s="18" t="s">
        <v>62</v>
      </c>
      <c r="C714" s="752"/>
      <c r="D714" s="753"/>
      <c r="E714" s="754"/>
      <c r="F714" s="753"/>
      <c r="G714" s="754"/>
      <c r="H714" s="753"/>
      <c r="I714" s="754"/>
      <c r="J714" s="753"/>
      <c r="K714" s="755"/>
      <c r="L714" s="755"/>
      <c r="M714" s="752"/>
      <c r="N714" s="753"/>
      <c r="O714" s="755"/>
      <c r="P714" s="753"/>
      <c r="Q714" s="755"/>
      <c r="R714" s="753"/>
      <c r="S714" s="755"/>
      <c r="T714" s="753"/>
      <c r="U714" s="21"/>
      <c r="Z714" s="73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785"/>
      <c r="BL714" s="785"/>
      <c r="BM714" s="785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>
      <c r="A715" s="733" t="s">
        <v>74</v>
      </c>
      <c r="B715" s="15" t="s">
        <v>55</v>
      </c>
      <c r="C715" s="748" t="str">
        <f>VLOOKUP($C702,'2025年度(1年後期)'!$B$5:$N$207,COLUMN('2025年度(1年後期)'!$G$5),0)&amp;""</f>
        <v/>
      </c>
      <c r="D715" s="732"/>
      <c r="E715" s="749" t="str">
        <f>VLOOKUP($C702,'2025年度(2年後期)'!$B$5:$N$207,COLUMN('2025年度(2年後期)'!$G$5),0)&amp;""</f>
        <v/>
      </c>
      <c r="F715" s="732"/>
      <c r="G715" s="749" t="str">
        <f>VLOOKUP($C702,'2025年度(3年後期)'!$B$5:$N$207,COLUMN('2025年度(3年後期)'!$G$5),0)&amp;""</f>
        <v/>
      </c>
      <c r="H715" s="732"/>
      <c r="I715" s="749" t="str">
        <f>VLOOKUP($C702,'2025年度(4年後期)'!$B$5:$N$206,COLUMN('2025年度(4年後期)'!$G$5),0)&amp;""</f>
        <v/>
      </c>
      <c r="J715" s="732"/>
      <c r="K715" s="750" t="str">
        <f>VLOOKUP($C702,'2025年度(助産後期)'!$B$5:$N$207,COLUMN('2025年度(助産後期)'!$G$5),0)&amp;""</f>
        <v/>
      </c>
      <c r="L715" s="750"/>
      <c r="M715" s="748" t="str">
        <f>VLOOKUP($C702,'2025年度(M1後期)'!$B$5:$N$207,COLUMN('2025年度(M1後期)'!$G$5),0)&amp;""</f>
        <v/>
      </c>
      <c r="N715" s="732"/>
      <c r="O715" s="750" t="str">
        <f>VLOOKUP($C702,'2025年度(M2後期)'!$B$5:$N$207,COLUMN('2025年度(M2後期)'!$G$5),0)&amp;""</f>
        <v/>
      </c>
      <c r="P715" s="732"/>
      <c r="Q715" s="750" t="str">
        <f>VLOOKUP($C702,'2025年度(D1後期)'!$B$5:$N$207,COLUMN('2025年度(D1後期)'!$G$5),0)&amp;""</f>
        <v/>
      </c>
      <c r="R715" s="732"/>
      <c r="S715" s="750" t="str">
        <f>VLOOKUP($C702,'2025年度(D23後期)'!$B$5:$N$207,COLUMN('2025年度(D23後期)'!$G$5),0)&amp;""</f>
        <v/>
      </c>
      <c r="T715" s="732"/>
      <c r="U715" s="21"/>
      <c r="Z715" s="733" t="str">
        <f>A715</f>
        <v>３時限（13：30～15：00）</v>
      </c>
      <c r="AA715" s="694"/>
      <c r="AB715" s="694"/>
      <c r="AC715" s="694"/>
      <c r="AD715" s="694"/>
      <c r="AE715" s="694"/>
      <c r="AF715" s="694"/>
      <c r="AG715" s="694"/>
      <c r="AH715" s="694"/>
      <c r="AI715" s="694"/>
      <c r="AJ715" s="694"/>
      <c r="AK715" s="694"/>
      <c r="AL715" s="694"/>
      <c r="AM715" s="694"/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/>
      <c r="AX715" s="694"/>
      <c r="AY715" s="694"/>
      <c r="AZ715" s="694"/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783"/>
      <c r="BL715" s="783"/>
      <c r="BM715" s="783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3.5" customHeight="1">
      <c r="A716" s="733"/>
      <c r="B716" s="15" t="s">
        <v>58</v>
      </c>
      <c r="C716" s="751" t="str">
        <f>IFERROR(VLOOKUP(C715,科目・教員!$A$2:$B$349,2,0),"")</f>
        <v/>
      </c>
      <c r="D716" s="735"/>
      <c r="E716" s="739" t="str">
        <f>IFERROR(VLOOKUP(E715,科目・教員!$A$2:$B$349,2,0),"")</f>
        <v/>
      </c>
      <c r="F716" s="735"/>
      <c r="G716" s="739" t="str">
        <f>IFERROR(VLOOKUP(G715,科目・教員!$A$2:$B$349,2,0),"")</f>
        <v/>
      </c>
      <c r="H716" s="735"/>
      <c r="I716" s="739" t="str">
        <f>IFERROR(VLOOKUP(I715,科目・教員!$A$2:$B$349,2,0),"")</f>
        <v/>
      </c>
      <c r="J716" s="735"/>
      <c r="K716" s="740" t="str">
        <f>IFERROR(VLOOKUP(K715,科目・教員!$A$2:$B$349,2,0),"")</f>
        <v/>
      </c>
      <c r="L716" s="740"/>
      <c r="M716" s="751" t="str">
        <f>IFERROR(VLOOKUP(M715,科目・教員!$A$2:$B$349,2,0),"")</f>
        <v/>
      </c>
      <c r="N716" s="735"/>
      <c r="O716" s="740" t="str">
        <f>IFERROR(VLOOKUP(O715,科目・教員!$A$2:$B$349,2,0),"")</f>
        <v/>
      </c>
      <c r="P716" s="735"/>
      <c r="Q716" s="740" t="str">
        <f>IFERROR(VLOOKUP(Q715,科目・教員!$A$2:$B$349,2,0),"")</f>
        <v/>
      </c>
      <c r="R716" s="735"/>
      <c r="S716" s="740" t="str">
        <f>IFERROR(VLOOKUP(S715,科目・教員!$A$2:$B$349,2,0),"")</f>
        <v/>
      </c>
      <c r="T716" s="735"/>
      <c r="U716" s="21"/>
      <c r="Z716" s="73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784"/>
      <c r="BL716" s="784"/>
      <c r="BM716" s="784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3.5" customHeight="1">
      <c r="A717" s="733"/>
      <c r="B717" s="15" t="s">
        <v>60</v>
      </c>
      <c r="C717" s="751" t="str">
        <f>VLOOKUP($C702,'2025年度(1年後期)'!$B$5:$N$207,COLUMN('2025年度(1年後期)'!$G$5)+1,0)&amp;""</f>
        <v/>
      </c>
      <c r="D717" s="735"/>
      <c r="E717" s="739" t="str">
        <f>VLOOKUP($C702,'2025年度(2年後期)'!$B$5:$N$207,COLUMN('2025年度(2年後期)'!$G$5)+1,0)&amp;""</f>
        <v/>
      </c>
      <c r="F717" s="735"/>
      <c r="G717" s="739" t="str">
        <f>VLOOKUP($C702,'2025年度(3年後期)'!$B$5:$N$207,COLUMN('2025年度(3年後期)'!$G$5)+1,0)&amp;""</f>
        <v/>
      </c>
      <c r="H717" s="735"/>
      <c r="I717" s="739" t="str">
        <f>VLOOKUP($C702,'2025年度(4年後期)'!$B$5:$N$206,COLUMN('2025年度(4年後期)'!$G$5)+1,0)&amp;""</f>
        <v/>
      </c>
      <c r="J717" s="735"/>
      <c r="K717" s="740" t="str">
        <f>VLOOKUP($C702,'2025年度(助産後期)'!$B$5:$N$207,COLUMN('2025年度(助産後期)'!$G$5)+1,0)&amp;""</f>
        <v/>
      </c>
      <c r="L717" s="740"/>
      <c r="M717" s="751" t="str">
        <f>VLOOKUP($C702,'2025年度(M1後期)'!$B$5:$N$207,COLUMN('2025年度(M1後期)'!$G$5)+1,0)&amp;""</f>
        <v/>
      </c>
      <c r="N717" s="735"/>
      <c r="O717" s="740" t="str">
        <f>VLOOKUP($C702,'2025年度(M2後期)'!$B$5:$N$207,COLUMN('2025年度(M2後期)'!$G$5)+1,0)&amp;""</f>
        <v/>
      </c>
      <c r="P717" s="735"/>
      <c r="Q717" s="740" t="str">
        <f>VLOOKUP($C702,'2025年度(D1後期)'!$B$5:$N$207,COLUMN('2025年度(D1後期)'!$G$5)+1,0)&amp;""</f>
        <v/>
      </c>
      <c r="R717" s="735"/>
      <c r="S717" s="740" t="str">
        <f>VLOOKUP($C702,'2025年度(D23後期)'!$B$5:$N$207,COLUMN('2025年度(D23後期)'!$G$5)+1,0)&amp;""</f>
        <v/>
      </c>
      <c r="T717" s="735"/>
      <c r="U717" s="21"/>
      <c r="Z717" s="73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784"/>
      <c r="BL717" s="784"/>
      <c r="BM717" s="784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3.5" customHeight="1">
      <c r="A718" s="747"/>
      <c r="B718" s="16" t="s">
        <v>62</v>
      </c>
      <c r="C718" s="738"/>
      <c r="D718" s="736"/>
      <c r="E718" s="710"/>
      <c r="F718" s="736"/>
      <c r="G718" s="710"/>
      <c r="H718" s="736"/>
      <c r="I718" s="710"/>
      <c r="J718" s="736"/>
      <c r="K718" s="712"/>
      <c r="L718" s="712"/>
      <c r="M718" s="738"/>
      <c r="N718" s="736"/>
      <c r="O718" s="712"/>
      <c r="P718" s="736"/>
      <c r="Q718" s="712"/>
      <c r="R718" s="736"/>
      <c r="S718" s="712"/>
      <c r="T718" s="736"/>
      <c r="U718" s="21"/>
      <c r="Z718" s="73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785"/>
      <c r="BL718" s="785"/>
      <c r="BM718" s="785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>
      <c r="A719" s="733" t="s">
        <v>80</v>
      </c>
      <c r="B719" s="15" t="s">
        <v>55</v>
      </c>
      <c r="C719" s="748" t="str">
        <f>VLOOKUP($C702,'2025年度(1年後期)'!$B$5:$N$207,COLUMN('2025年度(1年後期)'!$I$5),0)&amp;""</f>
        <v/>
      </c>
      <c r="D719" s="732"/>
      <c r="E719" s="749" t="str">
        <f>VLOOKUP($C702,'2025年度(2年後期)'!$B$5:$N$207,COLUMN('2025年度(2年後期)'!$I$5),0)&amp;""</f>
        <v/>
      </c>
      <c r="F719" s="732"/>
      <c r="G719" s="749" t="str">
        <f>VLOOKUP($C702,'2025年度(3年後期)'!$B$5:$N$207,COLUMN('2025年度(3年後期)'!$I$5),0)&amp;""</f>
        <v/>
      </c>
      <c r="H719" s="732"/>
      <c r="I719" s="749" t="str">
        <f>VLOOKUP($C702,'2025年度(4年後期)'!$B$5:$N$206,COLUMN('2025年度(4年後期)'!$I$5),0)&amp;""</f>
        <v/>
      </c>
      <c r="J719" s="732"/>
      <c r="K719" s="750" t="str">
        <f>VLOOKUP($C702,'2025年度(助産後期)'!$B$5:$N$207,COLUMN('2025年度(助産後期)'!$I$5),0)&amp;""</f>
        <v/>
      </c>
      <c r="L719" s="750"/>
      <c r="M719" s="748" t="str">
        <f>VLOOKUP($C702,'2025年度(M1後期)'!$B$5:$N$207,COLUMN('2025年度(M1後期)'!$I$5),0)&amp;""</f>
        <v/>
      </c>
      <c r="N719" s="732"/>
      <c r="O719" s="750" t="str">
        <f>VLOOKUP($C702,'2025年度(M2後期)'!$B$5:$N$207,COLUMN('2025年度(M2後期)'!$I$5),0)&amp;""</f>
        <v/>
      </c>
      <c r="P719" s="732"/>
      <c r="Q719" s="750" t="str">
        <f>VLOOKUP($C702,'2025年度(D1後期)'!$B$5:$N$207,COLUMN('2025年度(D1後期)'!$I$5),0)&amp;""</f>
        <v/>
      </c>
      <c r="R719" s="732"/>
      <c r="S719" s="750" t="str">
        <f>VLOOKUP($C702,'2025年度(D23後期)'!$B$5:$N$207,COLUMN('2025年度(D23後期)'!$I$5),0)&amp;""</f>
        <v/>
      </c>
      <c r="T719" s="732"/>
      <c r="U719" s="21"/>
      <c r="Z719" s="733" t="str">
        <f>A719</f>
        <v>４時限（15：10～16：40）</v>
      </c>
      <c r="AA719" s="694"/>
      <c r="AB719" s="694"/>
      <c r="AC719" s="694"/>
      <c r="AD719" s="694"/>
      <c r="AE719" s="694"/>
      <c r="AF719" s="694"/>
      <c r="AG719" s="694"/>
      <c r="AH719" s="694"/>
      <c r="AI719" s="694"/>
      <c r="AJ719" s="694"/>
      <c r="AK719" s="694"/>
      <c r="AL719" s="694"/>
      <c r="AM719" s="694"/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/>
      <c r="AX719" s="694"/>
      <c r="AY719" s="694"/>
      <c r="AZ719" s="694"/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783"/>
      <c r="BL719" s="783"/>
      <c r="BM719" s="783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3.5" customHeight="1">
      <c r="A720" s="733"/>
      <c r="B720" s="15" t="s">
        <v>58</v>
      </c>
      <c r="C720" s="751" t="str">
        <f>IFERROR(VLOOKUP(C719,科目・教員!$A$2:$B$349,2,0),"")</f>
        <v/>
      </c>
      <c r="D720" s="735"/>
      <c r="E720" s="739" t="str">
        <f>IFERROR(VLOOKUP(E719,科目・教員!$A$2:$B$349,2,0),"")</f>
        <v/>
      </c>
      <c r="F720" s="735"/>
      <c r="G720" s="739" t="str">
        <f>IFERROR(VLOOKUP(G719,科目・教員!$A$2:$B$349,2,0),"")</f>
        <v/>
      </c>
      <c r="H720" s="735"/>
      <c r="I720" s="739" t="str">
        <f>IFERROR(VLOOKUP(I719,科目・教員!$A$2:$B$349,2,0),"")</f>
        <v/>
      </c>
      <c r="J720" s="735"/>
      <c r="K720" s="740" t="str">
        <f>IFERROR(VLOOKUP(K719,科目・教員!$A$2:$B$349,2,0),"")</f>
        <v/>
      </c>
      <c r="L720" s="740"/>
      <c r="M720" s="751" t="str">
        <f>IFERROR(VLOOKUP(M719,科目・教員!$A$2:$B$349,2,0),"")</f>
        <v/>
      </c>
      <c r="N720" s="735"/>
      <c r="O720" s="740" t="str">
        <f>IFERROR(VLOOKUP(O719,科目・教員!$A$2:$B$349,2,0),"")</f>
        <v/>
      </c>
      <c r="P720" s="735"/>
      <c r="Q720" s="740" t="str">
        <f>IFERROR(VLOOKUP(Q719,科目・教員!$A$2:$B$349,2,0),"")</f>
        <v/>
      </c>
      <c r="R720" s="735"/>
      <c r="S720" s="740" t="str">
        <f>IFERROR(VLOOKUP(S719,科目・教員!$A$2:$B$349,2,0),"")</f>
        <v/>
      </c>
      <c r="T720" s="735"/>
      <c r="U720" s="21"/>
      <c r="Z720" s="73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784"/>
      <c r="BL720" s="784"/>
      <c r="BM720" s="784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3.5" customHeight="1">
      <c r="A721" s="733"/>
      <c r="B721" s="15" t="s">
        <v>60</v>
      </c>
      <c r="C721" s="751" t="str">
        <f>VLOOKUP($C702,'2025年度(1年後期)'!$B$5:$N$207,COLUMN('2025年度(1年後期)'!$I$5)+1,0)&amp;""</f>
        <v/>
      </c>
      <c r="D721" s="735"/>
      <c r="E721" s="739" t="str">
        <f>VLOOKUP($C702,'2025年度(2年後期)'!$B$5:$N$207,COLUMN('2025年度(2年後期)'!$I$5)+1,0)&amp;""</f>
        <v/>
      </c>
      <c r="F721" s="735"/>
      <c r="G721" s="739" t="str">
        <f>VLOOKUP($C702,'2025年度(3年後期)'!$B$5:$N$207,COLUMN('2025年度(3年後期)'!$I$5)+1,0)&amp;""</f>
        <v/>
      </c>
      <c r="H721" s="735"/>
      <c r="I721" s="739" t="str">
        <f>VLOOKUP($C702,'2025年度(4年後期)'!$B$5:$N$206,COLUMN('2025年度(4年後期)'!$I$5)+1,0)&amp;""</f>
        <v/>
      </c>
      <c r="J721" s="735"/>
      <c r="K721" s="740" t="str">
        <f>VLOOKUP($C702,'2025年度(助産後期)'!$B$5:$N$207,COLUMN('2025年度(助産後期)'!$I$5)+1,0)&amp;""</f>
        <v/>
      </c>
      <c r="L721" s="740"/>
      <c r="M721" s="751" t="str">
        <f>VLOOKUP($C702,'2025年度(M1後期)'!$B$5:$N$207,COLUMN('2025年度(M1後期)'!$I$5)+1,0)&amp;""</f>
        <v/>
      </c>
      <c r="N721" s="735"/>
      <c r="O721" s="740" t="str">
        <f>VLOOKUP($C702,'2025年度(M2後期)'!$B$5:$N$207,COLUMN('2025年度(M2後期)'!$I$5)+1,0)&amp;""</f>
        <v/>
      </c>
      <c r="P721" s="735"/>
      <c r="Q721" s="740" t="str">
        <f>VLOOKUP($C702,'2025年度(D1後期)'!$B$5:$N$207,COLUMN('2025年度(D1後期)'!$I$5)+1,0)&amp;""</f>
        <v/>
      </c>
      <c r="R721" s="735"/>
      <c r="S721" s="740" t="str">
        <f>VLOOKUP($C702,'2025年度(D23後期)'!$B$5:$N$207,COLUMN('2025年度(D23後期)'!$I$5)+1,0)&amp;""</f>
        <v/>
      </c>
      <c r="T721" s="735"/>
      <c r="U721" s="21"/>
      <c r="Z721" s="73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784"/>
      <c r="BL721" s="784"/>
      <c r="BM721" s="784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3.5" customHeight="1">
      <c r="A722" s="734"/>
      <c r="B722" s="16" t="s">
        <v>62</v>
      </c>
      <c r="C722" s="738"/>
      <c r="D722" s="736"/>
      <c r="E722" s="710"/>
      <c r="F722" s="736"/>
      <c r="G722" s="710"/>
      <c r="H722" s="736"/>
      <c r="I722" s="710"/>
      <c r="J722" s="736"/>
      <c r="K722" s="712"/>
      <c r="L722" s="712"/>
      <c r="M722" s="738"/>
      <c r="N722" s="736"/>
      <c r="O722" s="712"/>
      <c r="P722" s="736"/>
      <c r="Q722" s="712"/>
      <c r="R722" s="736"/>
      <c r="S722" s="712"/>
      <c r="T722" s="736"/>
      <c r="U722" s="21"/>
      <c r="Z722" s="73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785"/>
      <c r="BL722" s="785"/>
      <c r="BM722" s="785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3.5" customHeight="1">
      <c r="A723" s="733" t="s">
        <v>87</v>
      </c>
      <c r="B723" s="15" t="s">
        <v>55</v>
      </c>
      <c r="C723" s="748" t="str">
        <f>VLOOKUP($C702,'2025年度(1年後期)'!$B$5:$N$207,COLUMN('2025年度(1年後期)'!$K$5),0)&amp;""</f>
        <v/>
      </c>
      <c r="D723" s="732"/>
      <c r="E723" s="749" t="str">
        <f>VLOOKUP($C702,'2025年度(2年後期)'!$B$5:$N$207,COLUMN('2025年度(2年後期)'!$K$5),0)&amp;""</f>
        <v/>
      </c>
      <c r="F723" s="732"/>
      <c r="G723" s="749" t="str">
        <f>VLOOKUP($C702,'2025年度(3年後期)'!$B$5:$N$207,COLUMN('2025年度(3年後期)'!$K$5),0)&amp;""</f>
        <v/>
      </c>
      <c r="H723" s="732"/>
      <c r="I723" s="749" t="str">
        <f>VLOOKUP($C702,'2025年度(4年後期)'!$B$5:$N$206,COLUMN('2025年度(4年後期)'!$K$5),0)&amp;""</f>
        <v/>
      </c>
      <c r="J723" s="732"/>
      <c r="K723" s="750" t="str">
        <f>VLOOKUP($C702,'2025年度(助産後期)'!$B$5:$N$207,COLUMN('2025年度(助産後期)'!$K$5),0)&amp;""</f>
        <v/>
      </c>
      <c r="L723" s="750"/>
      <c r="M723" s="748" t="str">
        <f>VLOOKUP($C702,'2025年度(M1後期)'!$B$5:$N$207,COLUMN('2025年度(M1後期)'!$K$5),0)&amp;""</f>
        <v/>
      </c>
      <c r="N723" s="732"/>
      <c r="O723" s="750" t="str">
        <f>VLOOKUP($C702,'2025年度(M2後期)'!$B$5:$N$207,COLUMN('2025年度(M2後期)'!$K$5),0)&amp;""</f>
        <v/>
      </c>
      <c r="P723" s="732"/>
      <c r="Q723" s="750" t="str">
        <f>VLOOKUP($C702,'2025年度(D1後期)'!$B$5:$N$207,COLUMN('2025年度(D1後期)'!$K$5),0)&amp;""</f>
        <v/>
      </c>
      <c r="R723" s="732"/>
      <c r="S723" s="750" t="str">
        <f>VLOOKUP($C702,'2025年度(D23後期)'!$B$5:$N$207,COLUMN('2025年度(D23後期)'!$K$5),0)&amp;""</f>
        <v/>
      </c>
      <c r="T723" s="732"/>
      <c r="U723" s="21"/>
      <c r="Z723" s="733" t="str">
        <f>A723</f>
        <v>５時限（16：50～18：20）</v>
      </c>
      <c r="AA723" s="694"/>
      <c r="AB723" s="694"/>
      <c r="AC723" s="694"/>
      <c r="AD723" s="694"/>
      <c r="AE723" s="694"/>
      <c r="AF723" s="694"/>
      <c r="AG723" s="694"/>
      <c r="AH723" s="694"/>
      <c r="AI723" s="694"/>
      <c r="AJ723" s="694"/>
      <c r="AK723" s="694"/>
      <c r="AL723" s="694"/>
      <c r="AM723" s="694"/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/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783"/>
      <c r="BL723" s="783"/>
      <c r="BM723" s="783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3.5" customHeight="1">
      <c r="A724" s="733"/>
      <c r="B724" s="15" t="s">
        <v>58</v>
      </c>
      <c r="C724" s="751" t="str">
        <f>IFERROR(VLOOKUP(C723,科目・教員!$A$2:$B$349,2,0),"")</f>
        <v/>
      </c>
      <c r="D724" s="735"/>
      <c r="E724" s="739" t="str">
        <f>IFERROR(VLOOKUP(E723,科目・教員!$A$2:$B$349,2,0),"")</f>
        <v/>
      </c>
      <c r="F724" s="735"/>
      <c r="G724" s="739" t="str">
        <f>IFERROR(VLOOKUP(G723,科目・教員!$A$2:$B$349,2,0),"")</f>
        <v/>
      </c>
      <c r="H724" s="735"/>
      <c r="I724" s="739" t="str">
        <f>IFERROR(VLOOKUP(I723,科目・教員!$A$2:$B$349,2,0),"")</f>
        <v/>
      </c>
      <c r="J724" s="735"/>
      <c r="K724" s="740" t="str">
        <f>IFERROR(VLOOKUP(K723,科目・教員!$A$2:$B$349,2,0),"")</f>
        <v/>
      </c>
      <c r="L724" s="740"/>
      <c r="M724" s="751" t="str">
        <f>IFERROR(VLOOKUP(M723,科目・教員!$A$2:$B$349,2,0),"")</f>
        <v/>
      </c>
      <c r="N724" s="735"/>
      <c r="O724" s="740" t="str">
        <f>IFERROR(VLOOKUP(O723,科目・教員!$A$2:$B$349,2,0),"")</f>
        <v/>
      </c>
      <c r="P724" s="735"/>
      <c r="Q724" s="740" t="str">
        <f>IFERROR(VLOOKUP(Q723,科目・教員!$A$2:$B$349,2,0),"")</f>
        <v/>
      </c>
      <c r="R724" s="735"/>
      <c r="S724" s="740" t="str">
        <f>IFERROR(VLOOKUP(S723,科目・教員!$A$2:$B$349,2,0),"")</f>
        <v/>
      </c>
      <c r="T724" s="735"/>
      <c r="U724" s="21"/>
      <c r="Z724" s="73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784"/>
      <c r="BL724" s="784"/>
      <c r="BM724" s="784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13.5" customHeight="1">
      <c r="A725" s="733"/>
      <c r="B725" s="15" t="s">
        <v>60</v>
      </c>
      <c r="C725" s="751" t="str">
        <f>VLOOKUP($C702,'2025年度(1年後期)'!$B$5:$N$207,COLUMN('2025年度(1年後期)'!$K$5)+1,0)&amp;""</f>
        <v/>
      </c>
      <c r="D725" s="735"/>
      <c r="E725" s="739" t="str">
        <f>VLOOKUP($C702,'2025年度(2年後期)'!$B$5:$N$207,COLUMN('2025年度(2年後期)'!$K$5)+1,0)&amp;""</f>
        <v/>
      </c>
      <c r="F725" s="735"/>
      <c r="G725" s="739" t="str">
        <f>VLOOKUP($C702,'2025年度(3年後期)'!$B$5:$N$207,COLUMN('2025年度(3年後期)'!$K$5)+1,0)&amp;""</f>
        <v/>
      </c>
      <c r="H725" s="735"/>
      <c r="I725" s="739" t="str">
        <f>VLOOKUP($C702,'2025年度(4年後期)'!$B$5:$N$206,COLUMN('2025年度(4年後期)'!$K$5)+1,0)&amp;""</f>
        <v/>
      </c>
      <c r="J725" s="735"/>
      <c r="K725" s="740" t="str">
        <f>VLOOKUP($C702,'2025年度(助産後期)'!$B$5:$N$207,COLUMN('2025年度(助産後期)'!$K$5)+1,0)&amp;""</f>
        <v/>
      </c>
      <c r="L725" s="740"/>
      <c r="M725" s="751" t="str">
        <f>VLOOKUP($C702,'2025年度(M1後期)'!$B$5:$N$207,COLUMN('2025年度(M1後期)'!$K$5)+1,0)&amp;""</f>
        <v/>
      </c>
      <c r="N725" s="735"/>
      <c r="O725" s="740" t="str">
        <f>VLOOKUP($C702,'2025年度(M1後期)'!$B$5:$N$207,COLUMN('2025年度(M1後期)'!$K$5)+1,0)&amp;""</f>
        <v/>
      </c>
      <c r="P725" s="735"/>
      <c r="Q725" s="740" t="str">
        <f>VLOOKUP($C702,'2025年度(D1後期)'!$B$5:$N$207,COLUMN('2025年度(D1後期)'!$K$5)+1,0)&amp;""</f>
        <v/>
      </c>
      <c r="R725" s="735"/>
      <c r="S725" s="740" t="str">
        <f>VLOOKUP($C702,'2025年度(D23後期)'!$B$5:$N$207,COLUMN('2025年度(D23後期)'!$K$5)+1,0)&amp;""</f>
        <v/>
      </c>
      <c r="T725" s="735"/>
      <c r="U725" s="21"/>
      <c r="Z725" s="73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784"/>
      <c r="BL725" s="784"/>
      <c r="BM725" s="784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3.5" customHeight="1">
      <c r="A726" s="734"/>
      <c r="B726" s="16" t="s">
        <v>62</v>
      </c>
      <c r="C726" s="738"/>
      <c r="D726" s="736"/>
      <c r="E726" s="710"/>
      <c r="F726" s="736"/>
      <c r="G726" s="710"/>
      <c r="H726" s="736"/>
      <c r="I726" s="710"/>
      <c r="J726" s="736"/>
      <c r="K726" s="712"/>
      <c r="L726" s="712"/>
      <c r="M726" s="738"/>
      <c r="N726" s="736"/>
      <c r="O726" s="712"/>
      <c r="P726" s="736"/>
      <c r="Q726" s="712"/>
      <c r="R726" s="736"/>
      <c r="S726" s="712"/>
      <c r="T726" s="736"/>
      <c r="U726" s="22"/>
      <c r="V726" s="19"/>
      <c r="W726" s="19"/>
      <c r="X726" s="19"/>
      <c r="Y726" s="19"/>
      <c r="Z726" s="73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785"/>
      <c r="BL726" s="785"/>
      <c r="BM726" s="785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  <row r="727" spans="1:75" ht="21.75">
      <c r="A727" s="23"/>
      <c r="B727" s="24"/>
      <c r="C727" s="788">
        <f>C702+1</f>
        <v>46021</v>
      </c>
      <c r="D727" s="788"/>
      <c r="E727" s="788"/>
      <c r="F727" s="788"/>
      <c r="G727" s="788"/>
      <c r="H727" s="788"/>
      <c r="I727" s="788"/>
      <c r="J727" s="788"/>
      <c r="K727" s="788"/>
      <c r="L727" s="788"/>
      <c r="M727" s="788"/>
      <c r="N727" s="788"/>
      <c r="O727" s="788"/>
      <c r="P727" s="788"/>
      <c r="Q727" s="788"/>
      <c r="R727" s="788"/>
      <c r="S727" s="788"/>
      <c r="T727" s="788"/>
      <c r="U727" s="703">
        <f>C727</f>
        <v>46021</v>
      </c>
      <c r="V727" s="704"/>
      <c r="W727" s="704"/>
      <c r="X727" s="704"/>
      <c r="Y727" s="704"/>
      <c r="Z727" s="70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3" t="s">
        <v>54</v>
      </c>
      <c r="B728" s="12" t="s">
        <v>55</v>
      </c>
      <c r="C728" s="731" t="str">
        <f>VLOOKUP($C727,'2025年度(1年後期)'!$B$5:$N$207,COLUMN('2025年度(1年後期)'!$C$5),0)&amp;""</f>
        <v/>
      </c>
      <c r="D728" s="722"/>
      <c r="E728" s="721" t="str">
        <f>VLOOKUP($C727,'2025年度(2年後期)'!$B$5:$N$207,COLUMN('2025年度(2年後期)'!$C$5),0)&amp;""</f>
        <v/>
      </c>
      <c r="F728" s="722"/>
      <c r="G728" s="721" t="str">
        <f>VLOOKUP($C727,'2025年度(3年後期)'!$B$5:$N$207,COLUMN('2025年度(3年後期)'!$C$5),0)&amp;""</f>
        <v/>
      </c>
      <c r="H728" s="722"/>
      <c r="I728" s="721" t="str">
        <f>VLOOKUP($C727,'2025年度(4年後期)'!$B$5:$N$206,COLUMN('2025年度(4年後期)'!$C$5),0)&amp;""</f>
        <v/>
      </c>
      <c r="J728" s="722"/>
      <c r="K728" s="732" t="str">
        <f>VLOOKUP($C727,'2025年度(助産後期)'!$B$5:$N$207,COLUMN('2025年度(助産後期)'!$C$5),0)&amp;""</f>
        <v/>
      </c>
      <c r="L728" s="720"/>
      <c r="M728" s="719" t="str">
        <f>VLOOKUP($C727,'2025年度(M1後期)'!$B$5:$N$207,COLUMN('2025年度(M1後期)'!$C$5),0)&amp;""</f>
        <v/>
      </c>
      <c r="N728" s="720"/>
      <c r="O728" s="721" t="str">
        <f>VLOOKUP($C727,'2025年度(M2後期)'!$B$5:$N$207,COLUMN('2025年度(M2後期)'!$C$5),0)&amp;""</f>
        <v/>
      </c>
      <c r="P728" s="722"/>
      <c r="Q728" s="721" t="str">
        <f>VLOOKUP($C727,'2025年度(D1後期)'!$B$5:$N$207,COLUMN('2025年度(D1後期)'!$C$5),0)&amp;""</f>
        <v/>
      </c>
      <c r="R728" s="722"/>
      <c r="S728" s="732" t="str">
        <f>VLOOKUP($C727,'2025年度(D23後期)'!$B$5:$N$207,COLUMN('2025年度(D23後期)'!$C$5),0)&amp;""</f>
        <v/>
      </c>
      <c r="T728" s="722"/>
      <c r="U728" s="25"/>
      <c r="Z728" s="744" t="str">
        <f>A728</f>
        <v xml:space="preserve">１時限（09：20～10：50） </v>
      </c>
      <c r="AA728" s="694"/>
      <c r="AB728" s="694"/>
      <c r="AC728" s="694"/>
      <c r="AD728" s="694"/>
      <c r="AE728" s="694"/>
      <c r="AF728" s="694"/>
      <c r="AG728" s="694"/>
      <c r="AH728" s="694"/>
      <c r="AI728" s="694"/>
      <c r="AJ728" s="694"/>
      <c r="AK728" s="694"/>
      <c r="AL728" s="694"/>
      <c r="AM728" s="694"/>
      <c r="AN728" s="694"/>
      <c r="AO728" s="694"/>
      <c r="AP728" s="694"/>
      <c r="AQ728" s="694"/>
      <c r="AR728" s="694"/>
      <c r="AS728" s="694"/>
      <c r="AT728" s="694"/>
      <c r="AU728" s="694"/>
      <c r="AV728" s="694"/>
      <c r="AW728" s="694"/>
      <c r="AX728" s="694"/>
      <c r="AY728" s="694"/>
      <c r="AZ728" s="694"/>
      <c r="BA728" s="694"/>
      <c r="BB728" s="694"/>
      <c r="BC728" s="694"/>
      <c r="BD728" s="694"/>
      <c r="BE728" s="694"/>
      <c r="BF728" s="694"/>
      <c r="BG728" s="694"/>
      <c r="BH728" s="694"/>
      <c r="BI728" s="694"/>
      <c r="BJ728" s="694"/>
      <c r="BK728" s="783"/>
      <c r="BL728" s="783"/>
      <c r="BM728" s="783"/>
      <c r="BN728" s="694"/>
      <c r="BO728" s="694"/>
      <c r="BP728" s="694"/>
      <c r="BQ728" s="694"/>
      <c r="BR728" s="694"/>
      <c r="BS728" s="694"/>
      <c r="BT728" s="694"/>
      <c r="BU728" s="694"/>
      <c r="BV728" s="694"/>
      <c r="BW728" s="694"/>
    </row>
    <row r="729" spans="1:75" ht="13.5" customHeight="1">
      <c r="A729" s="733"/>
      <c r="B729" s="15" t="s">
        <v>58</v>
      </c>
      <c r="C729" s="714" t="str">
        <f>IFERROR(VLOOKUP(C728,科目・教員!$A$2:$B$349,2,0),"")</f>
        <v/>
      </c>
      <c r="D729" s="715"/>
      <c r="E729" s="716" t="str">
        <f>IFERROR(VLOOKUP(E728,科目・教員!$A$2:$B$349,2,0),"")</f>
        <v/>
      </c>
      <c r="F729" s="715"/>
      <c r="G729" s="716" t="str">
        <f>IFERROR(VLOOKUP(G728,科目・教員!$A$2:$B$349,2,0),"")</f>
        <v/>
      </c>
      <c r="H729" s="715"/>
      <c r="I729" s="716" t="str">
        <f>IFERROR(VLOOKUP(I728,科目・教員!$A$2:$B$349,2,0),"")</f>
        <v/>
      </c>
      <c r="J729" s="715"/>
      <c r="K729" s="735" t="str">
        <f>IFERROR(VLOOKUP(K728,科目・教員!$A$2:$B$349,2,0),"")</f>
        <v/>
      </c>
      <c r="L729" s="737"/>
      <c r="M729" s="746" t="str">
        <f>IFERROR(VLOOKUP(M728,科目・教員!$A$2:$B$349,2,0),"")</f>
        <v/>
      </c>
      <c r="N729" s="715"/>
      <c r="O729" s="716" t="str">
        <f>IFERROR(VLOOKUP(O728,科目・教員!$A$2:$B$349,2,0),"")</f>
        <v/>
      </c>
      <c r="P729" s="715"/>
      <c r="Q729" s="716" t="str">
        <f>IFERROR(VLOOKUP(Q728,科目・教員!$A$2:$B$349,2,0),"")</f>
        <v/>
      </c>
      <c r="R729" s="715"/>
      <c r="S729" s="735" t="str">
        <f>IFERROR(VLOOKUP(S728,科目・教員!$A$2:$B$349,2,0),"")</f>
        <v/>
      </c>
      <c r="T729" s="715"/>
      <c r="U729" s="25"/>
      <c r="Z729" s="733"/>
      <c r="AA729" s="695"/>
      <c r="AB729" s="695"/>
      <c r="AC729" s="695"/>
      <c r="AD729" s="695"/>
      <c r="AE729" s="695"/>
      <c r="AF729" s="695"/>
      <c r="AG729" s="695"/>
      <c r="AH729" s="695"/>
      <c r="AI729" s="695"/>
      <c r="AJ729" s="695"/>
      <c r="AK729" s="695"/>
      <c r="AL729" s="695"/>
      <c r="AM729" s="695"/>
      <c r="AN729" s="695"/>
      <c r="AO729" s="695"/>
      <c r="AP729" s="695"/>
      <c r="AQ729" s="695"/>
      <c r="AR729" s="695"/>
      <c r="AS729" s="695"/>
      <c r="AT729" s="695"/>
      <c r="AU729" s="695"/>
      <c r="AV729" s="695"/>
      <c r="AW729" s="695"/>
      <c r="AX729" s="695"/>
      <c r="AY729" s="695"/>
      <c r="AZ729" s="695"/>
      <c r="BA729" s="695"/>
      <c r="BB729" s="695"/>
      <c r="BC729" s="695"/>
      <c r="BD729" s="695"/>
      <c r="BE729" s="695"/>
      <c r="BF729" s="695"/>
      <c r="BG729" s="695"/>
      <c r="BH729" s="695"/>
      <c r="BI729" s="695"/>
      <c r="BJ729" s="695"/>
      <c r="BK729" s="784"/>
      <c r="BL729" s="784"/>
      <c r="BM729" s="784"/>
      <c r="BN729" s="695"/>
      <c r="BO729" s="695"/>
      <c r="BP729" s="695"/>
      <c r="BQ729" s="695"/>
      <c r="BR729" s="695"/>
      <c r="BS729" s="695"/>
      <c r="BT729" s="695"/>
      <c r="BU729" s="695"/>
      <c r="BV729" s="695"/>
      <c r="BW729" s="695"/>
    </row>
    <row r="730" spans="1:75" ht="13.5" customHeight="1">
      <c r="A730" s="733"/>
      <c r="B730" s="15" t="s">
        <v>60</v>
      </c>
      <c r="C730" s="714" t="str">
        <f>VLOOKUP($C727,'2025年度(1年後期)'!$B$5:$N$207,COLUMN('2025年度(1年後期)'!$C$5)+1,0)&amp;""</f>
        <v/>
      </c>
      <c r="D730" s="715"/>
      <c r="E730" s="716" t="str">
        <f>VLOOKUP($C727,'2025年度(2年後期)'!$B$5:$N$207,COLUMN('2025年度(2年後期)'!$C$5)+1,0)&amp;""</f>
        <v/>
      </c>
      <c r="F730" s="715"/>
      <c r="G730" s="716" t="str">
        <f>VLOOKUP($C727,'2025年度(3年後期)'!$B$5:$N$207,COLUMN('2025年度(3年後期)'!$C$5)+1,0)&amp;""</f>
        <v/>
      </c>
      <c r="H730" s="715"/>
      <c r="I730" s="716" t="str">
        <f>VLOOKUP($C727,'2025年度(4年後期)'!$B$5:$N$206,COLUMN('2025年度(4年後期)'!$C$5)+1,0)&amp;""</f>
        <v/>
      </c>
      <c r="J730" s="715"/>
      <c r="K730" s="735" t="str">
        <f>VLOOKUP($C727,'2025年度(助産後期)'!$B$5:$N$207,COLUMN('2025年度(助産後期)'!$C$5)+1,0)&amp;""</f>
        <v/>
      </c>
      <c r="L730" s="737"/>
      <c r="M730" s="746" t="str">
        <f>VLOOKUP($C727,'2025年度(M1後期)'!$B$5:$N$207,COLUMN('2025年度(M1後期)'!$C$5)+1,0)&amp;""</f>
        <v/>
      </c>
      <c r="N730" s="715"/>
      <c r="O730" s="716" t="str">
        <f>VLOOKUP($C727,'2025年度(M2後期)'!$B$5:$N$207,COLUMN('2025年度(M2後期)'!$C$5)+1,0)&amp;""</f>
        <v/>
      </c>
      <c r="P730" s="715"/>
      <c r="Q730" s="716" t="str">
        <f>VLOOKUP($C727,'2025年度(D1後期)'!$B$5:$N$207,COLUMN('2025年度(D1後期)'!$C$5)+1,0)&amp;""</f>
        <v/>
      </c>
      <c r="R730" s="715"/>
      <c r="S730" s="735" t="str">
        <f>VLOOKUP($C727,'2025年度(D23後期)'!$B$5:$N$207,COLUMN('2025年度(D23後期)'!$C$5)+1,0)&amp;""</f>
        <v/>
      </c>
      <c r="T730" s="715"/>
      <c r="U730" s="25"/>
      <c r="Z730" s="733"/>
      <c r="AA730" s="695"/>
      <c r="AB730" s="695"/>
      <c r="AC730" s="695"/>
      <c r="AD730" s="695"/>
      <c r="AE730" s="695"/>
      <c r="AF730" s="695"/>
      <c r="AG730" s="695"/>
      <c r="AH730" s="695"/>
      <c r="AI730" s="695"/>
      <c r="AJ730" s="695"/>
      <c r="AK730" s="695"/>
      <c r="AL730" s="695"/>
      <c r="AM730" s="695"/>
      <c r="AN730" s="695"/>
      <c r="AO730" s="695"/>
      <c r="AP730" s="695"/>
      <c r="AQ730" s="695"/>
      <c r="AR730" s="695"/>
      <c r="AS730" s="695"/>
      <c r="AT730" s="695"/>
      <c r="AU730" s="695"/>
      <c r="AV730" s="695"/>
      <c r="AW730" s="695"/>
      <c r="AX730" s="695"/>
      <c r="AY730" s="695"/>
      <c r="AZ730" s="695"/>
      <c r="BA730" s="695"/>
      <c r="BB730" s="695"/>
      <c r="BC730" s="695"/>
      <c r="BD730" s="695"/>
      <c r="BE730" s="695"/>
      <c r="BF730" s="695"/>
      <c r="BG730" s="695"/>
      <c r="BH730" s="695"/>
      <c r="BI730" s="695"/>
      <c r="BJ730" s="695"/>
      <c r="BK730" s="784"/>
      <c r="BL730" s="784"/>
      <c r="BM730" s="784"/>
      <c r="BN730" s="695"/>
      <c r="BO730" s="695"/>
      <c r="BP730" s="695"/>
      <c r="BQ730" s="695"/>
      <c r="BR730" s="695"/>
      <c r="BS730" s="695"/>
      <c r="BT730" s="695"/>
      <c r="BU730" s="695"/>
      <c r="BV730" s="695"/>
      <c r="BW730" s="695"/>
    </row>
    <row r="731" spans="1:75" ht="13.5" customHeight="1">
      <c r="A731" s="734"/>
      <c r="B731" s="16" t="s">
        <v>62</v>
      </c>
      <c r="C731" s="738"/>
      <c r="D731" s="711"/>
      <c r="E731" s="710"/>
      <c r="F731" s="711"/>
      <c r="G731" s="710"/>
      <c r="H731" s="711"/>
      <c r="I731" s="710"/>
      <c r="J731" s="711"/>
      <c r="K731" s="712"/>
      <c r="L731" s="713"/>
      <c r="M731" s="745"/>
      <c r="N731" s="711"/>
      <c r="O731" s="710"/>
      <c r="P731" s="711"/>
      <c r="Q731" s="710"/>
      <c r="R731" s="711"/>
      <c r="S731" s="712"/>
      <c r="T731" s="711"/>
      <c r="U731" s="25"/>
      <c r="Z731" s="734"/>
      <c r="AA731" s="696"/>
      <c r="AB731" s="696"/>
      <c r="AC731" s="696"/>
      <c r="AD731" s="696"/>
      <c r="AE731" s="696"/>
      <c r="AF731" s="696"/>
      <c r="AG731" s="696"/>
      <c r="AH731" s="696"/>
      <c r="AI731" s="696"/>
      <c r="AJ731" s="696"/>
      <c r="AK731" s="696"/>
      <c r="AL731" s="696"/>
      <c r="AM731" s="696"/>
      <c r="AN731" s="696"/>
      <c r="AO731" s="696"/>
      <c r="AP731" s="696"/>
      <c r="AQ731" s="696"/>
      <c r="AR731" s="696"/>
      <c r="AS731" s="696"/>
      <c r="AT731" s="696"/>
      <c r="AU731" s="696"/>
      <c r="AV731" s="696"/>
      <c r="AW731" s="696"/>
      <c r="AX731" s="696"/>
      <c r="AY731" s="696"/>
      <c r="AZ731" s="696"/>
      <c r="BA731" s="696"/>
      <c r="BB731" s="696"/>
      <c r="BC731" s="696"/>
      <c r="BD731" s="696"/>
      <c r="BE731" s="696"/>
      <c r="BF731" s="696"/>
      <c r="BG731" s="696"/>
      <c r="BH731" s="696"/>
      <c r="BI731" s="696"/>
      <c r="BJ731" s="696"/>
      <c r="BK731" s="785"/>
      <c r="BL731" s="785"/>
      <c r="BM731" s="785"/>
      <c r="BN731" s="696"/>
      <c r="BO731" s="696"/>
      <c r="BP731" s="696"/>
      <c r="BQ731" s="696"/>
      <c r="BR731" s="696"/>
      <c r="BS731" s="696"/>
      <c r="BT731" s="696"/>
      <c r="BU731" s="696"/>
      <c r="BV731" s="696"/>
      <c r="BW731" s="696"/>
    </row>
    <row r="732" spans="1:75" ht="13.5" customHeight="1">
      <c r="A732" s="733" t="s">
        <v>64</v>
      </c>
      <c r="B732" s="15" t="s">
        <v>55</v>
      </c>
      <c r="C732" s="731" t="str">
        <f>VLOOKUP($C727,'2025年度(1年後期)'!$B$5:$N$207,COLUMN('2025年度(1年後期)'!$E$5),0)&amp;""</f>
        <v/>
      </c>
      <c r="D732" s="722"/>
      <c r="E732" s="721" t="str">
        <f>VLOOKUP($C727,'2025年度(2年後期)'!$B$5:$N$207,COLUMN('2025年度(2年後期)'!$E$5),0)&amp;""</f>
        <v/>
      </c>
      <c r="F732" s="722"/>
      <c r="G732" s="721" t="str">
        <f>VLOOKUP($C727,'2025年度(3年後期)'!$B$5:$N$207,COLUMN('2025年度(3年後期)'!$E$5),0)&amp;""</f>
        <v/>
      </c>
      <c r="H732" s="722"/>
      <c r="I732" s="721" t="str">
        <f>VLOOKUP($C727,'2025年度(4年後期)'!$B$5:$N$206,COLUMN('2025年度(4年後期)'!$E$5),0)&amp;""</f>
        <v/>
      </c>
      <c r="J732" s="722"/>
      <c r="K732" s="732" t="str">
        <f>VLOOKUP($C727,'2025年度(助産後期)'!$B$5:$N$207,COLUMN('2025年度(助産後期)'!$E$5),0)&amp;""</f>
        <v/>
      </c>
      <c r="L732" s="720"/>
      <c r="M732" s="731" t="str">
        <f>VLOOKUP($C727,'2025年度(M1後期)'!$B$5:$N$207,COLUMN('2025年度(M1後期)'!$E$5),0)&amp;""</f>
        <v/>
      </c>
      <c r="N732" s="722"/>
      <c r="O732" s="732" t="str">
        <f>VLOOKUP($C727,'2025年度(M2後期)'!$B$5:$N$207,COLUMN('2025年度(M2後期)'!$E$5),0)&amp;""</f>
        <v/>
      </c>
      <c r="P732" s="722"/>
      <c r="Q732" s="732" t="str">
        <f>VLOOKUP($C727,'2025年度(D1後期)'!$B$5:$N$207,COLUMN('2025年度(D1後期)'!$E$5),0)&amp;""</f>
        <v/>
      </c>
      <c r="R732" s="722"/>
      <c r="S732" s="732" t="str">
        <f>VLOOKUP($C727,'2025年度(D23後期)'!$B$5:$N$207,COLUMN('2025年度(D23後期)'!$E$5),0)&amp;""</f>
        <v/>
      </c>
      <c r="T732" s="722"/>
      <c r="U732" s="21"/>
      <c r="Z732" s="733" t="str">
        <f>A732</f>
        <v>２時限（11：00～12：30）</v>
      </c>
      <c r="AA732" s="694"/>
      <c r="AB732" s="694"/>
      <c r="AC732" s="694"/>
      <c r="AD732" s="694"/>
      <c r="AE732" s="694"/>
      <c r="AF732" s="694"/>
      <c r="AG732" s="694"/>
      <c r="AH732" s="694"/>
      <c r="AI732" s="694"/>
      <c r="AJ732" s="694"/>
      <c r="AK732" s="694"/>
      <c r="AL732" s="694"/>
      <c r="AM732" s="694"/>
      <c r="AN732" s="694"/>
      <c r="AO732" s="694"/>
      <c r="AP732" s="694"/>
      <c r="AQ732" s="694"/>
      <c r="AR732" s="694"/>
      <c r="AS732" s="694"/>
      <c r="AT732" s="694"/>
      <c r="AU732" s="694"/>
      <c r="AV732" s="694"/>
      <c r="AW732" s="694"/>
      <c r="AX732" s="694"/>
      <c r="AY732" s="694"/>
      <c r="AZ732" s="694"/>
      <c r="BA732" s="694"/>
      <c r="BB732" s="694"/>
      <c r="BC732" s="694"/>
      <c r="BD732" s="694"/>
      <c r="BE732" s="694"/>
      <c r="BF732" s="694"/>
      <c r="BG732" s="694"/>
      <c r="BH732" s="694"/>
      <c r="BI732" s="694"/>
      <c r="BJ732" s="694"/>
      <c r="BK732" s="783"/>
      <c r="BL732" s="783"/>
      <c r="BM732" s="783"/>
      <c r="BN732" s="694"/>
      <c r="BO732" s="694"/>
      <c r="BP732" s="694"/>
      <c r="BQ732" s="694"/>
      <c r="BR732" s="694"/>
      <c r="BS732" s="694"/>
      <c r="BT732" s="694"/>
      <c r="BU732" s="694"/>
      <c r="BV732" s="694"/>
      <c r="BW732" s="694"/>
    </row>
    <row r="733" spans="1:75" ht="13.5" customHeight="1">
      <c r="A733" s="733"/>
      <c r="B733" s="15" t="s">
        <v>58</v>
      </c>
      <c r="C733" s="714" t="str">
        <f>IFERROR(VLOOKUP(C732,科目・教員!$A$2:$B$349,2,0),"")</f>
        <v/>
      </c>
      <c r="D733" s="715"/>
      <c r="E733" s="716" t="str">
        <f>IFERROR(VLOOKUP(E732,科目・教員!$A$2:$B$349,2,0),"")</f>
        <v/>
      </c>
      <c r="F733" s="715"/>
      <c r="G733" s="716" t="str">
        <f>IFERROR(VLOOKUP(G732,科目・教員!$A$2:$B$349,2,0),"")</f>
        <v/>
      </c>
      <c r="H733" s="715"/>
      <c r="I733" s="716" t="str">
        <f>IFERROR(VLOOKUP(I732,科目・教員!$A$2:$B$349,2,0),"")</f>
        <v/>
      </c>
      <c r="J733" s="715"/>
      <c r="K733" s="735" t="str">
        <f>IFERROR(VLOOKUP(K732,科目・教員!$A$2:$B$349,2,0),"")</f>
        <v/>
      </c>
      <c r="L733" s="737"/>
      <c r="M733" s="714" t="str">
        <f>IFERROR(VLOOKUP(M732,科目・教員!$A$2:$B$349,2,0),"")</f>
        <v/>
      </c>
      <c r="N733" s="715"/>
      <c r="O733" s="735" t="str">
        <f>IFERROR(VLOOKUP(O732,科目・教員!$A$2:$B$349,2,0),"")</f>
        <v/>
      </c>
      <c r="P733" s="715"/>
      <c r="Q733" s="735" t="str">
        <f>IFERROR(VLOOKUP(Q732,科目・教員!$A$2:$B$349,2,0),"")</f>
        <v/>
      </c>
      <c r="R733" s="715"/>
      <c r="S733" s="735" t="str">
        <f>IFERROR(VLOOKUP(S732,科目・教員!$A$2:$B$349,2,0),"")</f>
        <v/>
      </c>
      <c r="T733" s="715"/>
      <c r="U733" s="21"/>
      <c r="Z733" s="733"/>
      <c r="AA733" s="695"/>
      <c r="AB733" s="695"/>
      <c r="AC733" s="695"/>
      <c r="AD733" s="695"/>
      <c r="AE733" s="695"/>
      <c r="AF733" s="695"/>
      <c r="AG733" s="695"/>
      <c r="AH733" s="695"/>
      <c r="AI733" s="695"/>
      <c r="AJ733" s="695"/>
      <c r="AK733" s="695"/>
      <c r="AL733" s="695"/>
      <c r="AM733" s="695"/>
      <c r="AN733" s="695"/>
      <c r="AO733" s="695"/>
      <c r="AP733" s="695"/>
      <c r="AQ733" s="695"/>
      <c r="AR733" s="695"/>
      <c r="AS733" s="695"/>
      <c r="AT733" s="695"/>
      <c r="AU733" s="695"/>
      <c r="AV733" s="695"/>
      <c r="AW733" s="695"/>
      <c r="AX733" s="695"/>
      <c r="AY733" s="695"/>
      <c r="AZ733" s="695"/>
      <c r="BA733" s="695"/>
      <c r="BB733" s="695"/>
      <c r="BC733" s="695"/>
      <c r="BD733" s="695"/>
      <c r="BE733" s="695"/>
      <c r="BF733" s="695"/>
      <c r="BG733" s="695"/>
      <c r="BH733" s="695"/>
      <c r="BI733" s="695"/>
      <c r="BJ733" s="695"/>
      <c r="BK733" s="784"/>
      <c r="BL733" s="784"/>
      <c r="BM733" s="784"/>
      <c r="BN733" s="695"/>
      <c r="BO733" s="695"/>
      <c r="BP733" s="695"/>
      <c r="BQ733" s="695"/>
      <c r="BR733" s="695"/>
      <c r="BS733" s="695"/>
      <c r="BT733" s="695"/>
      <c r="BU733" s="695"/>
      <c r="BV733" s="695"/>
      <c r="BW733" s="695"/>
    </row>
    <row r="734" spans="1:75" ht="13.5" customHeight="1">
      <c r="A734" s="733"/>
      <c r="B734" s="15" t="s">
        <v>60</v>
      </c>
      <c r="C734" s="714" t="str">
        <f>VLOOKUP($C727,'2025年度(1年後期)'!$B$5:$N$207,COLUMN('2025年度(1年後期)'!$E$5)+1,0)&amp;""</f>
        <v/>
      </c>
      <c r="D734" s="715"/>
      <c r="E734" s="716" t="str">
        <f>VLOOKUP($C727,'2025年度(2年後期)'!$B$5:$N$207,COLUMN('2025年度(2年後期)'!$E$5)+1,0)&amp;""</f>
        <v/>
      </c>
      <c r="F734" s="715"/>
      <c r="G734" s="716" t="str">
        <f>VLOOKUP($C727,'2025年度(3年後期)'!$B$5:$N$207,COLUMN('2025年度(3年後期)'!$E$5)+1,0)&amp;""</f>
        <v/>
      </c>
      <c r="H734" s="715"/>
      <c r="I734" s="716" t="str">
        <f>VLOOKUP($C727,'2025年度(4年後期)'!$B$5:$N$206,COLUMN('2025年度(4年後期)'!$E$5)+1,0)&amp;""</f>
        <v/>
      </c>
      <c r="J734" s="715"/>
      <c r="K734" s="735" t="str">
        <f>VLOOKUP($C727,'2025年度(助産後期)'!$B$5:$N$207,COLUMN('2025年度(助産後期)'!$E$5)+1,0)&amp;""</f>
        <v/>
      </c>
      <c r="L734" s="737"/>
      <c r="M734" s="714" t="str">
        <f>VLOOKUP($C727,'2025年度(M1後期)'!$B$5:$N$207,COLUMN('2025年度(M1後期)'!$E$5)+1,0)&amp;""</f>
        <v/>
      </c>
      <c r="N734" s="715"/>
      <c r="O734" s="735" t="str">
        <f>VLOOKUP($C727,'2025年度(M2後期)'!$B$5:$N$207,COLUMN('2025年度(M2後期)'!$E$5)+1,0)&amp;""</f>
        <v/>
      </c>
      <c r="P734" s="715"/>
      <c r="Q734" s="735" t="str">
        <f>VLOOKUP($C727,'2025年度(D1後期)'!$B$5:$N$207,COLUMN('2025年度(D1後期)'!$E$5)+1,0)&amp;""</f>
        <v/>
      </c>
      <c r="R734" s="715"/>
      <c r="S734" s="735" t="str">
        <f>VLOOKUP($C727,'2025年度(D23後期)'!$B$5:$N$207,COLUMN('2025年度(D23後期)'!$E$5)+1,0)&amp;""</f>
        <v/>
      </c>
      <c r="T734" s="715"/>
      <c r="U734" s="21"/>
      <c r="Z734" s="733"/>
      <c r="AA734" s="695"/>
      <c r="AB734" s="695"/>
      <c r="AC734" s="695"/>
      <c r="AD734" s="695"/>
      <c r="AE734" s="695"/>
      <c r="AF734" s="695"/>
      <c r="AG734" s="695"/>
      <c r="AH734" s="695"/>
      <c r="AI734" s="695"/>
      <c r="AJ734" s="695"/>
      <c r="AK734" s="695"/>
      <c r="AL734" s="695"/>
      <c r="AM734" s="695"/>
      <c r="AN734" s="695"/>
      <c r="AO734" s="695"/>
      <c r="AP734" s="695"/>
      <c r="AQ734" s="695"/>
      <c r="AR734" s="695"/>
      <c r="AS734" s="695"/>
      <c r="AT734" s="695"/>
      <c r="AU734" s="695"/>
      <c r="AV734" s="695"/>
      <c r="AW734" s="695"/>
      <c r="AX734" s="695"/>
      <c r="AY734" s="695"/>
      <c r="AZ734" s="695"/>
      <c r="BA734" s="695"/>
      <c r="BB734" s="695"/>
      <c r="BC734" s="695"/>
      <c r="BD734" s="695"/>
      <c r="BE734" s="695"/>
      <c r="BF734" s="695"/>
      <c r="BG734" s="695"/>
      <c r="BH734" s="695"/>
      <c r="BI734" s="695"/>
      <c r="BJ734" s="695"/>
      <c r="BK734" s="784"/>
      <c r="BL734" s="784"/>
      <c r="BM734" s="784"/>
      <c r="BN734" s="695"/>
      <c r="BO734" s="695"/>
      <c r="BP734" s="695"/>
      <c r="BQ734" s="695"/>
      <c r="BR734" s="695"/>
      <c r="BS734" s="695"/>
      <c r="BT734" s="695"/>
      <c r="BU734" s="695"/>
      <c r="BV734" s="695"/>
      <c r="BW734" s="695"/>
    </row>
    <row r="735" spans="1:75" ht="13.5" customHeight="1">
      <c r="A735" s="747"/>
      <c r="B735" s="16" t="s">
        <v>62</v>
      </c>
      <c r="C735" s="738"/>
      <c r="D735" s="736"/>
      <c r="E735" s="710"/>
      <c r="F735" s="736"/>
      <c r="G735" s="710"/>
      <c r="H735" s="736"/>
      <c r="I735" s="710"/>
      <c r="J735" s="736"/>
      <c r="K735" s="712"/>
      <c r="L735" s="712"/>
      <c r="M735" s="738"/>
      <c r="N735" s="736"/>
      <c r="O735" s="712"/>
      <c r="P735" s="736"/>
      <c r="Q735" s="712"/>
      <c r="R735" s="736"/>
      <c r="S735" s="712"/>
      <c r="T735" s="736"/>
      <c r="U735" s="21"/>
      <c r="Z735" s="734"/>
      <c r="AA735" s="696"/>
      <c r="AB735" s="696"/>
      <c r="AC735" s="696"/>
      <c r="AD735" s="696"/>
      <c r="AE735" s="696"/>
      <c r="AF735" s="696"/>
      <c r="AG735" s="696"/>
      <c r="AH735" s="696"/>
      <c r="AI735" s="696"/>
      <c r="AJ735" s="696"/>
      <c r="AK735" s="696"/>
      <c r="AL735" s="696"/>
      <c r="AM735" s="696"/>
      <c r="AN735" s="696"/>
      <c r="AO735" s="696"/>
      <c r="AP735" s="696"/>
      <c r="AQ735" s="696"/>
      <c r="AR735" s="696"/>
      <c r="AS735" s="696"/>
      <c r="AT735" s="696"/>
      <c r="AU735" s="696"/>
      <c r="AV735" s="696"/>
      <c r="AW735" s="696"/>
      <c r="AX735" s="696"/>
      <c r="AY735" s="696"/>
      <c r="AZ735" s="696"/>
      <c r="BA735" s="696"/>
      <c r="BB735" s="696"/>
      <c r="BC735" s="696"/>
      <c r="BD735" s="696"/>
      <c r="BE735" s="696"/>
      <c r="BF735" s="696"/>
      <c r="BG735" s="696"/>
      <c r="BH735" s="696"/>
      <c r="BI735" s="696"/>
      <c r="BJ735" s="696"/>
      <c r="BK735" s="785"/>
      <c r="BL735" s="785"/>
      <c r="BM735" s="785"/>
      <c r="BN735" s="696"/>
      <c r="BO735" s="696"/>
      <c r="BP735" s="696"/>
      <c r="BQ735" s="696"/>
      <c r="BR735" s="696"/>
      <c r="BS735" s="696"/>
      <c r="BT735" s="696"/>
      <c r="BU735" s="696"/>
      <c r="BV735" s="696"/>
      <c r="BW735" s="696"/>
    </row>
    <row r="736" spans="1:75" ht="13.5" customHeight="1">
      <c r="A736" s="744" t="s">
        <v>70</v>
      </c>
      <c r="B736" s="17" t="s">
        <v>71</v>
      </c>
      <c r="C736" s="731"/>
      <c r="D736" s="722"/>
      <c r="E736" s="721"/>
      <c r="F736" s="722"/>
      <c r="G736" s="721"/>
      <c r="H736" s="722"/>
      <c r="I736" s="721"/>
      <c r="J736" s="722"/>
      <c r="K736" s="732"/>
      <c r="L736" s="720"/>
      <c r="M736" s="731"/>
      <c r="N736" s="722"/>
      <c r="O736" s="732"/>
      <c r="P736" s="722"/>
      <c r="Q736" s="732"/>
      <c r="R736" s="722"/>
      <c r="S736" s="732"/>
      <c r="T736" s="722"/>
      <c r="U736" s="21"/>
      <c r="Z736" s="733" t="str">
        <f>A736</f>
        <v>昼休み（12：30～13：30）</v>
      </c>
      <c r="AA736" s="694"/>
      <c r="AB736" s="694"/>
      <c r="AC736" s="694"/>
      <c r="AD736" s="694"/>
      <c r="AE736" s="694"/>
      <c r="AF736" s="694"/>
      <c r="AG736" s="694"/>
      <c r="AH736" s="694"/>
      <c r="AI736" s="694"/>
      <c r="AJ736" s="694"/>
      <c r="AK736" s="694"/>
      <c r="AL736" s="694"/>
      <c r="AM736" s="694"/>
      <c r="AN736" s="694"/>
      <c r="AO736" s="694"/>
      <c r="AP736" s="694"/>
      <c r="AQ736" s="694"/>
      <c r="AR736" s="694"/>
      <c r="AS736" s="694"/>
      <c r="AT736" s="694"/>
      <c r="AU736" s="694"/>
      <c r="AV736" s="694"/>
      <c r="AW736" s="694"/>
      <c r="AX736" s="694"/>
      <c r="AY736" s="694"/>
      <c r="AZ736" s="694"/>
      <c r="BA736" s="694"/>
      <c r="BB736" s="694"/>
      <c r="BC736" s="694"/>
      <c r="BD736" s="694"/>
      <c r="BE736" s="694"/>
      <c r="BF736" s="694"/>
      <c r="BG736" s="694"/>
      <c r="BH736" s="694"/>
      <c r="BI736" s="694"/>
      <c r="BJ736" s="694"/>
      <c r="BK736" s="783"/>
      <c r="BL736" s="783"/>
      <c r="BM736" s="783"/>
      <c r="BN736" s="694"/>
      <c r="BO736" s="694"/>
      <c r="BP736" s="694"/>
      <c r="BQ736" s="694"/>
      <c r="BR736" s="694"/>
      <c r="BS736" s="694"/>
      <c r="BT736" s="694"/>
      <c r="BU736" s="694"/>
      <c r="BV736" s="694"/>
      <c r="BW736" s="694"/>
    </row>
    <row r="737" spans="1:75" ht="13.5" customHeight="1">
      <c r="A737" s="733"/>
      <c r="B737" s="17" t="s">
        <v>73</v>
      </c>
      <c r="C737" s="714"/>
      <c r="D737" s="715"/>
      <c r="E737" s="716"/>
      <c r="F737" s="715"/>
      <c r="G737" s="716"/>
      <c r="H737" s="715"/>
      <c r="I737" s="716"/>
      <c r="J737" s="715"/>
      <c r="K737" s="735"/>
      <c r="L737" s="737"/>
      <c r="M737" s="714"/>
      <c r="N737" s="715"/>
      <c r="O737" s="735"/>
      <c r="P737" s="715"/>
      <c r="Q737" s="735"/>
      <c r="R737" s="715"/>
      <c r="S737" s="735"/>
      <c r="T737" s="715"/>
      <c r="U737" s="21"/>
      <c r="Z737" s="733"/>
      <c r="AA737" s="695"/>
      <c r="AB737" s="695"/>
      <c r="AC737" s="695"/>
      <c r="AD737" s="695"/>
      <c r="AE737" s="695"/>
      <c r="AF737" s="695"/>
      <c r="AG737" s="695"/>
      <c r="AH737" s="695"/>
      <c r="AI737" s="695"/>
      <c r="AJ737" s="695"/>
      <c r="AK737" s="695"/>
      <c r="AL737" s="695"/>
      <c r="AM737" s="695"/>
      <c r="AN737" s="695"/>
      <c r="AO737" s="695"/>
      <c r="AP737" s="695"/>
      <c r="AQ737" s="695"/>
      <c r="AR737" s="695"/>
      <c r="AS737" s="695"/>
      <c r="AT737" s="695"/>
      <c r="AU737" s="695"/>
      <c r="AV737" s="695"/>
      <c r="AW737" s="695"/>
      <c r="AX737" s="695"/>
      <c r="AY737" s="695"/>
      <c r="AZ737" s="695"/>
      <c r="BA737" s="695"/>
      <c r="BB737" s="695"/>
      <c r="BC737" s="695"/>
      <c r="BD737" s="695"/>
      <c r="BE737" s="695"/>
      <c r="BF737" s="695"/>
      <c r="BG737" s="695"/>
      <c r="BH737" s="695"/>
      <c r="BI737" s="695"/>
      <c r="BJ737" s="695"/>
      <c r="BK737" s="784"/>
      <c r="BL737" s="784"/>
      <c r="BM737" s="784"/>
      <c r="BN737" s="695"/>
      <c r="BO737" s="695"/>
      <c r="BP737" s="695"/>
      <c r="BQ737" s="695"/>
      <c r="BR737" s="695"/>
      <c r="BS737" s="695"/>
      <c r="BT737" s="695"/>
      <c r="BU737" s="695"/>
      <c r="BV737" s="695"/>
      <c r="BW737" s="695"/>
    </row>
    <row r="738" spans="1:75" ht="13.5" customHeight="1">
      <c r="A738" s="733"/>
      <c r="B738" s="17" t="s">
        <v>60</v>
      </c>
      <c r="C738" s="714"/>
      <c r="D738" s="715"/>
      <c r="E738" s="716"/>
      <c r="F738" s="715"/>
      <c r="G738" s="716"/>
      <c r="H738" s="715"/>
      <c r="I738" s="716"/>
      <c r="J738" s="715"/>
      <c r="K738" s="735"/>
      <c r="L738" s="737"/>
      <c r="M738" s="714"/>
      <c r="N738" s="715"/>
      <c r="O738" s="735"/>
      <c r="P738" s="715"/>
      <c r="Q738" s="735"/>
      <c r="R738" s="715"/>
      <c r="S738" s="735"/>
      <c r="T738" s="715"/>
      <c r="U738" s="21"/>
      <c r="Z738" s="733"/>
      <c r="AA738" s="695"/>
      <c r="AB738" s="695"/>
      <c r="AC738" s="695"/>
      <c r="AD738" s="695"/>
      <c r="AE738" s="695"/>
      <c r="AF738" s="695"/>
      <c r="AG738" s="695"/>
      <c r="AH738" s="695"/>
      <c r="AI738" s="695"/>
      <c r="AJ738" s="695"/>
      <c r="AK738" s="695"/>
      <c r="AL738" s="695"/>
      <c r="AM738" s="695"/>
      <c r="AN738" s="695"/>
      <c r="AO738" s="695"/>
      <c r="AP738" s="695"/>
      <c r="AQ738" s="695"/>
      <c r="AR738" s="695"/>
      <c r="AS738" s="695"/>
      <c r="AT738" s="695"/>
      <c r="AU738" s="695"/>
      <c r="AV738" s="695"/>
      <c r="AW738" s="695"/>
      <c r="AX738" s="695"/>
      <c r="AY738" s="695"/>
      <c r="AZ738" s="695"/>
      <c r="BA738" s="695"/>
      <c r="BB738" s="695"/>
      <c r="BC738" s="695"/>
      <c r="BD738" s="695"/>
      <c r="BE738" s="695"/>
      <c r="BF738" s="695"/>
      <c r="BG738" s="695"/>
      <c r="BH738" s="695"/>
      <c r="BI738" s="695"/>
      <c r="BJ738" s="695"/>
      <c r="BK738" s="784"/>
      <c r="BL738" s="784"/>
      <c r="BM738" s="784"/>
      <c r="BN738" s="695"/>
      <c r="BO738" s="695"/>
      <c r="BP738" s="695"/>
      <c r="BQ738" s="695"/>
      <c r="BR738" s="695"/>
      <c r="BS738" s="695"/>
      <c r="BT738" s="695"/>
      <c r="BU738" s="695"/>
      <c r="BV738" s="695"/>
      <c r="BW738" s="695"/>
    </row>
    <row r="739" spans="1:75" ht="13.5" customHeight="1">
      <c r="A739" s="734"/>
      <c r="B739" s="18" t="s">
        <v>62</v>
      </c>
      <c r="C739" s="752"/>
      <c r="D739" s="753"/>
      <c r="E739" s="754"/>
      <c r="F739" s="753"/>
      <c r="G739" s="754"/>
      <c r="H739" s="753"/>
      <c r="I739" s="754"/>
      <c r="J739" s="753"/>
      <c r="K739" s="755"/>
      <c r="L739" s="755"/>
      <c r="M739" s="752"/>
      <c r="N739" s="753"/>
      <c r="O739" s="755"/>
      <c r="P739" s="753"/>
      <c r="Q739" s="755"/>
      <c r="R739" s="753"/>
      <c r="S739" s="755"/>
      <c r="T739" s="753"/>
      <c r="U739" s="21"/>
      <c r="Z739" s="734"/>
      <c r="AA739" s="696"/>
      <c r="AB739" s="696"/>
      <c r="AC739" s="696"/>
      <c r="AD739" s="696"/>
      <c r="AE739" s="696"/>
      <c r="AF739" s="696"/>
      <c r="AG739" s="696"/>
      <c r="AH739" s="696"/>
      <c r="AI739" s="696"/>
      <c r="AJ739" s="696"/>
      <c r="AK739" s="696"/>
      <c r="AL739" s="696"/>
      <c r="AM739" s="696"/>
      <c r="AN739" s="696"/>
      <c r="AO739" s="696"/>
      <c r="AP739" s="696"/>
      <c r="AQ739" s="696"/>
      <c r="AR739" s="696"/>
      <c r="AS739" s="696"/>
      <c r="AT739" s="696"/>
      <c r="AU739" s="696"/>
      <c r="AV739" s="696"/>
      <c r="AW739" s="696"/>
      <c r="AX739" s="696"/>
      <c r="AY739" s="696"/>
      <c r="AZ739" s="696"/>
      <c r="BA739" s="696"/>
      <c r="BB739" s="696"/>
      <c r="BC739" s="696"/>
      <c r="BD739" s="696"/>
      <c r="BE739" s="696"/>
      <c r="BF739" s="696"/>
      <c r="BG739" s="696"/>
      <c r="BH739" s="696"/>
      <c r="BI739" s="696"/>
      <c r="BJ739" s="696"/>
      <c r="BK739" s="785"/>
      <c r="BL739" s="785"/>
      <c r="BM739" s="785"/>
      <c r="BN739" s="696"/>
      <c r="BO739" s="696"/>
      <c r="BP739" s="696"/>
      <c r="BQ739" s="696"/>
      <c r="BR739" s="696"/>
      <c r="BS739" s="696"/>
      <c r="BT739" s="696"/>
      <c r="BU739" s="696"/>
      <c r="BV739" s="696"/>
      <c r="BW739" s="696"/>
    </row>
    <row r="740" spans="1:75" ht="13.5" customHeight="1">
      <c r="A740" s="733" t="s">
        <v>74</v>
      </c>
      <c r="B740" s="15" t="s">
        <v>55</v>
      </c>
      <c r="C740" s="748" t="str">
        <f>VLOOKUP($C727,'2025年度(1年後期)'!$B$5:$N$207,COLUMN('2025年度(1年後期)'!$G$5),0)&amp;""</f>
        <v/>
      </c>
      <c r="D740" s="732"/>
      <c r="E740" s="749" t="str">
        <f>VLOOKUP($C727,'2025年度(2年後期)'!$B$5:$N$207,COLUMN('2025年度(2年後期)'!$G$5),0)&amp;""</f>
        <v/>
      </c>
      <c r="F740" s="732"/>
      <c r="G740" s="749" t="str">
        <f>VLOOKUP($C727,'2025年度(3年後期)'!$B$5:$N$207,COLUMN('2025年度(3年後期)'!$G$5),0)&amp;""</f>
        <v/>
      </c>
      <c r="H740" s="732"/>
      <c r="I740" s="749" t="str">
        <f>VLOOKUP($C727,'2025年度(4年後期)'!$B$5:$N$206,COLUMN('2025年度(4年後期)'!$G$5),0)&amp;""</f>
        <v/>
      </c>
      <c r="J740" s="732"/>
      <c r="K740" s="750" t="str">
        <f>VLOOKUP($C727,'2025年度(助産後期)'!$B$5:$N$207,COLUMN('2025年度(助産後期)'!$G$5),0)&amp;""</f>
        <v/>
      </c>
      <c r="L740" s="750"/>
      <c r="M740" s="748" t="str">
        <f>VLOOKUP($C727,'2025年度(M1後期)'!$B$5:$N$207,COLUMN('2025年度(M1後期)'!$G$5),0)&amp;""</f>
        <v/>
      </c>
      <c r="N740" s="732"/>
      <c r="O740" s="750" t="str">
        <f>VLOOKUP($C727,'2025年度(M2後期)'!$B$5:$N$207,COLUMN('2025年度(M2後期)'!$G$5),0)&amp;""</f>
        <v/>
      </c>
      <c r="P740" s="732"/>
      <c r="Q740" s="750" t="str">
        <f>VLOOKUP($C727,'2025年度(D1後期)'!$B$5:$N$207,COLUMN('2025年度(D1後期)'!$G$5),0)&amp;""</f>
        <v/>
      </c>
      <c r="R740" s="732"/>
      <c r="S740" s="750" t="str">
        <f>VLOOKUP($C727,'2025年度(D23後期)'!$B$5:$N$207,COLUMN('2025年度(D23後期)'!$G$5),0)&amp;""</f>
        <v/>
      </c>
      <c r="T740" s="732"/>
      <c r="U740" s="21"/>
      <c r="Z740" s="733" t="str">
        <f>A740</f>
        <v>３時限（13：30～15：00）</v>
      </c>
      <c r="AA740" s="694"/>
      <c r="AB740" s="694"/>
      <c r="AC740" s="694"/>
      <c r="AD740" s="694"/>
      <c r="AE740" s="694"/>
      <c r="AF740" s="694"/>
      <c r="AG740" s="694"/>
      <c r="AH740" s="694"/>
      <c r="AI740" s="694"/>
      <c r="AJ740" s="694"/>
      <c r="AK740" s="694"/>
      <c r="AL740" s="694"/>
      <c r="AM740" s="694"/>
      <c r="AN740" s="694"/>
      <c r="AO740" s="694"/>
      <c r="AP740" s="694"/>
      <c r="AQ740" s="694"/>
      <c r="AR740" s="694"/>
      <c r="AS740" s="694"/>
      <c r="AT740" s="694"/>
      <c r="AU740" s="694"/>
      <c r="AV740" s="694"/>
      <c r="AW740" s="694"/>
      <c r="AX740" s="694"/>
      <c r="AY740" s="694"/>
      <c r="AZ740" s="694"/>
      <c r="BA740" s="694"/>
      <c r="BB740" s="694"/>
      <c r="BC740" s="694"/>
      <c r="BD740" s="694"/>
      <c r="BE740" s="694"/>
      <c r="BF740" s="694"/>
      <c r="BG740" s="694"/>
      <c r="BH740" s="694"/>
      <c r="BI740" s="694"/>
      <c r="BJ740" s="694"/>
      <c r="BK740" s="783"/>
      <c r="BL740" s="783"/>
      <c r="BM740" s="783"/>
      <c r="BN740" s="694"/>
      <c r="BO740" s="694"/>
      <c r="BP740" s="694"/>
      <c r="BQ740" s="694"/>
      <c r="BR740" s="694"/>
      <c r="BS740" s="694"/>
      <c r="BT740" s="694"/>
      <c r="BU740" s="694"/>
      <c r="BV740" s="694"/>
      <c r="BW740" s="694"/>
    </row>
    <row r="741" spans="1:75" ht="13.5" customHeight="1">
      <c r="A741" s="733"/>
      <c r="B741" s="15" t="s">
        <v>58</v>
      </c>
      <c r="C741" s="751" t="str">
        <f>IFERROR(VLOOKUP(C740,科目・教員!$A$2:$B$349,2,0),"")</f>
        <v/>
      </c>
      <c r="D741" s="735"/>
      <c r="E741" s="739" t="str">
        <f>IFERROR(VLOOKUP(E740,科目・教員!$A$2:$B$349,2,0),"")</f>
        <v/>
      </c>
      <c r="F741" s="735"/>
      <c r="G741" s="739" t="str">
        <f>IFERROR(VLOOKUP(G740,科目・教員!$A$2:$B$349,2,0),"")</f>
        <v/>
      </c>
      <c r="H741" s="735"/>
      <c r="I741" s="739" t="str">
        <f>IFERROR(VLOOKUP(I740,科目・教員!$A$2:$B$349,2,0),"")</f>
        <v/>
      </c>
      <c r="J741" s="735"/>
      <c r="K741" s="740" t="str">
        <f>IFERROR(VLOOKUP(K740,科目・教員!$A$2:$B$349,2,0),"")</f>
        <v/>
      </c>
      <c r="L741" s="740"/>
      <c r="M741" s="751" t="str">
        <f>IFERROR(VLOOKUP(M740,科目・教員!$A$2:$B$349,2,0),"")</f>
        <v/>
      </c>
      <c r="N741" s="735"/>
      <c r="O741" s="740" t="str">
        <f>IFERROR(VLOOKUP(O740,科目・教員!$A$2:$B$349,2,0),"")</f>
        <v/>
      </c>
      <c r="P741" s="735"/>
      <c r="Q741" s="740" t="str">
        <f>IFERROR(VLOOKUP(Q740,科目・教員!$A$2:$B$349,2,0),"")</f>
        <v/>
      </c>
      <c r="R741" s="735"/>
      <c r="S741" s="740" t="str">
        <f>IFERROR(VLOOKUP(S740,科目・教員!$A$2:$B$349,2,0),"")</f>
        <v/>
      </c>
      <c r="T741" s="735"/>
      <c r="U741" s="21"/>
      <c r="Z741" s="733"/>
      <c r="AA741" s="695"/>
      <c r="AB741" s="695"/>
      <c r="AC741" s="695"/>
      <c r="AD741" s="695"/>
      <c r="AE741" s="695"/>
      <c r="AF741" s="695"/>
      <c r="AG741" s="695"/>
      <c r="AH741" s="695"/>
      <c r="AI741" s="695"/>
      <c r="AJ741" s="695"/>
      <c r="AK741" s="695"/>
      <c r="AL741" s="695"/>
      <c r="AM741" s="695"/>
      <c r="AN741" s="695"/>
      <c r="AO741" s="695"/>
      <c r="AP741" s="695"/>
      <c r="AQ741" s="695"/>
      <c r="AR741" s="695"/>
      <c r="AS741" s="695"/>
      <c r="AT741" s="695"/>
      <c r="AU741" s="695"/>
      <c r="AV741" s="695"/>
      <c r="AW741" s="695"/>
      <c r="AX741" s="695"/>
      <c r="AY741" s="695"/>
      <c r="AZ741" s="695"/>
      <c r="BA741" s="695"/>
      <c r="BB741" s="695"/>
      <c r="BC741" s="695"/>
      <c r="BD741" s="695"/>
      <c r="BE741" s="695"/>
      <c r="BF741" s="695"/>
      <c r="BG741" s="695"/>
      <c r="BH741" s="695"/>
      <c r="BI741" s="695"/>
      <c r="BJ741" s="695"/>
      <c r="BK741" s="784"/>
      <c r="BL741" s="784"/>
      <c r="BM741" s="784"/>
      <c r="BN741" s="695"/>
      <c r="BO741" s="695"/>
      <c r="BP741" s="695"/>
      <c r="BQ741" s="695"/>
      <c r="BR741" s="695"/>
      <c r="BS741" s="695"/>
      <c r="BT741" s="695"/>
      <c r="BU741" s="695"/>
      <c r="BV741" s="695"/>
      <c r="BW741" s="695"/>
    </row>
    <row r="742" spans="1:75" ht="13.5" customHeight="1">
      <c r="A742" s="733"/>
      <c r="B742" s="15" t="s">
        <v>60</v>
      </c>
      <c r="C742" s="751" t="str">
        <f>VLOOKUP($C727,'2025年度(1年後期)'!$B$5:$N$207,COLUMN('2025年度(1年後期)'!$G$5)+1,0)&amp;""</f>
        <v/>
      </c>
      <c r="D742" s="735"/>
      <c r="E742" s="739" t="str">
        <f>VLOOKUP($C727,'2025年度(2年後期)'!$B$5:$N$207,COLUMN('2025年度(2年後期)'!$G$5)+1,0)&amp;""</f>
        <v/>
      </c>
      <c r="F742" s="735"/>
      <c r="G742" s="739" t="str">
        <f>VLOOKUP($C727,'2025年度(3年後期)'!$B$5:$N$207,COLUMN('2025年度(3年後期)'!$G$5)+1,0)&amp;""</f>
        <v/>
      </c>
      <c r="H742" s="735"/>
      <c r="I742" s="739" t="str">
        <f>VLOOKUP($C727,'2025年度(4年後期)'!$B$5:$N$206,COLUMN('2025年度(4年後期)'!$G$5)+1,0)&amp;""</f>
        <v/>
      </c>
      <c r="J742" s="735"/>
      <c r="K742" s="740" t="str">
        <f>VLOOKUP($C727,'2025年度(助産後期)'!$B$5:$N$207,COLUMN('2025年度(助産後期)'!$G$5)+1,0)&amp;""</f>
        <v/>
      </c>
      <c r="L742" s="740"/>
      <c r="M742" s="751" t="str">
        <f>VLOOKUP($C727,'2025年度(M1後期)'!$B$5:$N$207,COLUMN('2025年度(M1後期)'!$G$5)+1,0)&amp;""</f>
        <v/>
      </c>
      <c r="N742" s="735"/>
      <c r="O742" s="740" t="str">
        <f>VLOOKUP($C727,'2025年度(M2後期)'!$B$5:$N$207,COLUMN('2025年度(M2後期)'!$G$5)+1,0)&amp;""</f>
        <v/>
      </c>
      <c r="P742" s="735"/>
      <c r="Q742" s="740" t="str">
        <f>VLOOKUP($C727,'2025年度(D1後期)'!$B$5:$N$207,COLUMN('2025年度(D1後期)'!$G$5)+1,0)&amp;""</f>
        <v/>
      </c>
      <c r="R742" s="735"/>
      <c r="S742" s="740" t="str">
        <f>VLOOKUP($C727,'2025年度(D23後期)'!$B$5:$N$207,COLUMN('2025年度(D23後期)'!$G$5)+1,0)&amp;""</f>
        <v/>
      </c>
      <c r="T742" s="735"/>
      <c r="U742" s="21"/>
      <c r="Z742" s="733"/>
      <c r="AA742" s="695"/>
      <c r="AB742" s="695"/>
      <c r="AC742" s="695"/>
      <c r="AD742" s="695"/>
      <c r="AE742" s="695"/>
      <c r="AF742" s="695"/>
      <c r="AG742" s="695"/>
      <c r="AH742" s="695"/>
      <c r="AI742" s="695"/>
      <c r="AJ742" s="695"/>
      <c r="AK742" s="695"/>
      <c r="AL742" s="695"/>
      <c r="AM742" s="695"/>
      <c r="AN742" s="695"/>
      <c r="AO742" s="695"/>
      <c r="AP742" s="695"/>
      <c r="AQ742" s="695"/>
      <c r="AR742" s="695"/>
      <c r="AS742" s="695"/>
      <c r="AT742" s="695"/>
      <c r="AU742" s="695"/>
      <c r="AV742" s="695"/>
      <c r="AW742" s="695"/>
      <c r="AX742" s="695"/>
      <c r="AY742" s="695"/>
      <c r="AZ742" s="695"/>
      <c r="BA742" s="695"/>
      <c r="BB742" s="695"/>
      <c r="BC742" s="695"/>
      <c r="BD742" s="695"/>
      <c r="BE742" s="695"/>
      <c r="BF742" s="695"/>
      <c r="BG742" s="695"/>
      <c r="BH742" s="695"/>
      <c r="BI742" s="695"/>
      <c r="BJ742" s="695"/>
      <c r="BK742" s="784"/>
      <c r="BL742" s="784"/>
      <c r="BM742" s="784"/>
      <c r="BN742" s="695"/>
      <c r="BO742" s="695"/>
      <c r="BP742" s="695"/>
      <c r="BQ742" s="695"/>
      <c r="BR742" s="695"/>
      <c r="BS742" s="695"/>
      <c r="BT742" s="695"/>
      <c r="BU742" s="695"/>
      <c r="BV742" s="695"/>
      <c r="BW742" s="695"/>
    </row>
    <row r="743" spans="1:75" ht="13.5" customHeight="1">
      <c r="A743" s="747"/>
      <c r="B743" s="16" t="s">
        <v>62</v>
      </c>
      <c r="C743" s="738"/>
      <c r="D743" s="736"/>
      <c r="E743" s="710"/>
      <c r="F743" s="736"/>
      <c r="G743" s="710"/>
      <c r="H743" s="736"/>
      <c r="I743" s="710"/>
      <c r="J743" s="736"/>
      <c r="K743" s="712"/>
      <c r="L743" s="712"/>
      <c r="M743" s="738"/>
      <c r="N743" s="736"/>
      <c r="O743" s="712"/>
      <c r="P743" s="736"/>
      <c r="Q743" s="712"/>
      <c r="R743" s="736"/>
      <c r="S743" s="712"/>
      <c r="T743" s="736"/>
      <c r="U743" s="21"/>
      <c r="Z743" s="734"/>
      <c r="AA743" s="696"/>
      <c r="AB743" s="696"/>
      <c r="AC743" s="696"/>
      <c r="AD743" s="696"/>
      <c r="AE743" s="696"/>
      <c r="AF743" s="696"/>
      <c r="AG743" s="696"/>
      <c r="AH743" s="696"/>
      <c r="AI743" s="696"/>
      <c r="AJ743" s="696"/>
      <c r="AK743" s="696"/>
      <c r="AL743" s="696"/>
      <c r="AM743" s="696"/>
      <c r="AN743" s="696"/>
      <c r="AO743" s="696"/>
      <c r="AP743" s="696"/>
      <c r="AQ743" s="696"/>
      <c r="AR743" s="696"/>
      <c r="AS743" s="696"/>
      <c r="AT743" s="696"/>
      <c r="AU743" s="696"/>
      <c r="AV743" s="696"/>
      <c r="AW743" s="696"/>
      <c r="AX743" s="696"/>
      <c r="AY743" s="696"/>
      <c r="AZ743" s="696"/>
      <c r="BA743" s="696"/>
      <c r="BB743" s="696"/>
      <c r="BC743" s="696"/>
      <c r="BD743" s="696"/>
      <c r="BE743" s="696"/>
      <c r="BF743" s="696"/>
      <c r="BG743" s="696"/>
      <c r="BH743" s="696"/>
      <c r="BI743" s="696"/>
      <c r="BJ743" s="696"/>
      <c r="BK743" s="785"/>
      <c r="BL743" s="785"/>
      <c r="BM743" s="785"/>
      <c r="BN743" s="696"/>
      <c r="BO743" s="696"/>
      <c r="BP743" s="696"/>
      <c r="BQ743" s="696"/>
      <c r="BR743" s="696"/>
      <c r="BS743" s="696"/>
      <c r="BT743" s="696"/>
      <c r="BU743" s="696"/>
      <c r="BV743" s="696"/>
      <c r="BW743" s="696"/>
    </row>
    <row r="744" spans="1:75" ht="13.5" customHeight="1">
      <c r="A744" s="733" t="s">
        <v>80</v>
      </c>
      <c r="B744" s="15" t="s">
        <v>55</v>
      </c>
      <c r="C744" s="748" t="str">
        <f>VLOOKUP($C727,'2025年度(1年後期)'!$B$5:$N$207,COLUMN('2025年度(1年後期)'!$I$5),0)&amp;""</f>
        <v/>
      </c>
      <c r="D744" s="732"/>
      <c r="E744" s="749" t="str">
        <f>VLOOKUP($C727,'2025年度(2年後期)'!$B$5:$N$207,COLUMN('2025年度(2年後期)'!$I$5),0)&amp;""</f>
        <v/>
      </c>
      <c r="F744" s="732"/>
      <c r="G744" s="749" t="str">
        <f>VLOOKUP($C727,'2025年度(3年後期)'!$B$5:$N$207,COLUMN('2025年度(3年後期)'!$I$5),0)&amp;""</f>
        <v/>
      </c>
      <c r="H744" s="732"/>
      <c r="I744" s="749" t="str">
        <f>VLOOKUP($C727,'2025年度(4年後期)'!$B$5:$N$206,COLUMN('2025年度(4年後期)'!$I$5),0)&amp;""</f>
        <v/>
      </c>
      <c r="J744" s="732"/>
      <c r="K744" s="750" t="str">
        <f>VLOOKUP($C727,'2025年度(助産後期)'!$B$5:$N$207,COLUMN('2025年度(助産後期)'!$I$5),0)&amp;""</f>
        <v/>
      </c>
      <c r="L744" s="750"/>
      <c r="M744" s="748" t="str">
        <f>VLOOKUP($C727,'2025年度(M1後期)'!$B$5:$N$207,COLUMN('2025年度(M1後期)'!$I$5),0)&amp;""</f>
        <v/>
      </c>
      <c r="N744" s="732"/>
      <c r="O744" s="750" t="str">
        <f>VLOOKUP($C727,'2025年度(M2後期)'!$B$5:$N$207,COLUMN('2025年度(M2後期)'!$I$5),0)&amp;""</f>
        <v/>
      </c>
      <c r="P744" s="732"/>
      <c r="Q744" s="750" t="str">
        <f>VLOOKUP($C727,'2025年度(D1後期)'!$B$5:$N$207,COLUMN('2025年度(D1後期)'!$I$5),0)&amp;""</f>
        <v/>
      </c>
      <c r="R744" s="732"/>
      <c r="S744" s="750" t="str">
        <f>VLOOKUP($C727,'2025年度(D23後期)'!$B$5:$N$207,COLUMN('2025年度(D23後期)'!$I$5),0)&amp;""</f>
        <v/>
      </c>
      <c r="T744" s="732"/>
      <c r="U744" s="21"/>
      <c r="Z744" s="733" t="str">
        <f>A744</f>
        <v>４時限（15：10～16：40）</v>
      </c>
      <c r="AA744" s="694"/>
      <c r="AB744" s="694"/>
      <c r="AC744" s="694"/>
      <c r="AD744" s="694"/>
      <c r="AE744" s="694"/>
      <c r="AF744" s="694"/>
      <c r="AG744" s="694"/>
      <c r="AH744" s="694"/>
      <c r="AI744" s="694"/>
      <c r="AJ744" s="694"/>
      <c r="AK744" s="694"/>
      <c r="AL744" s="694"/>
      <c r="AM744" s="694"/>
      <c r="AN744" s="694"/>
      <c r="AO744" s="694"/>
      <c r="AP744" s="694"/>
      <c r="AQ744" s="694"/>
      <c r="AR744" s="694"/>
      <c r="AS744" s="694"/>
      <c r="AT744" s="694"/>
      <c r="AU744" s="694"/>
      <c r="AV744" s="694"/>
      <c r="AW744" s="694"/>
      <c r="AX744" s="694"/>
      <c r="AY744" s="694"/>
      <c r="AZ744" s="694"/>
      <c r="BA744" s="694"/>
      <c r="BB744" s="694"/>
      <c r="BC744" s="694"/>
      <c r="BD744" s="694"/>
      <c r="BE744" s="694"/>
      <c r="BF744" s="694"/>
      <c r="BG744" s="694"/>
      <c r="BH744" s="694"/>
      <c r="BI744" s="694"/>
      <c r="BJ744" s="694"/>
      <c r="BK744" s="783"/>
      <c r="BL744" s="783"/>
      <c r="BM744" s="783"/>
      <c r="BN744" s="694"/>
      <c r="BO744" s="694"/>
      <c r="BP744" s="694"/>
      <c r="BQ744" s="694"/>
      <c r="BR744" s="694"/>
      <c r="BS744" s="694"/>
      <c r="BT744" s="694"/>
      <c r="BU744" s="694"/>
      <c r="BV744" s="694"/>
      <c r="BW744" s="694"/>
    </row>
    <row r="745" spans="1:75" ht="13.5" customHeight="1">
      <c r="A745" s="733"/>
      <c r="B745" s="15" t="s">
        <v>58</v>
      </c>
      <c r="C745" s="751" t="str">
        <f>IFERROR(VLOOKUP(C744,科目・教員!$A$2:$B$349,2,0),"")</f>
        <v/>
      </c>
      <c r="D745" s="735"/>
      <c r="E745" s="739" t="str">
        <f>IFERROR(VLOOKUP(E744,科目・教員!$A$2:$B$349,2,0),"")</f>
        <v/>
      </c>
      <c r="F745" s="735"/>
      <c r="G745" s="739" t="str">
        <f>IFERROR(VLOOKUP(G744,科目・教員!$A$2:$B$349,2,0),"")</f>
        <v/>
      </c>
      <c r="H745" s="735"/>
      <c r="I745" s="739" t="str">
        <f>IFERROR(VLOOKUP(I744,科目・教員!$A$2:$B$349,2,0),"")</f>
        <v/>
      </c>
      <c r="J745" s="735"/>
      <c r="K745" s="740" t="str">
        <f>IFERROR(VLOOKUP(K744,科目・教員!$A$2:$B$349,2,0),"")</f>
        <v/>
      </c>
      <c r="L745" s="740"/>
      <c r="M745" s="751" t="str">
        <f>IFERROR(VLOOKUP(M744,科目・教員!$A$2:$B$349,2,0),"")</f>
        <v/>
      </c>
      <c r="N745" s="735"/>
      <c r="O745" s="740" t="str">
        <f>IFERROR(VLOOKUP(O744,科目・教員!$A$2:$B$349,2,0),"")</f>
        <v/>
      </c>
      <c r="P745" s="735"/>
      <c r="Q745" s="740" t="str">
        <f>IFERROR(VLOOKUP(Q744,科目・教員!$A$2:$B$349,2,0),"")</f>
        <v/>
      </c>
      <c r="R745" s="735"/>
      <c r="S745" s="740" t="str">
        <f>IFERROR(VLOOKUP(S744,科目・教員!$A$2:$B$349,2,0),"")</f>
        <v/>
      </c>
      <c r="T745" s="735"/>
      <c r="U745" s="21"/>
      <c r="Z745" s="733"/>
      <c r="AA745" s="695"/>
      <c r="AB745" s="695"/>
      <c r="AC745" s="695"/>
      <c r="AD745" s="695"/>
      <c r="AE745" s="695"/>
      <c r="AF745" s="695"/>
      <c r="AG745" s="695"/>
      <c r="AH745" s="695"/>
      <c r="AI745" s="695"/>
      <c r="AJ745" s="695"/>
      <c r="AK745" s="695"/>
      <c r="AL745" s="695"/>
      <c r="AM745" s="695"/>
      <c r="AN745" s="695"/>
      <c r="AO745" s="695"/>
      <c r="AP745" s="695"/>
      <c r="AQ745" s="695"/>
      <c r="AR745" s="695"/>
      <c r="AS745" s="695"/>
      <c r="AT745" s="695"/>
      <c r="AU745" s="695"/>
      <c r="AV745" s="695"/>
      <c r="AW745" s="695"/>
      <c r="AX745" s="695"/>
      <c r="AY745" s="695"/>
      <c r="AZ745" s="695"/>
      <c r="BA745" s="695"/>
      <c r="BB745" s="695"/>
      <c r="BC745" s="695"/>
      <c r="BD745" s="695"/>
      <c r="BE745" s="695"/>
      <c r="BF745" s="695"/>
      <c r="BG745" s="695"/>
      <c r="BH745" s="695"/>
      <c r="BI745" s="695"/>
      <c r="BJ745" s="695"/>
      <c r="BK745" s="784"/>
      <c r="BL745" s="784"/>
      <c r="BM745" s="784"/>
      <c r="BN745" s="695"/>
      <c r="BO745" s="695"/>
      <c r="BP745" s="695"/>
      <c r="BQ745" s="695"/>
      <c r="BR745" s="695"/>
      <c r="BS745" s="695"/>
      <c r="BT745" s="695"/>
      <c r="BU745" s="695"/>
      <c r="BV745" s="695"/>
      <c r="BW745" s="695"/>
    </row>
    <row r="746" spans="1:75" ht="13.5" customHeight="1">
      <c r="A746" s="733"/>
      <c r="B746" s="15" t="s">
        <v>60</v>
      </c>
      <c r="C746" s="751" t="str">
        <f>VLOOKUP($C727,'2025年度(1年後期)'!$B$5:$N$207,COLUMN('2025年度(1年後期)'!$I$5)+1,0)&amp;""</f>
        <v/>
      </c>
      <c r="D746" s="735"/>
      <c r="E746" s="739" t="str">
        <f>VLOOKUP($C727,'2025年度(2年後期)'!$B$5:$N$207,COLUMN('2025年度(2年後期)'!$I$5)+1,0)&amp;""</f>
        <v/>
      </c>
      <c r="F746" s="735"/>
      <c r="G746" s="739" t="str">
        <f>VLOOKUP($C727,'2025年度(3年後期)'!$B$5:$N$207,COLUMN('2025年度(3年後期)'!$I$5)+1,0)&amp;""</f>
        <v/>
      </c>
      <c r="H746" s="735"/>
      <c r="I746" s="739" t="str">
        <f>VLOOKUP($C727,'2025年度(4年後期)'!$B$5:$N$206,COLUMN('2025年度(4年後期)'!$I$5)+1,0)&amp;""</f>
        <v/>
      </c>
      <c r="J746" s="735"/>
      <c r="K746" s="740" t="str">
        <f>VLOOKUP($C727,'2025年度(助産後期)'!$B$5:$N$207,COLUMN('2025年度(助産後期)'!$I$5)+1,0)&amp;""</f>
        <v/>
      </c>
      <c r="L746" s="740"/>
      <c r="M746" s="751" t="str">
        <f>VLOOKUP($C727,'2025年度(M1後期)'!$B$5:$N$207,COLUMN('2025年度(M1後期)'!$I$5)+1,0)&amp;""</f>
        <v/>
      </c>
      <c r="N746" s="735"/>
      <c r="O746" s="740" t="str">
        <f>VLOOKUP($C727,'2025年度(M2後期)'!$B$5:$N$207,COLUMN('2025年度(M2後期)'!$I$5)+1,0)&amp;""</f>
        <v/>
      </c>
      <c r="P746" s="735"/>
      <c r="Q746" s="740" t="str">
        <f>VLOOKUP($C727,'2025年度(D1後期)'!$B$5:$N$207,COLUMN('2025年度(D1後期)'!$I$5)+1,0)&amp;""</f>
        <v/>
      </c>
      <c r="R746" s="735"/>
      <c r="S746" s="740" t="str">
        <f>VLOOKUP($C727,'2025年度(D23後期)'!$B$5:$N$207,COLUMN('2025年度(D23後期)'!$I$5)+1,0)&amp;""</f>
        <v/>
      </c>
      <c r="T746" s="735"/>
      <c r="U746" s="21"/>
      <c r="Z746" s="733"/>
      <c r="AA746" s="695"/>
      <c r="AB746" s="695"/>
      <c r="AC746" s="695"/>
      <c r="AD746" s="695"/>
      <c r="AE746" s="695"/>
      <c r="AF746" s="695"/>
      <c r="AG746" s="695"/>
      <c r="AH746" s="695"/>
      <c r="AI746" s="695"/>
      <c r="AJ746" s="695"/>
      <c r="AK746" s="695"/>
      <c r="AL746" s="695"/>
      <c r="AM746" s="695"/>
      <c r="AN746" s="695"/>
      <c r="AO746" s="695"/>
      <c r="AP746" s="695"/>
      <c r="AQ746" s="695"/>
      <c r="AR746" s="695"/>
      <c r="AS746" s="695"/>
      <c r="AT746" s="695"/>
      <c r="AU746" s="695"/>
      <c r="AV746" s="695"/>
      <c r="AW746" s="695"/>
      <c r="AX746" s="695"/>
      <c r="AY746" s="695"/>
      <c r="AZ746" s="695"/>
      <c r="BA746" s="695"/>
      <c r="BB746" s="695"/>
      <c r="BC746" s="695"/>
      <c r="BD746" s="695"/>
      <c r="BE746" s="695"/>
      <c r="BF746" s="695"/>
      <c r="BG746" s="695"/>
      <c r="BH746" s="695"/>
      <c r="BI746" s="695"/>
      <c r="BJ746" s="695"/>
      <c r="BK746" s="784"/>
      <c r="BL746" s="784"/>
      <c r="BM746" s="784"/>
      <c r="BN746" s="695"/>
      <c r="BO746" s="695"/>
      <c r="BP746" s="695"/>
      <c r="BQ746" s="695"/>
      <c r="BR746" s="695"/>
      <c r="BS746" s="695"/>
      <c r="BT746" s="695"/>
      <c r="BU746" s="695"/>
      <c r="BV746" s="695"/>
      <c r="BW746" s="695"/>
    </row>
    <row r="747" spans="1:75" ht="13.5" customHeight="1">
      <c r="A747" s="734"/>
      <c r="B747" s="16" t="s">
        <v>62</v>
      </c>
      <c r="C747" s="738"/>
      <c r="D747" s="736"/>
      <c r="E747" s="710"/>
      <c r="F747" s="736"/>
      <c r="G747" s="710"/>
      <c r="H747" s="736"/>
      <c r="I747" s="710"/>
      <c r="J747" s="736"/>
      <c r="K747" s="712"/>
      <c r="L747" s="712"/>
      <c r="M747" s="738"/>
      <c r="N747" s="736"/>
      <c r="O747" s="712"/>
      <c r="P747" s="736"/>
      <c r="Q747" s="712"/>
      <c r="R747" s="736"/>
      <c r="S747" s="712"/>
      <c r="T747" s="736"/>
      <c r="U747" s="21"/>
      <c r="Z747" s="734"/>
      <c r="AA747" s="696"/>
      <c r="AB747" s="696"/>
      <c r="AC747" s="696"/>
      <c r="AD747" s="696"/>
      <c r="AE747" s="696"/>
      <c r="AF747" s="696"/>
      <c r="AG747" s="696"/>
      <c r="AH747" s="696"/>
      <c r="AI747" s="696"/>
      <c r="AJ747" s="696"/>
      <c r="AK747" s="696"/>
      <c r="AL747" s="696"/>
      <c r="AM747" s="696"/>
      <c r="AN747" s="696"/>
      <c r="AO747" s="696"/>
      <c r="AP747" s="696"/>
      <c r="AQ747" s="696"/>
      <c r="AR747" s="696"/>
      <c r="AS747" s="696"/>
      <c r="AT747" s="696"/>
      <c r="AU747" s="696"/>
      <c r="AV747" s="696"/>
      <c r="AW747" s="696"/>
      <c r="AX747" s="696"/>
      <c r="AY747" s="696"/>
      <c r="AZ747" s="696"/>
      <c r="BA747" s="696"/>
      <c r="BB747" s="696"/>
      <c r="BC747" s="696"/>
      <c r="BD747" s="696"/>
      <c r="BE747" s="696"/>
      <c r="BF747" s="696"/>
      <c r="BG747" s="696"/>
      <c r="BH747" s="696"/>
      <c r="BI747" s="696"/>
      <c r="BJ747" s="696"/>
      <c r="BK747" s="785"/>
      <c r="BL747" s="785"/>
      <c r="BM747" s="785"/>
      <c r="BN747" s="696"/>
      <c r="BO747" s="696"/>
      <c r="BP747" s="696"/>
      <c r="BQ747" s="696"/>
      <c r="BR747" s="696"/>
      <c r="BS747" s="696"/>
      <c r="BT747" s="696"/>
      <c r="BU747" s="696"/>
      <c r="BV747" s="696"/>
      <c r="BW747" s="696"/>
    </row>
    <row r="748" spans="1:75" ht="13.5" customHeight="1">
      <c r="A748" s="733" t="s">
        <v>87</v>
      </c>
      <c r="B748" s="15" t="s">
        <v>55</v>
      </c>
      <c r="C748" s="748" t="str">
        <f>VLOOKUP($C727,'2025年度(1年後期)'!$B$5:$N$207,COLUMN('2025年度(1年後期)'!$K$5),0)&amp;""</f>
        <v/>
      </c>
      <c r="D748" s="732"/>
      <c r="E748" s="749" t="str">
        <f>VLOOKUP($C727,'2025年度(2年後期)'!$B$5:$N$207,COLUMN('2025年度(2年後期)'!$K$5),0)&amp;""</f>
        <v/>
      </c>
      <c r="F748" s="732"/>
      <c r="G748" s="749" t="str">
        <f>VLOOKUP($C727,'2025年度(3年後期)'!$B$5:$N$207,COLUMN('2025年度(3年後期)'!$K$5),0)&amp;""</f>
        <v/>
      </c>
      <c r="H748" s="732"/>
      <c r="I748" s="749" t="str">
        <f>VLOOKUP($C727,'2025年度(4年後期)'!$B$5:$N$206,COLUMN('2025年度(4年後期)'!$K$5),0)&amp;""</f>
        <v/>
      </c>
      <c r="J748" s="732"/>
      <c r="K748" s="750" t="str">
        <f>VLOOKUP($C727,'2025年度(助産後期)'!$B$5:$N$207,COLUMN('2025年度(助産後期)'!$K$5),0)&amp;""</f>
        <v/>
      </c>
      <c r="L748" s="750"/>
      <c r="M748" s="748" t="str">
        <f>VLOOKUP($C727,'2025年度(M1後期)'!$B$5:$N$207,COLUMN('2025年度(M1後期)'!$K$5),0)&amp;""</f>
        <v/>
      </c>
      <c r="N748" s="732"/>
      <c r="O748" s="750" t="str">
        <f>VLOOKUP($C727,'2025年度(M2後期)'!$B$5:$N$207,COLUMN('2025年度(M2後期)'!$K$5),0)&amp;""</f>
        <v/>
      </c>
      <c r="P748" s="732"/>
      <c r="Q748" s="750" t="str">
        <f>VLOOKUP($C727,'2025年度(D1後期)'!$B$5:$N$207,COLUMN('2025年度(D1後期)'!$K$5),0)&amp;""</f>
        <v/>
      </c>
      <c r="R748" s="732"/>
      <c r="S748" s="750" t="str">
        <f>VLOOKUP($C727,'2025年度(D23後期)'!$B$5:$N$207,COLUMN('2025年度(D23後期)'!$K$5),0)&amp;""</f>
        <v/>
      </c>
      <c r="T748" s="732"/>
      <c r="U748" s="21"/>
      <c r="Z748" s="733" t="str">
        <f>A748</f>
        <v>５時限（16：50～18：20）</v>
      </c>
      <c r="AA748" s="694"/>
      <c r="AB748" s="694"/>
      <c r="AC748" s="694"/>
      <c r="AD748" s="694"/>
      <c r="AE748" s="694"/>
      <c r="AF748" s="694"/>
      <c r="AG748" s="694"/>
      <c r="AH748" s="694"/>
      <c r="AI748" s="694"/>
      <c r="AJ748" s="694"/>
      <c r="AK748" s="694"/>
      <c r="AL748" s="694"/>
      <c r="AM748" s="694"/>
      <c r="AN748" s="694"/>
      <c r="AO748" s="694"/>
      <c r="AP748" s="694"/>
      <c r="AQ748" s="694"/>
      <c r="AR748" s="694"/>
      <c r="AS748" s="694"/>
      <c r="AT748" s="694"/>
      <c r="AU748" s="694"/>
      <c r="AV748" s="694"/>
      <c r="AW748" s="694"/>
      <c r="AX748" s="694"/>
      <c r="AY748" s="694"/>
      <c r="AZ748" s="694"/>
      <c r="BA748" s="694"/>
      <c r="BB748" s="694"/>
      <c r="BC748" s="694"/>
      <c r="BD748" s="694"/>
      <c r="BE748" s="694"/>
      <c r="BF748" s="694"/>
      <c r="BG748" s="694"/>
      <c r="BH748" s="694"/>
      <c r="BI748" s="694"/>
      <c r="BJ748" s="694"/>
      <c r="BK748" s="783"/>
      <c r="BL748" s="783"/>
      <c r="BM748" s="783"/>
      <c r="BN748" s="694"/>
      <c r="BO748" s="694"/>
      <c r="BP748" s="694"/>
      <c r="BQ748" s="694"/>
      <c r="BR748" s="694"/>
      <c r="BS748" s="694"/>
      <c r="BT748" s="694"/>
      <c r="BU748" s="694"/>
      <c r="BV748" s="694"/>
      <c r="BW748" s="694"/>
    </row>
    <row r="749" spans="1:75" ht="13.5" customHeight="1">
      <c r="A749" s="733"/>
      <c r="B749" s="15" t="s">
        <v>58</v>
      </c>
      <c r="C749" s="751" t="str">
        <f>IFERROR(VLOOKUP(C748,科目・教員!$A$2:$B$349,2,0),"")</f>
        <v/>
      </c>
      <c r="D749" s="735"/>
      <c r="E749" s="739" t="str">
        <f>IFERROR(VLOOKUP(E748,科目・教員!$A$2:$B$349,2,0),"")</f>
        <v/>
      </c>
      <c r="F749" s="735"/>
      <c r="G749" s="739" t="str">
        <f>IFERROR(VLOOKUP(G748,科目・教員!$A$2:$B$349,2,0),"")</f>
        <v/>
      </c>
      <c r="H749" s="735"/>
      <c r="I749" s="739" t="str">
        <f>IFERROR(VLOOKUP(I748,科目・教員!$A$2:$B$349,2,0),"")</f>
        <v/>
      </c>
      <c r="J749" s="735"/>
      <c r="K749" s="740" t="str">
        <f>IFERROR(VLOOKUP(K748,科目・教員!$A$2:$B$349,2,0),"")</f>
        <v/>
      </c>
      <c r="L749" s="740"/>
      <c r="M749" s="751" t="str">
        <f>IFERROR(VLOOKUP(M748,科目・教員!$A$2:$B$349,2,0),"")</f>
        <v/>
      </c>
      <c r="N749" s="735"/>
      <c r="O749" s="740" t="str">
        <f>IFERROR(VLOOKUP(O748,科目・教員!$A$2:$B$349,2,0),"")</f>
        <v/>
      </c>
      <c r="P749" s="735"/>
      <c r="Q749" s="740" t="str">
        <f>IFERROR(VLOOKUP(Q748,科目・教員!$A$2:$B$349,2,0),"")</f>
        <v/>
      </c>
      <c r="R749" s="735"/>
      <c r="S749" s="740" t="str">
        <f>IFERROR(VLOOKUP(S748,科目・教員!$A$2:$B$349,2,0),"")</f>
        <v/>
      </c>
      <c r="T749" s="735"/>
      <c r="U749" s="21"/>
      <c r="Z749" s="733"/>
      <c r="AA749" s="695"/>
      <c r="AB749" s="695"/>
      <c r="AC749" s="695"/>
      <c r="AD749" s="695"/>
      <c r="AE749" s="695"/>
      <c r="AF749" s="695"/>
      <c r="AG749" s="695"/>
      <c r="AH749" s="695"/>
      <c r="AI749" s="695"/>
      <c r="AJ749" s="695"/>
      <c r="AK749" s="695"/>
      <c r="AL749" s="695"/>
      <c r="AM749" s="695"/>
      <c r="AN749" s="695"/>
      <c r="AO749" s="695"/>
      <c r="AP749" s="695"/>
      <c r="AQ749" s="695"/>
      <c r="AR749" s="695"/>
      <c r="AS749" s="695"/>
      <c r="AT749" s="695"/>
      <c r="AU749" s="695"/>
      <c r="AV749" s="695"/>
      <c r="AW749" s="695"/>
      <c r="AX749" s="695"/>
      <c r="AY749" s="695"/>
      <c r="AZ749" s="695"/>
      <c r="BA749" s="695"/>
      <c r="BB749" s="695"/>
      <c r="BC749" s="695"/>
      <c r="BD749" s="695"/>
      <c r="BE749" s="695"/>
      <c r="BF749" s="695"/>
      <c r="BG749" s="695"/>
      <c r="BH749" s="695"/>
      <c r="BI749" s="695"/>
      <c r="BJ749" s="695"/>
      <c r="BK749" s="784"/>
      <c r="BL749" s="784"/>
      <c r="BM749" s="784"/>
      <c r="BN749" s="695"/>
      <c r="BO749" s="695"/>
      <c r="BP749" s="695"/>
      <c r="BQ749" s="695"/>
      <c r="BR749" s="695"/>
      <c r="BS749" s="695"/>
      <c r="BT749" s="695"/>
      <c r="BU749" s="695"/>
      <c r="BV749" s="695"/>
      <c r="BW749" s="695"/>
    </row>
    <row r="750" spans="1:75" ht="13.5" customHeight="1">
      <c r="A750" s="733"/>
      <c r="B750" s="15" t="s">
        <v>60</v>
      </c>
      <c r="C750" s="751" t="str">
        <f>VLOOKUP($C727,'2025年度(1年後期)'!$B$5:$N$207,COLUMN('2025年度(1年後期)'!$K$5)+1,0)&amp;""</f>
        <v/>
      </c>
      <c r="D750" s="735"/>
      <c r="E750" s="739" t="str">
        <f>VLOOKUP($C727,'2025年度(2年後期)'!$B$5:$N$207,COLUMN('2025年度(2年後期)'!$K$5)+1,0)&amp;""</f>
        <v/>
      </c>
      <c r="F750" s="735"/>
      <c r="G750" s="739" t="str">
        <f>VLOOKUP($C727,'2025年度(3年後期)'!$B$5:$N$207,COLUMN('2025年度(3年後期)'!$K$5)+1,0)&amp;""</f>
        <v/>
      </c>
      <c r="H750" s="735"/>
      <c r="I750" s="739" t="str">
        <f>VLOOKUP($C727,'2025年度(4年後期)'!$B$5:$N$206,COLUMN('2025年度(4年後期)'!$K$5)+1,0)&amp;""</f>
        <v/>
      </c>
      <c r="J750" s="735"/>
      <c r="K750" s="740" t="str">
        <f>VLOOKUP($C727,'2025年度(助産後期)'!$B$5:$N$207,COLUMN('2025年度(助産後期)'!$K$5)+1,0)&amp;""</f>
        <v/>
      </c>
      <c r="L750" s="740"/>
      <c r="M750" s="751" t="str">
        <f>VLOOKUP($C727,'2025年度(M1後期)'!$B$5:$N$207,COLUMN('2025年度(M1後期)'!$K$5)+1,0)&amp;""</f>
        <v/>
      </c>
      <c r="N750" s="735"/>
      <c r="O750" s="740" t="str">
        <f>VLOOKUP($C727,'2025年度(M1後期)'!$B$5:$N$207,COLUMN('2025年度(M1後期)'!$K$5)+1,0)&amp;""</f>
        <v/>
      </c>
      <c r="P750" s="735"/>
      <c r="Q750" s="740" t="str">
        <f>VLOOKUP($C727,'2025年度(D1後期)'!$B$5:$N$207,COLUMN('2025年度(D1後期)'!$K$5)+1,0)&amp;""</f>
        <v/>
      </c>
      <c r="R750" s="735"/>
      <c r="S750" s="740" t="str">
        <f>VLOOKUP($C727,'2025年度(D23後期)'!$B$5:$N$207,COLUMN('2025年度(D23後期)'!$K$5)+1,0)&amp;""</f>
        <v/>
      </c>
      <c r="T750" s="735"/>
      <c r="U750" s="21"/>
      <c r="Z750" s="733"/>
      <c r="AA750" s="695"/>
      <c r="AB750" s="695"/>
      <c r="AC750" s="695"/>
      <c r="AD750" s="695"/>
      <c r="AE750" s="695"/>
      <c r="AF750" s="695"/>
      <c r="AG750" s="695"/>
      <c r="AH750" s="695"/>
      <c r="AI750" s="695"/>
      <c r="AJ750" s="695"/>
      <c r="AK750" s="695"/>
      <c r="AL750" s="695"/>
      <c r="AM750" s="695"/>
      <c r="AN750" s="695"/>
      <c r="AO750" s="695"/>
      <c r="AP750" s="695"/>
      <c r="AQ750" s="695"/>
      <c r="AR750" s="695"/>
      <c r="AS750" s="695"/>
      <c r="AT750" s="695"/>
      <c r="AU750" s="695"/>
      <c r="AV750" s="695"/>
      <c r="AW750" s="695"/>
      <c r="AX750" s="695"/>
      <c r="AY750" s="695"/>
      <c r="AZ750" s="695"/>
      <c r="BA750" s="695"/>
      <c r="BB750" s="695"/>
      <c r="BC750" s="695"/>
      <c r="BD750" s="695"/>
      <c r="BE750" s="695"/>
      <c r="BF750" s="695"/>
      <c r="BG750" s="695"/>
      <c r="BH750" s="695"/>
      <c r="BI750" s="695"/>
      <c r="BJ750" s="695"/>
      <c r="BK750" s="784"/>
      <c r="BL750" s="784"/>
      <c r="BM750" s="784"/>
      <c r="BN750" s="695"/>
      <c r="BO750" s="695"/>
      <c r="BP750" s="695"/>
      <c r="BQ750" s="695"/>
      <c r="BR750" s="695"/>
      <c r="BS750" s="695"/>
      <c r="BT750" s="695"/>
      <c r="BU750" s="695"/>
      <c r="BV750" s="695"/>
      <c r="BW750" s="695"/>
    </row>
    <row r="751" spans="1:75" ht="13.5" customHeight="1">
      <c r="A751" s="734"/>
      <c r="B751" s="16" t="s">
        <v>62</v>
      </c>
      <c r="C751" s="738"/>
      <c r="D751" s="736"/>
      <c r="E751" s="710"/>
      <c r="F751" s="736"/>
      <c r="G751" s="710"/>
      <c r="H751" s="736"/>
      <c r="I751" s="710"/>
      <c r="J751" s="736"/>
      <c r="K751" s="712"/>
      <c r="L751" s="712"/>
      <c r="M751" s="738"/>
      <c r="N751" s="736"/>
      <c r="O751" s="712"/>
      <c r="P751" s="736"/>
      <c r="Q751" s="712"/>
      <c r="R751" s="736"/>
      <c r="S751" s="712"/>
      <c r="T751" s="736"/>
      <c r="U751" s="22"/>
      <c r="V751" s="19"/>
      <c r="W751" s="19"/>
      <c r="X751" s="19"/>
      <c r="Y751" s="19"/>
      <c r="Z751" s="734"/>
      <c r="AA751" s="696"/>
      <c r="AB751" s="696"/>
      <c r="AC751" s="696"/>
      <c r="AD751" s="696"/>
      <c r="AE751" s="696"/>
      <c r="AF751" s="696"/>
      <c r="AG751" s="696"/>
      <c r="AH751" s="696"/>
      <c r="AI751" s="696"/>
      <c r="AJ751" s="696"/>
      <c r="AK751" s="696"/>
      <c r="AL751" s="696"/>
      <c r="AM751" s="696"/>
      <c r="AN751" s="696"/>
      <c r="AO751" s="696"/>
      <c r="AP751" s="696"/>
      <c r="AQ751" s="696"/>
      <c r="AR751" s="696"/>
      <c r="AS751" s="696"/>
      <c r="AT751" s="696"/>
      <c r="AU751" s="696"/>
      <c r="AV751" s="696"/>
      <c r="AW751" s="696"/>
      <c r="AX751" s="696"/>
      <c r="AY751" s="696"/>
      <c r="AZ751" s="696"/>
      <c r="BA751" s="696"/>
      <c r="BB751" s="696"/>
      <c r="BC751" s="696"/>
      <c r="BD751" s="696"/>
      <c r="BE751" s="696"/>
      <c r="BF751" s="696"/>
      <c r="BG751" s="696"/>
      <c r="BH751" s="696"/>
      <c r="BI751" s="696"/>
      <c r="BJ751" s="696"/>
      <c r="BK751" s="785"/>
      <c r="BL751" s="785"/>
      <c r="BM751" s="785"/>
      <c r="BN751" s="696"/>
      <c r="BO751" s="696"/>
      <c r="BP751" s="696"/>
      <c r="BQ751" s="696"/>
      <c r="BR751" s="696"/>
      <c r="BS751" s="696"/>
      <c r="BT751" s="696"/>
      <c r="BU751" s="696"/>
      <c r="BV751" s="696"/>
      <c r="BW751" s="696"/>
    </row>
    <row r="752" spans="1:75" s="44" customFormat="1" ht="21.75">
      <c r="A752" s="23"/>
      <c r="B752" s="24"/>
      <c r="C752" s="788">
        <f>C727+1</f>
        <v>46022</v>
      </c>
      <c r="D752" s="788"/>
      <c r="E752" s="788"/>
      <c r="F752" s="788"/>
      <c r="G752" s="788"/>
      <c r="H752" s="788"/>
      <c r="I752" s="788"/>
      <c r="J752" s="788"/>
      <c r="K752" s="788"/>
      <c r="L752" s="788"/>
      <c r="M752" s="788"/>
      <c r="N752" s="788"/>
      <c r="O752" s="788"/>
      <c r="P752" s="788"/>
      <c r="Q752" s="788"/>
      <c r="R752" s="788"/>
      <c r="S752" s="788"/>
      <c r="T752" s="788"/>
      <c r="U752" s="703">
        <f>C752</f>
        <v>46022</v>
      </c>
      <c r="V752" s="704"/>
      <c r="W752" s="704"/>
      <c r="X752" s="704"/>
      <c r="Y752" s="704"/>
      <c r="Z752" s="70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3" t="s">
        <v>54</v>
      </c>
      <c r="B753" s="12" t="s">
        <v>55</v>
      </c>
      <c r="C753" s="731" t="str">
        <f>VLOOKUP($C752,'2025年度(1年後期)'!$B$5:$N$207,COLUMN('2025年度(1年後期)'!$C$5),0)&amp;""</f>
        <v/>
      </c>
      <c r="D753" s="722"/>
      <c r="E753" s="721" t="str">
        <f>VLOOKUP($C752,'2025年度(2年後期)'!$B$5:$N$207,COLUMN('2025年度(2年後期)'!$C$5),0)&amp;""</f>
        <v/>
      </c>
      <c r="F753" s="722"/>
      <c r="G753" s="721" t="str">
        <f>VLOOKUP($C752,'2025年度(3年後期)'!$B$5:$N$207,COLUMN('2025年度(3年後期)'!$C$5),0)&amp;""</f>
        <v/>
      </c>
      <c r="H753" s="722"/>
      <c r="I753" s="721" t="str">
        <f>VLOOKUP($C752,'2025年度(4年後期)'!$B$5:$N$206,COLUMN('2025年度(4年後期)'!$C$5),0)&amp;""</f>
        <v/>
      </c>
      <c r="J753" s="722"/>
      <c r="K753" s="732" t="str">
        <f>VLOOKUP($C752,'2025年度(助産後期)'!$B$5:$N$207,COLUMN('2025年度(助産後期)'!$C$5),0)&amp;""</f>
        <v/>
      </c>
      <c r="L753" s="720"/>
      <c r="M753" s="719" t="str">
        <f>VLOOKUP($C752,'2025年度(M1後期)'!$B$5:$N$207,COLUMN('2025年度(M1後期)'!$C$5),0)&amp;""</f>
        <v/>
      </c>
      <c r="N753" s="720"/>
      <c r="O753" s="721" t="str">
        <f>VLOOKUP($C752,'2025年度(M2後期)'!$B$5:$N$207,COLUMN('2025年度(M2後期)'!$C$5),0)&amp;""</f>
        <v/>
      </c>
      <c r="P753" s="722"/>
      <c r="Q753" s="721" t="str">
        <f>VLOOKUP($C752,'2025年度(D1後期)'!$B$5:$N$207,COLUMN('2025年度(D1後期)'!$C$5),0)&amp;""</f>
        <v/>
      </c>
      <c r="R753" s="722"/>
      <c r="S753" s="732" t="str">
        <f>VLOOKUP($C752,'2025年度(D23後期)'!$B$5:$N$207,COLUMN('2025年度(D23後期)'!$C$5),0)&amp;""</f>
        <v/>
      </c>
      <c r="T753" s="722"/>
      <c r="U753" s="25"/>
      <c r="Z753" s="744" t="str">
        <f>A753</f>
        <v xml:space="preserve">１時限（09：20～10：50） </v>
      </c>
      <c r="AA753" s="694"/>
      <c r="AB753" s="694"/>
      <c r="AC753" s="694"/>
      <c r="AD753" s="694"/>
      <c r="AE753" s="694"/>
      <c r="AF753" s="694"/>
      <c r="AG753" s="694"/>
      <c r="AH753" s="694"/>
      <c r="AI753" s="694"/>
      <c r="AJ753" s="694"/>
      <c r="AK753" s="694"/>
      <c r="AL753" s="694"/>
      <c r="AM753" s="694"/>
      <c r="AN753" s="694"/>
      <c r="AO753" s="694"/>
      <c r="AP753" s="694"/>
      <c r="AQ753" s="694"/>
      <c r="AR753" s="694"/>
      <c r="AS753" s="694"/>
      <c r="AT753" s="694"/>
      <c r="AU753" s="694"/>
      <c r="AV753" s="694"/>
      <c r="AW753" s="694"/>
      <c r="AX753" s="694"/>
      <c r="AY753" s="694"/>
      <c r="AZ753" s="694"/>
      <c r="BA753" s="694"/>
      <c r="BB753" s="694"/>
      <c r="BC753" s="694"/>
      <c r="BD753" s="694"/>
      <c r="BE753" s="694"/>
      <c r="BF753" s="694"/>
      <c r="BG753" s="694"/>
      <c r="BH753" s="694"/>
      <c r="BI753" s="694"/>
      <c r="BJ753" s="694"/>
      <c r="BK753" s="783"/>
      <c r="BL753" s="783"/>
      <c r="BM753" s="783"/>
      <c r="BN753" s="694"/>
      <c r="BO753" s="694"/>
      <c r="BP753" s="694"/>
      <c r="BQ753" s="694"/>
      <c r="BR753" s="694"/>
      <c r="BS753" s="694"/>
      <c r="BT753" s="694"/>
      <c r="BU753" s="694"/>
      <c r="BV753" s="694"/>
      <c r="BW753" s="694"/>
    </row>
    <row r="754" spans="1:75" ht="13.5" customHeight="1">
      <c r="A754" s="733"/>
      <c r="B754" s="15" t="s">
        <v>58</v>
      </c>
      <c r="C754" s="714" t="str">
        <f>IFERROR(VLOOKUP(C753,科目・教員!$A$2:$B$349,2,0),"")</f>
        <v/>
      </c>
      <c r="D754" s="715"/>
      <c r="E754" s="716" t="str">
        <f>IFERROR(VLOOKUP(E753,科目・教員!$A$2:$B$349,2,0),"")</f>
        <v/>
      </c>
      <c r="F754" s="715"/>
      <c r="G754" s="716" t="str">
        <f>IFERROR(VLOOKUP(G753,科目・教員!$A$2:$B$349,2,0),"")</f>
        <v/>
      </c>
      <c r="H754" s="715"/>
      <c r="I754" s="716" t="str">
        <f>IFERROR(VLOOKUP(I753,科目・教員!$A$2:$B$349,2,0),"")</f>
        <v/>
      </c>
      <c r="J754" s="715"/>
      <c r="K754" s="735" t="str">
        <f>IFERROR(VLOOKUP(K753,科目・教員!$A$2:$B$349,2,0),"")</f>
        <v/>
      </c>
      <c r="L754" s="737"/>
      <c r="M754" s="746" t="str">
        <f>IFERROR(VLOOKUP(M753,科目・教員!$A$2:$B$349,2,0),"")</f>
        <v/>
      </c>
      <c r="N754" s="715"/>
      <c r="O754" s="716" t="str">
        <f>IFERROR(VLOOKUP(O753,科目・教員!$A$2:$B$349,2,0),"")</f>
        <v/>
      </c>
      <c r="P754" s="715"/>
      <c r="Q754" s="716" t="str">
        <f>IFERROR(VLOOKUP(Q753,科目・教員!$A$2:$B$349,2,0),"")</f>
        <v/>
      </c>
      <c r="R754" s="715"/>
      <c r="S754" s="735" t="str">
        <f>IFERROR(VLOOKUP(S753,科目・教員!$A$2:$B$349,2,0),"")</f>
        <v/>
      </c>
      <c r="T754" s="715"/>
      <c r="U754" s="25"/>
      <c r="Z754" s="733"/>
      <c r="AA754" s="695"/>
      <c r="AB754" s="695"/>
      <c r="AC754" s="695"/>
      <c r="AD754" s="695"/>
      <c r="AE754" s="695"/>
      <c r="AF754" s="695"/>
      <c r="AG754" s="695"/>
      <c r="AH754" s="695"/>
      <c r="AI754" s="695"/>
      <c r="AJ754" s="695"/>
      <c r="AK754" s="695"/>
      <c r="AL754" s="695"/>
      <c r="AM754" s="695"/>
      <c r="AN754" s="695"/>
      <c r="AO754" s="695"/>
      <c r="AP754" s="695"/>
      <c r="AQ754" s="695"/>
      <c r="AR754" s="695"/>
      <c r="AS754" s="695"/>
      <c r="AT754" s="695"/>
      <c r="AU754" s="695"/>
      <c r="AV754" s="695"/>
      <c r="AW754" s="695"/>
      <c r="AX754" s="695"/>
      <c r="AY754" s="695"/>
      <c r="AZ754" s="695"/>
      <c r="BA754" s="695"/>
      <c r="BB754" s="695"/>
      <c r="BC754" s="695"/>
      <c r="BD754" s="695"/>
      <c r="BE754" s="695"/>
      <c r="BF754" s="695"/>
      <c r="BG754" s="695"/>
      <c r="BH754" s="695"/>
      <c r="BI754" s="695"/>
      <c r="BJ754" s="695"/>
      <c r="BK754" s="784"/>
      <c r="BL754" s="784"/>
      <c r="BM754" s="784"/>
      <c r="BN754" s="695"/>
      <c r="BO754" s="695"/>
      <c r="BP754" s="695"/>
      <c r="BQ754" s="695"/>
      <c r="BR754" s="695"/>
      <c r="BS754" s="695"/>
      <c r="BT754" s="695"/>
      <c r="BU754" s="695"/>
      <c r="BV754" s="695"/>
      <c r="BW754" s="695"/>
    </row>
    <row r="755" spans="1:75" ht="13.5" customHeight="1">
      <c r="A755" s="733"/>
      <c r="B755" s="15" t="s">
        <v>60</v>
      </c>
      <c r="C755" s="714" t="str">
        <f>VLOOKUP($C752,'2025年度(1年後期)'!$B$5:$N$207,COLUMN('2025年度(1年後期)'!$C$5)+1,0)&amp;""</f>
        <v/>
      </c>
      <c r="D755" s="715"/>
      <c r="E755" s="716" t="str">
        <f>VLOOKUP($C752,'2025年度(2年後期)'!$B$5:$N$207,COLUMN('2025年度(2年後期)'!$C$5)+1,0)&amp;""</f>
        <v/>
      </c>
      <c r="F755" s="715"/>
      <c r="G755" s="716" t="str">
        <f>VLOOKUP($C752,'2025年度(3年後期)'!$B$5:$N$207,COLUMN('2025年度(3年後期)'!$C$5)+1,0)&amp;""</f>
        <v/>
      </c>
      <c r="H755" s="715"/>
      <c r="I755" s="716" t="str">
        <f>VLOOKUP($C752,'2025年度(4年後期)'!$B$5:$N$206,COLUMN('2025年度(4年後期)'!$C$5)+1,0)&amp;""</f>
        <v/>
      </c>
      <c r="J755" s="715"/>
      <c r="K755" s="735" t="str">
        <f>VLOOKUP($C752,'2025年度(助産後期)'!$B$5:$N$207,COLUMN('2025年度(助産後期)'!$C$5)+1,0)&amp;""</f>
        <v/>
      </c>
      <c r="L755" s="737"/>
      <c r="M755" s="746" t="str">
        <f>VLOOKUP($C752,'2025年度(M1後期)'!$B$5:$N$207,COLUMN('2025年度(M1後期)'!$C$5)+1,0)&amp;""</f>
        <v/>
      </c>
      <c r="N755" s="715"/>
      <c r="O755" s="716" t="str">
        <f>VLOOKUP($C752,'2025年度(M2後期)'!$B$5:$N$207,COLUMN('2025年度(M2後期)'!$C$5)+1,0)&amp;""</f>
        <v/>
      </c>
      <c r="P755" s="715"/>
      <c r="Q755" s="716" t="str">
        <f>VLOOKUP($C752,'2025年度(D1後期)'!$B$5:$N$207,COLUMN('2025年度(D1後期)'!$C$5)+1,0)&amp;""</f>
        <v/>
      </c>
      <c r="R755" s="715"/>
      <c r="S755" s="735" t="str">
        <f>VLOOKUP($C752,'2025年度(D23後期)'!$B$5:$N$207,COLUMN('2025年度(D23後期)'!$C$5)+1,0)&amp;""</f>
        <v/>
      </c>
      <c r="T755" s="715"/>
      <c r="U755" s="25"/>
      <c r="Z755" s="733"/>
      <c r="AA755" s="695"/>
      <c r="AB755" s="695"/>
      <c r="AC755" s="695"/>
      <c r="AD755" s="695"/>
      <c r="AE755" s="695"/>
      <c r="AF755" s="695"/>
      <c r="AG755" s="695"/>
      <c r="AH755" s="695"/>
      <c r="AI755" s="695"/>
      <c r="AJ755" s="695"/>
      <c r="AK755" s="695"/>
      <c r="AL755" s="695"/>
      <c r="AM755" s="695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695"/>
      <c r="AX755" s="695"/>
      <c r="AY755" s="695"/>
      <c r="AZ755" s="695"/>
      <c r="BA755" s="695"/>
      <c r="BB755" s="695"/>
      <c r="BC755" s="695"/>
      <c r="BD755" s="695"/>
      <c r="BE755" s="695"/>
      <c r="BF755" s="695"/>
      <c r="BG755" s="695"/>
      <c r="BH755" s="695"/>
      <c r="BI755" s="695"/>
      <c r="BJ755" s="695"/>
      <c r="BK755" s="784"/>
      <c r="BL755" s="784"/>
      <c r="BM755" s="784"/>
      <c r="BN755" s="695"/>
      <c r="BO755" s="695"/>
      <c r="BP755" s="695"/>
      <c r="BQ755" s="695"/>
      <c r="BR755" s="695"/>
      <c r="BS755" s="695"/>
      <c r="BT755" s="695"/>
      <c r="BU755" s="695"/>
      <c r="BV755" s="695"/>
      <c r="BW755" s="695"/>
    </row>
    <row r="756" spans="1:75" ht="13.5" customHeight="1">
      <c r="A756" s="734"/>
      <c r="B756" s="16" t="s">
        <v>62</v>
      </c>
      <c r="C756" s="738"/>
      <c r="D756" s="711"/>
      <c r="E756" s="710"/>
      <c r="F756" s="711"/>
      <c r="G756" s="710"/>
      <c r="H756" s="711"/>
      <c r="I756" s="710"/>
      <c r="J756" s="711"/>
      <c r="K756" s="712"/>
      <c r="L756" s="713"/>
      <c r="M756" s="745"/>
      <c r="N756" s="711"/>
      <c r="O756" s="710"/>
      <c r="P756" s="711"/>
      <c r="Q756" s="710"/>
      <c r="R756" s="711"/>
      <c r="S756" s="712"/>
      <c r="T756" s="711"/>
      <c r="U756" s="25"/>
      <c r="Z756" s="734"/>
      <c r="AA756" s="696"/>
      <c r="AB756" s="696"/>
      <c r="AC756" s="696"/>
      <c r="AD756" s="696"/>
      <c r="AE756" s="696"/>
      <c r="AF756" s="696"/>
      <c r="AG756" s="696"/>
      <c r="AH756" s="696"/>
      <c r="AI756" s="696"/>
      <c r="AJ756" s="696"/>
      <c r="AK756" s="696"/>
      <c r="AL756" s="696"/>
      <c r="AM756" s="696"/>
      <c r="AN756" s="696"/>
      <c r="AO756" s="696"/>
      <c r="AP756" s="696"/>
      <c r="AQ756" s="696"/>
      <c r="AR756" s="696"/>
      <c r="AS756" s="696"/>
      <c r="AT756" s="696"/>
      <c r="AU756" s="696"/>
      <c r="AV756" s="696"/>
      <c r="AW756" s="696"/>
      <c r="AX756" s="696"/>
      <c r="AY756" s="696"/>
      <c r="AZ756" s="696"/>
      <c r="BA756" s="696"/>
      <c r="BB756" s="696"/>
      <c r="BC756" s="696"/>
      <c r="BD756" s="696"/>
      <c r="BE756" s="696"/>
      <c r="BF756" s="696"/>
      <c r="BG756" s="696"/>
      <c r="BH756" s="696"/>
      <c r="BI756" s="696"/>
      <c r="BJ756" s="696"/>
      <c r="BK756" s="785"/>
      <c r="BL756" s="785"/>
      <c r="BM756" s="785"/>
      <c r="BN756" s="696"/>
      <c r="BO756" s="696"/>
      <c r="BP756" s="696"/>
      <c r="BQ756" s="696"/>
      <c r="BR756" s="696"/>
      <c r="BS756" s="696"/>
      <c r="BT756" s="696"/>
      <c r="BU756" s="696"/>
      <c r="BV756" s="696"/>
      <c r="BW756" s="696"/>
    </row>
    <row r="757" spans="1:75" ht="13.5" customHeight="1">
      <c r="A757" s="733" t="s">
        <v>64</v>
      </c>
      <c r="B757" s="15" t="s">
        <v>55</v>
      </c>
      <c r="C757" s="731" t="str">
        <f>VLOOKUP($C752,'2025年度(1年後期)'!$B$5:$N$207,COLUMN('2025年度(1年後期)'!$E$5),0)&amp;""</f>
        <v/>
      </c>
      <c r="D757" s="722"/>
      <c r="E757" s="721" t="str">
        <f>VLOOKUP($C752,'2025年度(2年後期)'!$B$5:$N$207,COLUMN('2025年度(2年後期)'!$E$5),0)&amp;""</f>
        <v/>
      </c>
      <c r="F757" s="722"/>
      <c r="G757" s="721" t="str">
        <f>VLOOKUP($C752,'2025年度(3年後期)'!$B$5:$N$207,COLUMN('2025年度(3年後期)'!$E$5),0)&amp;""</f>
        <v/>
      </c>
      <c r="H757" s="722"/>
      <c r="I757" s="721" t="str">
        <f>VLOOKUP($C752,'2025年度(4年後期)'!$B$5:$N$206,COLUMN('2025年度(4年後期)'!$E$5),0)&amp;""</f>
        <v/>
      </c>
      <c r="J757" s="722"/>
      <c r="K757" s="732" t="str">
        <f>VLOOKUP($C752,'2025年度(助産後期)'!$B$5:$N$207,COLUMN('2025年度(助産後期)'!$E$5),0)&amp;""</f>
        <v/>
      </c>
      <c r="L757" s="720"/>
      <c r="M757" s="731" t="str">
        <f>VLOOKUP($C752,'2025年度(M1後期)'!$B$5:$N$207,COLUMN('2025年度(M1後期)'!$E$5),0)&amp;""</f>
        <v/>
      </c>
      <c r="N757" s="722"/>
      <c r="O757" s="732" t="str">
        <f>VLOOKUP($C752,'2025年度(M2後期)'!$B$5:$N$207,COLUMN('2025年度(M2後期)'!$E$5),0)&amp;""</f>
        <v/>
      </c>
      <c r="P757" s="722"/>
      <c r="Q757" s="732" t="str">
        <f>VLOOKUP($C752,'2025年度(D1後期)'!$B$5:$N$207,COLUMN('2025年度(D1後期)'!$E$5),0)&amp;""</f>
        <v/>
      </c>
      <c r="R757" s="722"/>
      <c r="S757" s="732" t="str">
        <f>VLOOKUP($C752,'2025年度(D23後期)'!$B$5:$N$207,COLUMN('2025年度(D23後期)'!$E$5),0)&amp;""</f>
        <v/>
      </c>
      <c r="T757" s="722"/>
      <c r="U757" s="21"/>
      <c r="Z757" s="744" t="str">
        <f>A757</f>
        <v>２時限（11：00～12：30）</v>
      </c>
      <c r="AA757" s="694"/>
      <c r="AB757" s="694"/>
      <c r="AC757" s="694"/>
      <c r="AD757" s="694"/>
      <c r="AE757" s="694"/>
      <c r="AF757" s="694"/>
      <c r="AG757" s="694"/>
      <c r="AH757" s="694"/>
      <c r="AI757" s="694"/>
      <c r="AJ757" s="694"/>
      <c r="AK757" s="694"/>
      <c r="AL757" s="694"/>
      <c r="AM757" s="694"/>
      <c r="AN757" s="694"/>
      <c r="AO757" s="694"/>
      <c r="AP757" s="694"/>
      <c r="AQ757" s="694"/>
      <c r="AR757" s="694"/>
      <c r="AS757" s="694"/>
      <c r="AT757" s="694"/>
      <c r="AU757" s="694"/>
      <c r="AV757" s="694"/>
      <c r="AW757" s="694"/>
      <c r="AX757" s="694"/>
      <c r="AY757" s="694"/>
      <c r="AZ757" s="694"/>
      <c r="BA757" s="694"/>
      <c r="BB757" s="694"/>
      <c r="BC757" s="694"/>
      <c r="BD757" s="694"/>
      <c r="BE757" s="694"/>
      <c r="BF757" s="694"/>
      <c r="BG757" s="694"/>
      <c r="BH757" s="694"/>
      <c r="BI757" s="694"/>
      <c r="BJ757" s="694"/>
      <c r="BK757" s="783"/>
      <c r="BL757" s="783"/>
      <c r="BM757" s="783"/>
      <c r="BN757" s="694"/>
      <c r="BO757" s="694"/>
      <c r="BP757" s="694"/>
      <c r="BQ757" s="694"/>
      <c r="BR757" s="694"/>
      <c r="BS757" s="694"/>
      <c r="BT757" s="694"/>
      <c r="BU757" s="694"/>
      <c r="BV757" s="694"/>
      <c r="BW757" s="694"/>
    </row>
    <row r="758" spans="1:75" ht="13.5" customHeight="1">
      <c r="A758" s="733"/>
      <c r="B758" s="15" t="s">
        <v>58</v>
      </c>
      <c r="C758" s="714" t="str">
        <f>IFERROR(VLOOKUP(C757,科目・教員!$A$2:$B$349,2,0),"")</f>
        <v/>
      </c>
      <c r="D758" s="715"/>
      <c r="E758" s="716" t="str">
        <f>IFERROR(VLOOKUP(E757,科目・教員!$A$2:$B$349,2,0),"")</f>
        <v/>
      </c>
      <c r="F758" s="715"/>
      <c r="G758" s="716" t="str">
        <f>IFERROR(VLOOKUP(G757,科目・教員!$A$2:$B$349,2,0),"")</f>
        <v/>
      </c>
      <c r="H758" s="715"/>
      <c r="I758" s="716" t="str">
        <f>IFERROR(VLOOKUP(I757,科目・教員!$A$2:$B$349,2,0),"")</f>
        <v/>
      </c>
      <c r="J758" s="715"/>
      <c r="K758" s="735" t="str">
        <f>IFERROR(VLOOKUP(K757,科目・教員!$A$2:$B$349,2,0),"")</f>
        <v/>
      </c>
      <c r="L758" s="737"/>
      <c r="M758" s="714" t="str">
        <f>IFERROR(VLOOKUP(M757,科目・教員!$A$2:$B$349,2,0),"")</f>
        <v/>
      </c>
      <c r="N758" s="715"/>
      <c r="O758" s="735" t="str">
        <f>IFERROR(VLOOKUP(O757,科目・教員!$A$2:$B$349,2,0),"")</f>
        <v/>
      </c>
      <c r="P758" s="715"/>
      <c r="Q758" s="735" t="str">
        <f>IFERROR(VLOOKUP(Q757,科目・教員!$A$2:$B$349,2,0),"")</f>
        <v/>
      </c>
      <c r="R758" s="715"/>
      <c r="S758" s="735" t="str">
        <f>IFERROR(VLOOKUP(S757,科目・教員!$A$2:$B$349,2,0),"")</f>
        <v/>
      </c>
      <c r="T758" s="715"/>
      <c r="U758" s="21"/>
      <c r="Z758" s="733"/>
      <c r="AA758" s="695"/>
      <c r="AB758" s="695"/>
      <c r="AC758" s="695"/>
      <c r="AD758" s="695"/>
      <c r="AE758" s="695"/>
      <c r="AF758" s="695"/>
      <c r="AG758" s="695"/>
      <c r="AH758" s="695"/>
      <c r="AI758" s="695"/>
      <c r="AJ758" s="695"/>
      <c r="AK758" s="695"/>
      <c r="AL758" s="695"/>
      <c r="AM758" s="695"/>
      <c r="AN758" s="695"/>
      <c r="AO758" s="695"/>
      <c r="AP758" s="695"/>
      <c r="AQ758" s="695"/>
      <c r="AR758" s="695"/>
      <c r="AS758" s="695"/>
      <c r="AT758" s="695"/>
      <c r="AU758" s="695"/>
      <c r="AV758" s="695"/>
      <c r="AW758" s="695"/>
      <c r="AX758" s="695"/>
      <c r="AY758" s="695"/>
      <c r="AZ758" s="695"/>
      <c r="BA758" s="695"/>
      <c r="BB758" s="695"/>
      <c r="BC758" s="695"/>
      <c r="BD758" s="695"/>
      <c r="BE758" s="695"/>
      <c r="BF758" s="695"/>
      <c r="BG758" s="695"/>
      <c r="BH758" s="695"/>
      <c r="BI758" s="695"/>
      <c r="BJ758" s="695"/>
      <c r="BK758" s="784"/>
      <c r="BL758" s="784"/>
      <c r="BM758" s="784"/>
      <c r="BN758" s="695"/>
      <c r="BO758" s="695"/>
      <c r="BP758" s="695"/>
      <c r="BQ758" s="695"/>
      <c r="BR758" s="695"/>
      <c r="BS758" s="695"/>
      <c r="BT758" s="695"/>
      <c r="BU758" s="695"/>
      <c r="BV758" s="695"/>
      <c r="BW758" s="695"/>
    </row>
    <row r="759" spans="1:75" ht="13.5" customHeight="1">
      <c r="A759" s="733"/>
      <c r="B759" s="15" t="s">
        <v>60</v>
      </c>
      <c r="C759" s="714" t="str">
        <f>VLOOKUP($C752,'2025年度(1年後期)'!$B$5:$N$207,COLUMN('2025年度(1年後期)'!$E$5)+1,0)&amp;""</f>
        <v/>
      </c>
      <c r="D759" s="715"/>
      <c r="E759" s="716" t="str">
        <f>VLOOKUP($C752,'2025年度(2年後期)'!$B$5:$N$207,COLUMN('2025年度(2年後期)'!$E$5)+1,0)&amp;""</f>
        <v/>
      </c>
      <c r="F759" s="715"/>
      <c r="G759" s="716" t="str">
        <f>VLOOKUP($C752,'2025年度(3年後期)'!$B$5:$N$207,COLUMN('2025年度(3年後期)'!$E$5)+1,0)&amp;""</f>
        <v/>
      </c>
      <c r="H759" s="715"/>
      <c r="I759" s="716" t="str">
        <f>VLOOKUP($C752,'2025年度(4年後期)'!$B$5:$N$206,COLUMN('2025年度(4年後期)'!$E$5)+1,0)&amp;""</f>
        <v/>
      </c>
      <c r="J759" s="715"/>
      <c r="K759" s="735" t="str">
        <f>VLOOKUP($C752,'2025年度(助産後期)'!$B$5:$N$207,COLUMN('2025年度(助産後期)'!$E$5)+1,0)&amp;""</f>
        <v/>
      </c>
      <c r="L759" s="737"/>
      <c r="M759" s="714" t="str">
        <f>VLOOKUP($C752,'2025年度(M1後期)'!$B$5:$N$207,COLUMN('2025年度(M1後期)'!$E$5)+1,0)&amp;""</f>
        <v/>
      </c>
      <c r="N759" s="715"/>
      <c r="O759" s="735" t="str">
        <f>VLOOKUP($C752,'2025年度(M2後期)'!$B$5:$N$207,COLUMN('2025年度(M2後期)'!$E$5)+1,0)&amp;""</f>
        <v/>
      </c>
      <c r="P759" s="715"/>
      <c r="Q759" s="735" t="str">
        <f>VLOOKUP($C752,'2025年度(D1後期)'!$B$5:$N$207,COLUMN('2025年度(D1後期)'!$E$5)+1,0)&amp;""</f>
        <v/>
      </c>
      <c r="R759" s="715"/>
      <c r="S759" s="735" t="str">
        <f>VLOOKUP($C752,'2025年度(D23後期)'!$B$5:$N$207,COLUMN('2025年度(D23後期)'!$E$5)+1,0)&amp;""</f>
        <v/>
      </c>
      <c r="T759" s="715"/>
      <c r="U759" s="21"/>
      <c r="Z759" s="733"/>
      <c r="AA759" s="695"/>
      <c r="AB759" s="695"/>
      <c r="AC759" s="695"/>
      <c r="AD759" s="695"/>
      <c r="AE759" s="695"/>
      <c r="AF759" s="695"/>
      <c r="AG759" s="695"/>
      <c r="AH759" s="695"/>
      <c r="AI759" s="695"/>
      <c r="AJ759" s="695"/>
      <c r="AK759" s="695"/>
      <c r="AL759" s="695"/>
      <c r="AM759" s="695"/>
      <c r="AN759" s="695"/>
      <c r="AO759" s="695"/>
      <c r="AP759" s="695"/>
      <c r="AQ759" s="695"/>
      <c r="AR759" s="695"/>
      <c r="AS759" s="695"/>
      <c r="AT759" s="695"/>
      <c r="AU759" s="695"/>
      <c r="AV759" s="695"/>
      <c r="AW759" s="695"/>
      <c r="AX759" s="695"/>
      <c r="AY759" s="695"/>
      <c r="AZ759" s="695"/>
      <c r="BA759" s="695"/>
      <c r="BB759" s="695"/>
      <c r="BC759" s="695"/>
      <c r="BD759" s="695"/>
      <c r="BE759" s="695"/>
      <c r="BF759" s="695"/>
      <c r="BG759" s="695"/>
      <c r="BH759" s="695"/>
      <c r="BI759" s="695"/>
      <c r="BJ759" s="695"/>
      <c r="BK759" s="784"/>
      <c r="BL759" s="784"/>
      <c r="BM759" s="784"/>
      <c r="BN759" s="695"/>
      <c r="BO759" s="695"/>
      <c r="BP759" s="695"/>
      <c r="BQ759" s="695"/>
      <c r="BR759" s="695"/>
      <c r="BS759" s="695"/>
      <c r="BT759" s="695"/>
      <c r="BU759" s="695"/>
      <c r="BV759" s="695"/>
      <c r="BW759" s="695"/>
    </row>
    <row r="760" spans="1:75" ht="13.5" customHeight="1">
      <c r="A760" s="747"/>
      <c r="B760" s="16" t="s">
        <v>62</v>
      </c>
      <c r="C760" s="738"/>
      <c r="D760" s="736"/>
      <c r="E760" s="710"/>
      <c r="F760" s="736"/>
      <c r="G760" s="710"/>
      <c r="H760" s="736"/>
      <c r="I760" s="710"/>
      <c r="J760" s="736"/>
      <c r="K760" s="712"/>
      <c r="L760" s="712"/>
      <c r="M760" s="738"/>
      <c r="N760" s="736"/>
      <c r="O760" s="712"/>
      <c r="P760" s="736"/>
      <c r="Q760" s="712"/>
      <c r="R760" s="736"/>
      <c r="S760" s="712"/>
      <c r="T760" s="736"/>
      <c r="U760" s="21"/>
      <c r="Z760" s="734"/>
      <c r="AA760" s="696"/>
      <c r="AB760" s="696"/>
      <c r="AC760" s="696"/>
      <c r="AD760" s="696"/>
      <c r="AE760" s="696"/>
      <c r="AF760" s="696"/>
      <c r="AG760" s="696"/>
      <c r="AH760" s="696"/>
      <c r="AI760" s="696"/>
      <c r="AJ760" s="696"/>
      <c r="AK760" s="696"/>
      <c r="AL760" s="696"/>
      <c r="AM760" s="696"/>
      <c r="AN760" s="696"/>
      <c r="AO760" s="696"/>
      <c r="AP760" s="696"/>
      <c r="AQ760" s="696"/>
      <c r="AR760" s="696"/>
      <c r="AS760" s="696"/>
      <c r="AT760" s="696"/>
      <c r="AU760" s="696"/>
      <c r="AV760" s="696"/>
      <c r="AW760" s="696"/>
      <c r="AX760" s="696"/>
      <c r="AY760" s="696"/>
      <c r="AZ760" s="696"/>
      <c r="BA760" s="696"/>
      <c r="BB760" s="696"/>
      <c r="BC760" s="696"/>
      <c r="BD760" s="696"/>
      <c r="BE760" s="696"/>
      <c r="BF760" s="696"/>
      <c r="BG760" s="696"/>
      <c r="BH760" s="696"/>
      <c r="BI760" s="696"/>
      <c r="BJ760" s="696"/>
      <c r="BK760" s="785"/>
      <c r="BL760" s="785"/>
      <c r="BM760" s="785"/>
      <c r="BN760" s="696"/>
      <c r="BO760" s="696"/>
      <c r="BP760" s="696"/>
      <c r="BQ760" s="696"/>
      <c r="BR760" s="696"/>
      <c r="BS760" s="696"/>
      <c r="BT760" s="696"/>
      <c r="BU760" s="696"/>
      <c r="BV760" s="696"/>
      <c r="BW760" s="696"/>
    </row>
    <row r="761" spans="1:75" ht="13.5" customHeight="1">
      <c r="A761" s="744" t="s">
        <v>70</v>
      </c>
      <c r="B761" s="17" t="s">
        <v>71</v>
      </c>
      <c r="C761" s="731"/>
      <c r="D761" s="722"/>
      <c r="E761" s="721"/>
      <c r="F761" s="722"/>
      <c r="G761" s="721"/>
      <c r="H761" s="722"/>
      <c r="I761" s="721"/>
      <c r="J761" s="722"/>
      <c r="K761" s="732"/>
      <c r="L761" s="720"/>
      <c r="M761" s="731"/>
      <c r="N761" s="722"/>
      <c r="O761" s="732"/>
      <c r="P761" s="722"/>
      <c r="Q761" s="732"/>
      <c r="R761" s="722"/>
      <c r="S761" s="732"/>
      <c r="T761" s="722"/>
      <c r="U761" s="21"/>
      <c r="Z761" s="744" t="str">
        <f>A761</f>
        <v>昼休み（12：30～13：30）</v>
      </c>
      <c r="AA761" s="694"/>
      <c r="AB761" s="694"/>
      <c r="AC761" s="694"/>
      <c r="AD761" s="694"/>
      <c r="AE761" s="694"/>
      <c r="AF761" s="694"/>
      <c r="AG761" s="694"/>
      <c r="AH761" s="694"/>
      <c r="AI761" s="694"/>
      <c r="AJ761" s="694"/>
      <c r="AK761" s="694"/>
      <c r="AL761" s="694"/>
      <c r="AM761" s="694"/>
      <c r="AN761" s="694"/>
      <c r="AO761" s="694"/>
      <c r="AP761" s="694"/>
      <c r="AQ761" s="694"/>
      <c r="AR761" s="694"/>
      <c r="AS761" s="694"/>
      <c r="AT761" s="694"/>
      <c r="AU761" s="694"/>
      <c r="AV761" s="694"/>
      <c r="AW761" s="694"/>
      <c r="AX761" s="694"/>
      <c r="AY761" s="694"/>
      <c r="AZ761" s="694"/>
      <c r="BA761" s="694"/>
      <c r="BB761" s="694"/>
      <c r="BC761" s="694"/>
      <c r="BD761" s="694"/>
      <c r="BE761" s="694"/>
      <c r="BF761" s="694"/>
      <c r="BG761" s="694"/>
      <c r="BH761" s="694"/>
      <c r="BI761" s="694"/>
      <c r="BJ761" s="694"/>
      <c r="BK761" s="783"/>
      <c r="BL761" s="783"/>
      <c r="BM761" s="783"/>
      <c r="BN761" s="694"/>
      <c r="BO761" s="694"/>
      <c r="BP761" s="694"/>
      <c r="BQ761" s="694"/>
      <c r="BR761" s="694"/>
      <c r="BS761" s="694"/>
      <c r="BT761" s="694"/>
      <c r="BU761" s="694"/>
      <c r="BV761" s="694"/>
      <c r="BW761" s="694"/>
    </row>
    <row r="762" spans="1:75" ht="13.5" customHeight="1">
      <c r="A762" s="733"/>
      <c r="B762" s="17" t="s">
        <v>73</v>
      </c>
      <c r="C762" s="714"/>
      <c r="D762" s="715"/>
      <c r="E762" s="716"/>
      <c r="F762" s="715"/>
      <c r="G762" s="716"/>
      <c r="H762" s="715"/>
      <c r="I762" s="716"/>
      <c r="J762" s="715"/>
      <c r="K762" s="735"/>
      <c r="L762" s="737"/>
      <c r="M762" s="714"/>
      <c r="N762" s="715"/>
      <c r="O762" s="735"/>
      <c r="P762" s="715"/>
      <c r="Q762" s="735"/>
      <c r="R762" s="715"/>
      <c r="S762" s="735"/>
      <c r="T762" s="715"/>
      <c r="U762" s="21"/>
      <c r="Z762" s="733"/>
      <c r="AA762" s="695"/>
      <c r="AB762" s="695"/>
      <c r="AC762" s="695"/>
      <c r="AD762" s="695"/>
      <c r="AE762" s="695"/>
      <c r="AF762" s="695"/>
      <c r="AG762" s="695"/>
      <c r="AH762" s="695"/>
      <c r="AI762" s="695"/>
      <c r="AJ762" s="695"/>
      <c r="AK762" s="695"/>
      <c r="AL762" s="695"/>
      <c r="AM762" s="695"/>
      <c r="AN762" s="695"/>
      <c r="AO762" s="695"/>
      <c r="AP762" s="695"/>
      <c r="AQ762" s="695"/>
      <c r="AR762" s="695"/>
      <c r="AS762" s="695"/>
      <c r="AT762" s="695"/>
      <c r="AU762" s="695"/>
      <c r="AV762" s="695"/>
      <c r="AW762" s="695"/>
      <c r="AX762" s="695"/>
      <c r="AY762" s="695"/>
      <c r="AZ762" s="695"/>
      <c r="BA762" s="695"/>
      <c r="BB762" s="695"/>
      <c r="BC762" s="695"/>
      <c r="BD762" s="695"/>
      <c r="BE762" s="695"/>
      <c r="BF762" s="695"/>
      <c r="BG762" s="695"/>
      <c r="BH762" s="695"/>
      <c r="BI762" s="695"/>
      <c r="BJ762" s="695"/>
      <c r="BK762" s="784"/>
      <c r="BL762" s="784"/>
      <c r="BM762" s="784"/>
      <c r="BN762" s="695"/>
      <c r="BO762" s="695"/>
      <c r="BP762" s="695"/>
      <c r="BQ762" s="695"/>
      <c r="BR762" s="695"/>
      <c r="BS762" s="695"/>
      <c r="BT762" s="695"/>
      <c r="BU762" s="695"/>
      <c r="BV762" s="695"/>
      <c r="BW762" s="695"/>
    </row>
    <row r="763" spans="1:75" ht="13.5" customHeight="1">
      <c r="A763" s="733"/>
      <c r="B763" s="17" t="s">
        <v>60</v>
      </c>
      <c r="C763" s="714"/>
      <c r="D763" s="715"/>
      <c r="E763" s="716"/>
      <c r="F763" s="715"/>
      <c r="G763" s="716"/>
      <c r="H763" s="715"/>
      <c r="I763" s="716"/>
      <c r="J763" s="715"/>
      <c r="K763" s="735"/>
      <c r="L763" s="737"/>
      <c r="M763" s="714"/>
      <c r="N763" s="715"/>
      <c r="O763" s="735"/>
      <c r="P763" s="715"/>
      <c r="Q763" s="735"/>
      <c r="R763" s="715"/>
      <c r="S763" s="735"/>
      <c r="T763" s="715"/>
      <c r="U763" s="21"/>
      <c r="Z763" s="733"/>
      <c r="AA763" s="695"/>
      <c r="AB763" s="695"/>
      <c r="AC763" s="695"/>
      <c r="AD763" s="695"/>
      <c r="AE763" s="695"/>
      <c r="AF763" s="695"/>
      <c r="AG763" s="695"/>
      <c r="AH763" s="695"/>
      <c r="AI763" s="695"/>
      <c r="AJ763" s="695"/>
      <c r="AK763" s="695"/>
      <c r="AL763" s="695"/>
      <c r="AM763" s="695"/>
      <c r="AN763" s="695"/>
      <c r="AO763" s="695"/>
      <c r="AP763" s="695"/>
      <c r="AQ763" s="695"/>
      <c r="AR763" s="695"/>
      <c r="AS763" s="695"/>
      <c r="AT763" s="695"/>
      <c r="AU763" s="695"/>
      <c r="AV763" s="695"/>
      <c r="AW763" s="695"/>
      <c r="AX763" s="695"/>
      <c r="AY763" s="695"/>
      <c r="AZ763" s="695"/>
      <c r="BA763" s="695"/>
      <c r="BB763" s="695"/>
      <c r="BC763" s="695"/>
      <c r="BD763" s="695"/>
      <c r="BE763" s="695"/>
      <c r="BF763" s="695"/>
      <c r="BG763" s="695"/>
      <c r="BH763" s="695"/>
      <c r="BI763" s="695"/>
      <c r="BJ763" s="695"/>
      <c r="BK763" s="784"/>
      <c r="BL763" s="784"/>
      <c r="BM763" s="784"/>
      <c r="BN763" s="695"/>
      <c r="BO763" s="695"/>
      <c r="BP763" s="695"/>
      <c r="BQ763" s="695"/>
      <c r="BR763" s="695"/>
      <c r="BS763" s="695"/>
      <c r="BT763" s="695"/>
      <c r="BU763" s="695"/>
      <c r="BV763" s="695"/>
      <c r="BW763" s="695"/>
    </row>
    <row r="764" spans="1:75" ht="13.5" customHeight="1">
      <c r="A764" s="734"/>
      <c r="B764" s="18" t="s">
        <v>62</v>
      </c>
      <c r="C764" s="752"/>
      <c r="D764" s="753"/>
      <c r="E764" s="754"/>
      <c r="F764" s="753"/>
      <c r="G764" s="754"/>
      <c r="H764" s="753"/>
      <c r="I764" s="754"/>
      <c r="J764" s="753"/>
      <c r="K764" s="755"/>
      <c r="L764" s="755"/>
      <c r="M764" s="752"/>
      <c r="N764" s="753"/>
      <c r="O764" s="755"/>
      <c r="P764" s="753"/>
      <c r="Q764" s="755"/>
      <c r="R764" s="753"/>
      <c r="S764" s="755"/>
      <c r="T764" s="753"/>
      <c r="U764" s="21"/>
      <c r="Z764" s="734"/>
      <c r="AA764" s="696"/>
      <c r="AB764" s="696"/>
      <c r="AC764" s="696"/>
      <c r="AD764" s="696"/>
      <c r="AE764" s="696"/>
      <c r="AF764" s="696"/>
      <c r="AG764" s="696"/>
      <c r="AH764" s="696"/>
      <c r="AI764" s="696"/>
      <c r="AJ764" s="696"/>
      <c r="AK764" s="696"/>
      <c r="AL764" s="696"/>
      <c r="AM764" s="696"/>
      <c r="AN764" s="696"/>
      <c r="AO764" s="696"/>
      <c r="AP764" s="696"/>
      <c r="AQ764" s="696"/>
      <c r="AR764" s="696"/>
      <c r="AS764" s="696"/>
      <c r="AT764" s="696"/>
      <c r="AU764" s="696"/>
      <c r="AV764" s="696"/>
      <c r="AW764" s="696"/>
      <c r="AX764" s="696"/>
      <c r="AY764" s="696"/>
      <c r="AZ764" s="696"/>
      <c r="BA764" s="696"/>
      <c r="BB764" s="696"/>
      <c r="BC764" s="696"/>
      <c r="BD764" s="696"/>
      <c r="BE764" s="696"/>
      <c r="BF764" s="696"/>
      <c r="BG764" s="696"/>
      <c r="BH764" s="696"/>
      <c r="BI764" s="696"/>
      <c r="BJ764" s="696"/>
      <c r="BK764" s="785"/>
      <c r="BL764" s="785"/>
      <c r="BM764" s="785"/>
      <c r="BN764" s="696"/>
      <c r="BO764" s="696"/>
      <c r="BP764" s="696"/>
      <c r="BQ764" s="696"/>
      <c r="BR764" s="696"/>
      <c r="BS764" s="696"/>
      <c r="BT764" s="696"/>
      <c r="BU764" s="696"/>
      <c r="BV764" s="696"/>
      <c r="BW764" s="696"/>
    </row>
    <row r="765" spans="1:75" ht="13.5" customHeight="1">
      <c r="A765" s="744" t="s">
        <v>74</v>
      </c>
      <c r="B765" s="15" t="s">
        <v>55</v>
      </c>
      <c r="C765" s="748" t="str">
        <f>VLOOKUP($C752,'2025年度(1年後期)'!$B$5:$N$207,COLUMN('2025年度(1年後期)'!$G$5),0)&amp;""</f>
        <v/>
      </c>
      <c r="D765" s="732"/>
      <c r="E765" s="749" t="str">
        <f>VLOOKUP($C752,'2025年度(2年後期)'!$B$5:$N$207,COLUMN('2025年度(2年後期)'!$G$5),0)&amp;""</f>
        <v/>
      </c>
      <c r="F765" s="732"/>
      <c r="G765" s="749" t="str">
        <f>VLOOKUP($C752,'2025年度(3年後期)'!$B$5:$N$207,COLUMN('2025年度(3年後期)'!$G$5),0)&amp;""</f>
        <v/>
      </c>
      <c r="H765" s="732"/>
      <c r="I765" s="749" t="str">
        <f>VLOOKUP($C752,'2025年度(4年後期)'!$B$5:$N$206,COLUMN('2025年度(4年後期)'!$G$5),0)&amp;""</f>
        <v/>
      </c>
      <c r="J765" s="732"/>
      <c r="K765" s="750" t="str">
        <f>VLOOKUP($C752,'2025年度(助産後期)'!$B$5:$N$207,COLUMN('2025年度(助産後期)'!$G$5),0)&amp;""</f>
        <v/>
      </c>
      <c r="L765" s="750"/>
      <c r="M765" s="748" t="str">
        <f>VLOOKUP($C752,'2025年度(M1後期)'!$B$5:$N$207,COLUMN('2025年度(M1後期)'!$G$5),0)&amp;""</f>
        <v/>
      </c>
      <c r="N765" s="732"/>
      <c r="O765" s="750" t="str">
        <f>VLOOKUP($C752,'2025年度(M2後期)'!$B$5:$N$207,COLUMN('2025年度(M2後期)'!$G$5),0)&amp;""</f>
        <v/>
      </c>
      <c r="P765" s="732"/>
      <c r="Q765" s="750" t="str">
        <f>VLOOKUP($C752,'2025年度(D1後期)'!$B$5:$N$207,COLUMN('2025年度(D1後期)'!$G$5),0)&amp;""</f>
        <v/>
      </c>
      <c r="R765" s="732"/>
      <c r="S765" s="750" t="str">
        <f>VLOOKUP($C752,'2025年度(D23後期)'!$B$5:$N$207,COLUMN('2025年度(D23後期)'!$G$5),0)&amp;""</f>
        <v/>
      </c>
      <c r="T765" s="732"/>
      <c r="U765" s="21"/>
      <c r="Z765" s="744" t="str">
        <f>A765</f>
        <v>３時限（13：30～15：00）</v>
      </c>
      <c r="AA765" s="694"/>
      <c r="AB765" s="694"/>
      <c r="AC765" s="694"/>
      <c r="AD765" s="694"/>
      <c r="AE765" s="694"/>
      <c r="AF765" s="694"/>
      <c r="AG765" s="694"/>
      <c r="AH765" s="694"/>
      <c r="AI765" s="694"/>
      <c r="AJ765" s="694"/>
      <c r="AK765" s="694"/>
      <c r="AL765" s="694"/>
      <c r="AM765" s="694"/>
      <c r="AN765" s="694"/>
      <c r="AO765" s="694"/>
      <c r="AP765" s="694"/>
      <c r="AQ765" s="694"/>
      <c r="AR765" s="694"/>
      <c r="AS765" s="694"/>
      <c r="AT765" s="694"/>
      <c r="AU765" s="694"/>
      <c r="AV765" s="694"/>
      <c r="AW765" s="694"/>
      <c r="AX765" s="694"/>
      <c r="AY765" s="694"/>
      <c r="AZ765" s="694"/>
      <c r="BA765" s="694"/>
      <c r="BB765" s="694"/>
      <c r="BC765" s="694"/>
      <c r="BD765" s="694"/>
      <c r="BE765" s="694"/>
      <c r="BF765" s="694"/>
      <c r="BG765" s="694"/>
      <c r="BH765" s="694"/>
      <c r="BI765" s="694"/>
      <c r="BJ765" s="694"/>
      <c r="BK765" s="783"/>
      <c r="BL765" s="783"/>
      <c r="BM765" s="783"/>
      <c r="BN765" s="694"/>
      <c r="BO765" s="694"/>
      <c r="BP765" s="694"/>
      <c r="BQ765" s="694"/>
      <c r="BR765" s="694"/>
      <c r="BS765" s="694"/>
      <c r="BT765" s="694"/>
      <c r="BU765" s="694"/>
      <c r="BV765" s="694"/>
      <c r="BW765" s="694"/>
    </row>
    <row r="766" spans="1:75" ht="13.5" customHeight="1">
      <c r="A766" s="733"/>
      <c r="B766" s="15" t="s">
        <v>58</v>
      </c>
      <c r="C766" s="751" t="str">
        <f>IFERROR(VLOOKUP(C765,科目・教員!$A$2:$B$349,2,0),"")</f>
        <v/>
      </c>
      <c r="D766" s="735"/>
      <c r="E766" s="739" t="str">
        <f>IFERROR(VLOOKUP(E765,科目・教員!$A$2:$B$349,2,0),"")</f>
        <v/>
      </c>
      <c r="F766" s="735"/>
      <c r="G766" s="739" t="str">
        <f>IFERROR(VLOOKUP(G765,科目・教員!$A$2:$B$349,2,0),"")</f>
        <v/>
      </c>
      <c r="H766" s="735"/>
      <c r="I766" s="739" t="str">
        <f>IFERROR(VLOOKUP(I765,科目・教員!$A$2:$B$349,2,0),"")</f>
        <v/>
      </c>
      <c r="J766" s="735"/>
      <c r="K766" s="740" t="str">
        <f>IFERROR(VLOOKUP(K765,科目・教員!$A$2:$B$349,2,0),"")</f>
        <v/>
      </c>
      <c r="L766" s="740"/>
      <c r="M766" s="751" t="str">
        <f>IFERROR(VLOOKUP(M765,科目・教員!$A$2:$B$349,2,0),"")</f>
        <v/>
      </c>
      <c r="N766" s="735"/>
      <c r="O766" s="740" t="str">
        <f>IFERROR(VLOOKUP(O765,科目・教員!$A$2:$B$349,2,0),"")</f>
        <v/>
      </c>
      <c r="P766" s="735"/>
      <c r="Q766" s="740" t="str">
        <f>IFERROR(VLOOKUP(Q765,科目・教員!$A$2:$B$349,2,0),"")</f>
        <v/>
      </c>
      <c r="R766" s="735"/>
      <c r="S766" s="740" t="str">
        <f>IFERROR(VLOOKUP(S765,科目・教員!$A$2:$B$349,2,0),"")</f>
        <v/>
      </c>
      <c r="T766" s="735"/>
      <c r="U766" s="21"/>
      <c r="Z766" s="733"/>
      <c r="AA766" s="695"/>
      <c r="AB766" s="695"/>
      <c r="AC766" s="695"/>
      <c r="AD766" s="695"/>
      <c r="AE766" s="695"/>
      <c r="AF766" s="695"/>
      <c r="AG766" s="695"/>
      <c r="AH766" s="695"/>
      <c r="AI766" s="695"/>
      <c r="AJ766" s="695"/>
      <c r="AK766" s="695"/>
      <c r="AL766" s="695"/>
      <c r="AM766" s="695"/>
      <c r="AN766" s="695"/>
      <c r="AO766" s="695"/>
      <c r="AP766" s="695"/>
      <c r="AQ766" s="695"/>
      <c r="AR766" s="695"/>
      <c r="AS766" s="695"/>
      <c r="AT766" s="695"/>
      <c r="AU766" s="695"/>
      <c r="AV766" s="695"/>
      <c r="AW766" s="695"/>
      <c r="AX766" s="695"/>
      <c r="AY766" s="695"/>
      <c r="AZ766" s="695"/>
      <c r="BA766" s="695"/>
      <c r="BB766" s="695"/>
      <c r="BC766" s="695"/>
      <c r="BD766" s="695"/>
      <c r="BE766" s="695"/>
      <c r="BF766" s="695"/>
      <c r="BG766" s="695"/>
      <c r="BH766" s="695"/>
      <c r="BI766" s="695"/>
      <c r="BJ766" s="695"/>
      <c r="BK766" s="784"/>
      <c r="BL766" s="784"/>
      <c r="BM766" s="784"/>
      <c r="BN766" s="695"/>
      <c r="BO766" s="695"/>
      <c r="BP766" s="695"/>
      <c r="BQ766" s="695"/>
      <c r="BR766" s="695"/>
      <c r="BS766" s="695"/>
      <c r="BT766" s="695"/>
      <c r="BU766" s="695"/>
      <c r="BV766" s="695"/>
      <c r="BW766" s="695"/>
    </row>
    <row r="767" spans="1:75" ht="13.5" customHeight="1">
      <c r="A767" s="733"/>
      <c r="B767" s="15" t="s">
        <v>60</v>
      </c>
      <c r="C767" s="751" t="str">
        <f>VLOOKUP($C752,'2025年度(1年後期)'!$B$5:$N$207,COLUMN('2025年度(1年後期)'!$G$5)+1,0)&amp;""</f>
        <v/>
      </c>
      <c r="D767" s="735"/>
      <c r="E767" s="739" t="str">
        <f>VLOOKUP($C752,'2025年度(2年後期)'!$B$5:$N$207,COLUMN('2025年度(2年後期)'!$G$5)+1,0)&amp;""</f>
        <v/>
      </c>
      <c r="F767" s="735"/>
      <c r="G767" s="739" t="str">
        <f>VLOOKUP($C752,'2025年度(3年後期)'!$B$5:$N$207,COLUMN('2025年度(3年後期)'!$G$5)+1,0)&amp;""</f>
        <v/>
      </c>
      <c r="H767" s="735"/>
      <c r="I767" s="739" t="str">
        <f>VLOOKUP($C752,'2025年度(4年後期)'!$B$5:$N$206,COLUMN('2025年度(4年後期)'!$G$5)+1,0)&amp;""</f>
        <v/>
      </c>
      <c r="J767" s="735"/>
      <c r="K767" s="740" t="str">
        <f>VLOOKUP($C752,'2025年度(助産後期)'!$B$5:$N$207,COLUMN('2025年度(助産後期)'!$G$5)+1,0)&amp;""</f>
        <v/>
      </c>
      <c r="L767" s="740"/>
      <c r="M767" s="751" t="str">
        <f>VLOOKUP($C752,'2025年度(M1後期)'!$B$5:$N$207,COLUMN('2025年度(M1後期)'!$G$5)+1,0)&amp;""</f>
        <v/>
      </c>
      <c r="N767" s="735"/>
      <c r="O767" s="740" t="str">
        <f>VLOOKUP($C752,'2025年度(M2後期)'!$B$5:$N$207,COLUMN('2025年度(M2後期)'!$G$5)+1,0)&amp;""</f>
        <v/>
      </c>
      <c r="P767" s="735"/>
      <c r="Q767" s="740" t="str">
        <f>VLOOKUP($C752,'2025年度(D1後期)'!$B$5:$N$207,COLUMN('2025年度(D1後期)'!$G$5)+1,0)&amp;""</f>
        <v/>
      </c>
      <c r="R767" s="735"/>
      <c r="S767" s="740" t="str">
        <f>VLOOKUP($C752,'2025年度(D23後期)'!$B$5:$N$207,COLUMN('2025年度(D23後期)'!$G$5)+1,0)&amp;""</f>
        <v/>
      </c>
      <c r="T767" s="735"/>
      <c r="U767" s="21"/>
      <c r="Z767" s="733"/>
      <c r="AA767" s="695"/>
      <c r="AB767" s="695"/>
      <c r="AC767" s="695"/>
      <c r="AD767" s="695"/>
      <c r="AE767" s="695"/>
      <c r="AF767" s="695"/>
      <c r="AG767" s="695"/>
      <c r="AH767" s="695"/>
      <c r="AI767" s="695"/>
      <c r="AJ767" s="695"/>
      <c r="AK767" s="695"/>
      <c r="AL767" s="695"/>
      <c r="AM767" s="695"/>
      <c r="AN767" s="695"/>
      <c r="AO767" s="695"/>
      <c r="AP767" s="695"/>
      <c r="AQ767" s="695"/>
      <c r="AR767" s="695"/>
      <c r="AS767" s="695"/>
      <c r="AT767" s="695"/>
      <c r="AU767" s="695"/>
      <c r="AV767" s="695"/>
      <c r="AW767" s="695"/>
      <c r="AX767" s="695"/>
      <c r="AY767" s="695"/>
      <c r="AZ767" s="695"/>
      <c r="BA767" s="695"/>
      <c r="BB767" s="695"/>
      <c r="BC767" s="695"/>
      <c r="BD767" s="695"/>
      <c r="BE767" s="695"/>
      <c r="BF767" s="695"/>
      <c r="BG767" s="695"/>
      <c r="BH767" s="695"/>
      <c r="BI767" s="695"/>
      <c r="BJ767" s="695"/>
      <c r="BK767" s="784"/>
      <c r="BL767" s="784"/>
      <c r="BM767" s="784"/>
      <c r="BN767" s="695"/>
      <c r="BO767" s="695"/>
      <c r="BP767" s="695"/>
      <c r="BQ767" s="695"/>
      <c r="BR767" s="695"/>
      <c r="BS767" s="695"/>
      <c r="BT767" s="695"/>
      <c r="BU767" s="695"/>
      <c r="BV767" s="695"/>
      <c r="BW767" s="695"/>
    </row>
    <row r="768" spans="1:75" ht="13.5" customHeight="1">
      <c r="A768" s="734"/>
      <c r="B768" s="16" t="s">
        <v>62</v>
      </c>
      <c r="C768" s="738"/>
      <c r="D768" s="736"/>
      <c r="E768" s="710"/>
      <c r="F768" s="736"/>
      <c r="G768" s="710"/>
      <c r="H768" s="736"/>
      <c r="I768" s="710"/>
      <c r="J768" s="736"/>
      <c r="K768" s="712"/>
      <c r="L768" s="712"/>
      <c r="M768" s="738"/>
      <c r="N768" s="736"/>
      <c r="O768" s="712"/>
      <c r="P768" s="736"/>
      <c r="Q768" s="712"/>
      <c r="R768" s="736"/>
      <c r="S768" s="712"/>
      <c r="T768" s="736"/>
      <c r="U768" s="21"/>
      <c r="Z768" s="734"/>
      <c r="AA768" s="696"/>
      <c r="AB768" s="696"/>
      <c r="AC768" s="696"/>
      <c r="AD768" s="696"/>
      <c r="AE768" s="696"/>
      <c r="AF768" s="696"/>
      <c r="AG768" s="696"/>
      <c r="AH768" s="696"/>
      <c r="AI768" s="696"/>
      <c r="AJ768" s="696"/>
      <c r="AK768" s="696"/>
      <c r="AL768" s="696"/>
      <c r="AM768" s="696"/>
      <c r="AN768" s="696"/>
      <c r="AO768" s="696"/>
      <c r="AP768" s="696"/>
      <c r="AQ768" s="696"/>
      <c r="AR768" s="696"/>
      <c r="AS768" s="696"/>
      <c r="AT768" s="696"/>
      <c r="AU768" s="696"/>
      <c r="AV768" s="696"/>
      <c r="AW768" s="696"/>
      <c r="AX768" s="696"/>
      <c r="AY768" s="696"/>
      <c r="AZ768" s="696"/>
      <c r="BA768" s="696"/>
      <c r="BB768" s="696"/>
      <c r="BC768" s="696"/>
      <c r="BD768" s="696"/>
      <c r="BE768" s="696"/>
      <c r="BF768" s="696"/>
      <c r="BG768" s="696"/>
      <c r="BH768" s="696"/>
      <c r="BI768" s="696"/>
      <c r="BJ768" s="696"/>
      <c r="BK768" s="785"/>
      <c r="BL768" s="785"/>
      <c r="BM768" s="785"/>
      <c r="BN768" s="696"/>
      <c r="BO768" s="696"/>
      <c r="BP768" s="696"/>
      <c r="BQ768" s="696"/>
      <c r="BR768" s="696"/>
      <c r="BS768" s="696"/>
      <c r="BT768" s="696"/>
      <c r="BU768" s="696"/>
      <c r="BV768" s="696"/>
      <c r="BW768" s="696"/>
    </row>
    <row r="769" spans="1:75" ht="13.5" customHeight="1">
      <c r="A769" s="744" t="s">
        <v>80</v>
      </c>
      <c r="B769" s="15" t="s">
        <v>55</v>
      </c>
      <c r="C769" s="748" t="str">
        <f>VLOOKUP($C752,'2025年度(1年後期)'!$B$5:$N$207,COLUMN('2025年度(1年後期)'!$I$5),0)&amp;""</f>
        <v/>
      </c>
      <c r="D769" s="732"/>
      <c r="E769" s="749" t="str">
        <f>VLOOKUP($C752,'2025年度(2年後期)'!$B$5:$N$207,COLUMN('2025年度(2年後期)'!$I$5),0)&amp;""</f>
        <v/>
      </c>
      <c r="F769" s="732"/>
      <c r="G769" s="749" t="str">
        <f>VLOOKUP($C752,'2025年度(3年後期)'!$B$5:$N$207,COLUMN('2025年度(3年後期)'!$I$5),0)&amp;""</f>
        <v/>
      </c>
      <c r="H769" s="732"/>
      <c r="I769" s="749" t="str">
        <f>VLOOKUP($C752,'2025年度(4年後期)'!$B$5:$N$206,COLUMN('2025年度(4年後期)'!$I$5),0)&amp;""</f>
        <v/>
      </c>
      <c r="J769" s="732"/>
      <c r="K769" s="750" t="str">
        <f>VLOOKUP($C752,'2025年度(助産後期)'!$B$5:$N$207,COLUMN('2025年度(助産後期)'!$I$5),0)&amp;""</f>
        <v/>
      </c>
      <c r="L769" s="750"/>
      <c r="M769" s="748" t="str">
        <f>VLOOKUP($C752,'2025年度(M1後期)'!$B$5:$N$207,COLUMN('2025年度(M1後期)'!$I$5),0)&amp;""</f>
        <v/>
      </c>
      <c r="N769" s="732"/>
      <c r="O769" s="750" t="str">
        <f>VLOOKUP($C752,'2025年度(M2後期)'!$B$5:$N$207,COLUMN('2025年度(M2後期)'!$I$5),0)&amp;""</f>
        <v/>
      </c>
      <c r="P769" s="732"/>
      <c r="Q769" s="750" t="str">
        <f>VLOOKUP($C752,'2025年度(D1後期)'!$B$5:$N$207,COLUMN('2025年度(D1後期)'!$I$5),0)&amp;""</f>
        <v/>
      </c>
      <c r="R769" s="732"/>
      <c r="S769" s="750" t="str">
        <f>VLOOKUP($C752,'2025年度(D23後期)'!$B$5:$N$207,COLUMN('2025年度(D23後期)'!$I$5),0)&amp;""</f>
        <v/>
      </c>
      <c r="T769" s="732"/>
      <c r="U769" s="21"/>
      <c r="Z769" s="744" t="str">
        <f>A769</f>
        <v>４時限（15：10～16：40）</v>
      </c>
      <c r="AA769" s="694"/>
      <c r="AB769" s="694"/>
      <c r="AC769" s="694"/>
      <c r="AD769" s="694"/>
      <c r="AE769" s="694"/>
      <c r="AF769" s="694"/>
      <c r="AG769" s="694"/>
      <c r="AH769" s="694"/>
      <c r="AI769" s="694"/>
      <c r="AJ769" s="694"/>
      <c r="AK769" s="694"/>
      <c r="AL769" s="694"/>
      <c r="AM769" s="694"/>
      <c r="AN769" s="694"/>
      <c r="AO769" s="694"/>
      <c r="AP769" s="694"/>
      <c r="AQ769" s="694"/>
      <c r="AR769" s="694"/>
      <c r="AS769" s="694"/>
      <c r="AT769" s="694"/>
      <c r="AU769" s="694"/>
      <c r="AV769" s="694"/>
      <c r="AW769" s="694"/>
      <c r="AX769" s="694"/>
      <c r="AY769" s="694"/>
      <c r="AZ769" s="694"/>
      <c r="BA769" s="694"/>
      <c r="BB769" s="694"/>
      <c r="BC769" s="694"/>
      <c r="BD769" s="694"/>
      <c r="BE769" s="694"/>
      <c r="BF769" s="694"/>
      <c r="BG769" s="694"/>
      <c r="BH769" s="694"/>
      <c r="BI769" s="694"/>
      <c r="BJ769" s="694"/>
      <c r="BK769" s="783"/>
      <c r="BL769" s="783"/>
      <c r="BM769" s="783"/>
      <c r="BN769" s="694"/>
      <c r="BO769" s="694"/>
      <c r="BP769" s="694"/>
      <c r="BQ769" s="694"/>
      <c r="BR769" s="694"/>
      <c r="BS769" s="694"/>
      <c r="BT769" s="694"/>
      <c r="BU769" s="694"/>
      <c r="BV769" s="694"/>
      <c r="BW769" s="694"/>
    </row>
    <row r="770" spans="1:75" ht="13.5" customHeight="1">
      <c r="A770" s="733"/>
      <c r="B770" s="15" t="s">
        <v>58</v>
      </c>
      <c r="C770" s="751" t="str">
        <f>IFERROR(VLOOKUP(C769,科目・教員!$A$2:$B$349,2,0),"")</f>
        <v/>
      </c>
      <c r="D770" s="735"/>
      <c r="E770" s="739" t="str">
        <f>IFERROR(VLOOKUP(E769,科目・教員!$A$2:$B$349,2,0),"")</f>
        <v/>
      </c>
      <c r="F770" s="735"/>
      <c r="G770" s="739" t="str">
        <f>IFERROR(VLOOKUP(G769,科目・教員!$A$2:$B$349,2,0),"")</f>
        <v/>
      </c>
      <c r="H770" s="735"/>
      <c r="I770" s="739" t="str">
        <f>IFERROR(VLOOKUP(I769,科目・教員!$A$2:$B$349,2,0),"")</f>
        <v/>
      </c>
      <c r="J770" s="735"/>
      <c r="K770" s="740" t="str">
        <f>IFERROR(VLOOKUP(K769,科目・教員!$A$2:$B$349,2,0),"")</f>
        <v/>
      </c>
      <c r="L770" s="740"/>
      <c r="M770" s="751" t="str">
        <f>IFERROR(VLOOKUP(M769,科目・教員!$A$2:$B$349,2,0),"")</f>
        <v/>
      </c>
      <c r="N770" s="735"/>
      <c r="O770" s="740" t="str">
        <f>IFERROR(VLOOKUP(O769,科目・教員!$A$2:$B$349,2,0),"")</f>
        <v/>
      </c>
      <c r="P770" s="735"/>
      <c r="Q770" s="740" t="str">
        <f>IFERROR(VLOOKUP(Q769,科目・教員!$A$2:$B$349,2,0),"")</f>
        <v/>
      </c>
      <c r="R770" s="735"/>
      <c r="S770" s="740" t="str">
        <f>IFERROR(VLOOKUP(S769,科目・教員!$A$2:$B$349,2,0),"")</f>
        <v/>
      </c>
      <c r="T770" s="735"/>
      <c r="U770" s="21"/>
      <c r="Z770" s="733"/>
      <c r="AA770" s="695"/>
      <c r="AB770" s="695"/>
      <c r="AC770" s="695"/>
      <c r="AD770" s="695"/>
      <c r="AE770" s="695"/>
      <c r="AF770" s="695"/>
      <c r="AG770" s="695"/>
      <c r="AH770" s="695"/>
      <c r="AI770" s="695"/>
      <c r="AJ770" s="695"/>
      <c r="AK770" s="695"/>
      <c r="AL770" s="695"/>
      <c r="AM770" s="695"/>
      <c r="AN770" s="695"/>
      <c r="AO770" s="695"/>
      <c r="AP770" s="695"/>
      <c r="AQ770" s="695"/>
      <c r="AR770" s="695"/>
      <c r="AS770" s="695"/>
      <c r="AT770" s="695"/>
      <c r="AU770" s="695"/>
      <c r="AV770" s="695"/>
      <c r="AW770" s="695"/>
      <c r="AX770" s="695"/>
      <c r="AY770" s="695"/>
      <c r="AZ770" s="695"/>
      <c r="BA770" s="695"/>
      <c r="BB770" s="695"/>
      <c r="BC770" s="695"/>
      <c r="BD770" s="695"/>
      <c r="BE770" s="695"/>
      <c r="BF770" s="695"/>
      <c r="BG770" s="695"/>
      <c r="BH770" s="695"/>
      <c r="BI770" s="695"/>
      <c r="BJ770" s="695"/>
      <c r="BK770" s="784"/>
      <c r="BL770" s="784"/>
      <c r="BM770" s="784"/>
      <c r="BN770" s="695"/>
      <c r="BO770" s="695"/>
      <c r="BP770" s="695"/>
      <c r="BQ770" s="695"/>
      <c r="BR770" s="695"/>
      <c r="BS770" s="695"/>
      <c r="BT770" s="695"/>
      <c r="BU770" s="695"/>
      <c r="BV770" s="695"/>
      <c r="BW770" s="695"/>
    </row>
    <row r="771" spans="1:75" ht="13.5" customHeight="1">
      <c r="A771" s="733"/>
      <c r="B771" s="15" t="s">
        <v>60</v>
      </c>
      <c r="C771" s="751" t="str">
        <f>VLOOKUP($C752,'2025年度(1年後期)'!$B$5:$N$207,COLUMN('2025年度(1年後期)'!$I$5)+1,0)&amp;""</f>
        <v/>
      </c>
      <c r="D771" s="735"/>
      <c r="E771" s="739" t="str">
        <f>VLOOKUP($C752,'2025年度(2年後期)'!$B$5:$N$207,COLUMN('2025年度(2年後期)'!$I$5)+1,0)&amp;""</f>
        <v/>
      </c>
      <c r="F771" s="735"/>
      <c r="G771" s="739" t="str">
        <f>VLOOKUP($C752,'2025年度(3年後期)'!$B$5:$N$207,COLUMN('2025年度(3年後期)'!$I$5)+1,0)&amp;""</f>
        <v/>
      </c>
      <c r="H771" s="735"/>
      <c r="I771" s="739" t="str">
        <f>VLOOKUP($C752,'2025年度(4年後期)'!$B$5:$N$206,COLUMN('2025年度(4年後期)'!$I$5)+1,0)&amp;""</f>
        <v/>
      </c>
      <c r="J771" s="735"/>
      <c r="K771" s="740" t="str">
        <f>VLOOKUP($C752,'2025年度(助産後期)'!$B$5:$N$207,COLUMN('2025年度(助産後期)'!$I$5)+1,0)&amp;""</f>
        <v/>
      </c>
      <c r="L771" s="740"/>
      <c r="M771" s="751" t="str">
        <f>VLOOKUP($C752,'2025年度(M1後期)'!$B$5:$N$207,COLUMN('2025年度(M1後期)'!$I$5)+1,0)&amp;""</f>
        <v/>
      </c>
      <c r="N771" s="735"/>
      <c r="O771" s="740" t="str">
        <f>VLOOKUP($C752,'2025年度(M2後期)'!$B$5:$N$207,COLUMN('2025年度(M2後期)'!$I$5)+1,0)&amp;""</f>
        <v/>
      </c>
      <c r="P771" s="735"/>
      <c r="Q771" s="740" t="str">
        <f>VLOOKUP($C752,'2025年度(D1後期)'!$B$5:$N$207,COLUMN('2025年度(D1後期)'!$I$5)+1,0)&amp;""</f>
        <v/>
      </c>
      <c r="R771" s="735"/>
      <c r="S771" s="740" t="str">
        <f>VLOOKUP($C752,'2025年度(D23後期)'!$B$5:$N$207,COLUMN('2025年度(D23後期)'!$I$5)+1,0)&amp;""</f>
        <v/>
      </c>
      <c r="T771" s="735"/>
      <c r="U771" s="21"/>
      <c r="Z771" s="733"/>
      <c r="AA771" s="695"/>
      <c r="AB771" s="695"/>
      <c r="AC771" s="695"/>
      <c r="AD771" s="695"/>
      <c r="AE771" s="695"/>
      <c r="AF771" s="695"/>
      <c r="AG771" s="695"/>
      <c r="AH771" s="695"/>
      <c r="AI771" s="695"/>
      <c r="AJ771" s="695"/>
      <c r="AK771" s="695"/>
      <c r="AL771" s="695"/>
      <c r="AM771" s="695"/>
      <c r="AN771" s="695"/>
      <c r="AO771" s="695"/>
      <c r="AP771" s="695"/>
      <c r="AQ771" s="695"/>
      <c r="AR771" s="695"/>
      <c r="AS771" s="695"/>
      <c r="AT771" s="695"/>
      <c r="AU771" s="695"/>
      <c r="AV771" s="695"/>
      <c r="AW771" s="695"/>
      <c r="AX771" s="695"/>
      <c r="AY771" s="695"/>
      <c r="AZ771" s="695"/>
      <c r="BA771" s="695"/>
      <c r="BB771" s="695"/>
      <c r="BC771" s="695"/>
      <c r="BD771" s="695"/>
      <c r="BE771" s="695"/>
      <c r="BF771" s="695"/>
      <c r="BG771" s="695"/>
      <c r="BH771" s="695"/>
      <c r="BI771" s="695"/>
      <c r="BJ771" s="695"/>
      <c r="BK771" s="784"/>
      <c r="BL771" s="784"/>
      <c r="BM771" s="784"/>
      <c r="BN771" s="695"/>
      <c r="BO771" s="695"/>
      <c r="BP771" s="695"/>
      <c r="BQ771" s="695"/>
      <c r="BR771" s="695"/>
      <c r="BS771" s="695"/>
      <c r="BT771" s="695"/>
      <c r="BU771" s="695"/>
      <c r="BV771" s="695"/>
      <c r="BW771" s="695"/>
    </row>
    <row r="772" spans="1:75" ht="13.5" customHeight="1">
      <c r="A772" s="734"/>
      <c r="B772" s="16" t="s">
        <v>62</v>
      </c>
      <c r="C772" s="738"/>
      <c r="D772" s="736"/>
      <c r="E772" s="710"/>
      <c r="F772" s="736"/>
      <c r="G772" s="710"/>
      <c r="H772" s="736"/>
      <c r="I772" s="710"/>
      <c r="J772" s="736"/>
      <c r="K772" s="712"/>
      <c r="L772" s="712"/>
      <c r="M772" s="738"/>
      <c r="N772" s="736"/>
      <c r="O772" s="712"/>
      <c r="P772" s="736"/>
      <c r="Q772" s="712"/>
      <c r="R772" s="736"/>
      <c r="S772" s="712"/>
      <c r="T772" s="736"/>
      <c r="U772" s="21"/>
      <c r="Z772" s="734"/>
      <c r="AA772" s="696"/>
      <c r="AB772" s="696"/>
      <c r="AC772" s="696"/>
      <c r="AD772" s="696"/>
      <c r="AE772" s="696"/>
      <c r="AF772" s="696"/>
      <c r="AG772" s="696"/>
      <c r="AH772" s="696"/>
      <c r="AI772" s="696"/>
      <c r="AJ772" s="696"/>
      <c r="AK772" s="696"/>
      <c r="AL772" s="696"/>
      <c r="AM772" s="696"/>
      <c r="AN772" s="696"/>
      <c r="AO772" s="696"/>
      <c r="AP772" s="696"/>
      <c r="AQ772" s="696"/>
      <c r="AR772" s="696"/>
      <c r="AS772" s="696"/>
      <c r="AT772" s="696"/>
      <c r="AU772" s="696"/>
      <c r="AV772" s="696"/>
      <c r="AW772" s="696"/>
      <c r="AX772" s="696"/>
      <c r="AY772" s="696"/>
      <c r="AZ772" s="696"/>
      <c r="BA772" s="696"/>
      <c r="BB772" s="696"/>
      <c r="BC772" s="696"/>
      <c r="BD772" s="696"/>
      <c r="BE772" s="696"/>
      <c r="BF772" s="696"/>
      <c r="BG772" s="696"/>
      <c r="BH772" s="696"/>
      <c r="BI772" s="696"/>
      <c r="BJ772" s="696"/>
      <c r="BK772" s="785"/>
      <c r="BL772" s="785"/>
      <c r="BM772" s="785"/>
      <c r="BN772" s="696"/>
      <c r="BO772" s="696"/>
      <c r="BP772" s="696"/>
      <c r="BQ772" s="696"/>
      <c r="BR772" s="696"/>
      <c r="BS772" s="696"/>
      <c r="BT772" s="696"/>
      <c r="BU772" s="696"/>
      <c r="BV772" s="696"/>
      <c r="BW772" s="696"/>
    </row>
    <row r="773" spans="1:75" ht="13.5" customHeight="1">
      <c r="A773" s="744" t="s">
        <v>87</v>
      </c>
      <c r="B773" s="15" t="s">
        <v>55</v>
      </c>
      <c r="C773" s="748" t="str">
        <f>VLOOKUP($C752,'2025年度(1年後期)'!$B$5:$N$207,COLUMN('2025年度(1年後期)'!$K$5),0)&amp;""</f>
        <v/>
      </c>
      <c r="D773" s="732"/>
      <c r="E773" s="749" t="str">
        <f>VLOOKUP($C752,'2025年度(2年後期)'!$B$5:$N$207,COLUMN('2025年度(2年後期)'!$K$5),0)&amp;""</f>
        <v/>
      </c>
      <c r="F773" s="732"/>
      <c r="G773" s="749" t="str">
        <f>VLOOKUP($C752,'2025年度(3年後期)'!$B$5:$N$207,COLUMN('2025年度(3年後期)'!$K$5),0)&amp;""</f>
        <v/>
      </c>
      <c r="H773" s="732"/>
      <c r="I773" s="749" t="str">
        <f>VLOOKUP($C752,'2025年度(4年後期)'!$B$5:$N$206,COLUMN('2025年度(4年後期)'!$K$5),0)&amp;""</f>
        <v/>
      </c>
      <c r="J773" s="732"/>
      <c r="K773" s="750" t="str">
        <f>VLOOKUP($C752,'2025年度(助産後期)'!$B$5:$N$207,COLUMN('2025年度(助産後期)'!$K$5),0)&amp;""</f>
        <v/>
      </c>
      <c r="L773" s="750"/>
      <c r="M773" s="748" t="str">
        <f>VLOOKUP($C752,'2025年度(M1後期)'!$B$5:$N$207,COLUMN('2025年度(M1後期)'!$K$5),0)&amp;""</f>
        <v/>
      </c>
      <c r="N773" s="732"/>
      <c r="O773" s="750" t="str">
        <f>VLOOKUP($C752,'2025年度(M2後期)'!$B$5:$N$207,COLUMN('2025年度(M2後期)'!$K$5),0)&amp;""</f>
        <v/>
      </c>
      <c r="P773" s="732"/>
      <c r="Q773" s="750" t="str">
        <f>VLOOKUP($C752,'2025年度(D1後期)'!$B$5:$N$207,COLUMN('2025年度(D1後期)'!$K$5),0)&amp;""</f>
        <v/>
      </c>
      <c r="R773" s="732"/>
      <c r="S773" s="750" t="str">
        <f>VLOOKUP($C752,'2025年度(D23後期)'!$B$5:$N$207,COLUMN('2025年度(D23後期)'!$K$5),0)&amp;""</f>
        <v/>
      </c>
      <c r="T773" s="732"/>
      <c r="U773" s="21"/>
      <c r="Z773" s="744" t="str">
        <f>A773</f>
        <v>５時限（16：50～18：20）</v>
      </c>
      <c r="AA773" s="694"/>
      <c r="AB773" s="694"/>
      <c r="AC773" s="694"/>
      <c r="AD773" s="694"/>
      <c r="AE773" s="694"/>
      <c r="AF773" s="694"/>
      <c r="AG773" s="694"/>
      <c r="AH773" s="694"/>
      <c r="AI773" s="694"/>
      <c r="AJ773" s="694"/>
      <c r="AK773" s="694"/>
      <c r="AL773" s="694"/>
      <c r="AM773" s="694"/>
      <c r="AN773" s="694"/>
      <c r="AO773" s="694"/>
      <c r="AP773" s="694"/>
      <c r="AQ773" s="694"/>
      <c r="AR773" s="694"/>
      <c r="AS773" s="694"/>
      <c r="AT773" s="694"/>
      <c r="AU773" s="694"/>
      <c r="AV773" s="694"/>
      <c r="AW773" s="694"/>
      <c r="AX773" s="694"/>
      <c r="AY773" s="694"/>
      <c r="AZ773" s="694"/>
      <c r="BA773" s="694"/>
      <c r="BB773" s="694"/>
      <c r="BC773" s="694"/>
      <c r="BD773" s="694"/>
      <c r="BE773" s="694"/>
      <c r="BF773" s="694"/>
      <c r="BG773" s="694"/>
      <c r="BH773" s="694"/>
      <c r="BI773" s="694"/>
      <c r="BJ773" s="694"/>
      <c r="BK773" s="783"/>
      <c r="BL773" s="783"/>
      <c r="BM773" s="783"/>
      <c r="BN773" s="694"/>
      <c r="BO773" s="694"/>
      <c r="BP773" s="694"/>
      <c r="BQ773" s="694"/>
      <c r="BR773" s="694"/>
      <c r="BS773" s="694"/>
      <c r="BT773" s="694"/>
      <c r="BU773" s="694"/>
      <c r="BV773" s="694"/>
      <c r="BW773" s="694"/>
    </row>
    <row r="774" spans="1:75" ht="13.5" customHeight="1">
      <c r="A774" s="733"/>
      <c r="B774" s="15" t="s">
        <v>58</v>
      </c>
      <c r="C774" s="751" t="str">
        <f>IFERROR(VLOOKUP(C773,科目・教員!$A$2:$B$349,2,0),"")</f>
        <v/>
      </c>
      <c r="D774" s="735"/>
      <c r="E774" s="739" t="str">
        <f>IFERROR(VLOOKUP(E773,科目・教員!$A$2:$B$349,2,0),"")</f>
        <v/>
      </c>
      <c r="F774" s="735"/>
      <c r="G774" s="739" t="str">
        <f>IFERROR(VLOOKUP(G773,科目・教員!$A$2:$B$349,2,0),"")</f>
        <v/>
      </c>
      <c r="H774" s="735"/>
      <c r="I774" s="739" t="str">
        <f>IFERROR(VLOOKUP(I773,科目・教員!$A$2:$B$349,2,0),"")</f>
        <v/>
      </c>
      <c r="J774" s="735"/>
      <c r="K774" s="740" t="str">
        <f>IFERROR(VLOOKUP(K773,科目・教員!$A$2:$B$349,2,0),"")</f>
        <v/>
      </c>
      <c r="L774" s="740"/>
      <c r="M774" s="751" t="str">
        <f>IFERROR(VLOOKUP(M773,科目・教員!$A$2:$B$349,2,0),"")</f>
        <v/>
      </c>
      <c r="N774" s="735"/>
      <c r="O774" s="740" t="str">
        <f>IFERROR(VLOOKUP(O773,科目・教員!$A$2:$B$349,2,0),"")</f>
        <v/>
      </c>
      <c r="P774" s="735"/>
      <c r="Q774" s="740" t="str">
        <f>IFERROR(VLOOKUP(Q773,科目・教員!$A$2:$B$349,2,0),"")</f>
        <v/>
      </c>
      <c r="R774" s="735"/>
      <c r="S774" s="740" t="str">
        <f>IFERROR(VLOOKUP(S773,科目・教員!$A$2:$B$349,2,0),"")</f>
        <v/>
      </c>
      <c r="T774" s="735"/>
      <c r="U774" s="21"/>
      <c r="Z774" s="733"/>
      <c r="AA774" s="695"/>
      <c r="AB774" s="695"/>
      <c r="AC774" s="695"/>
      <c r="AD774" s="695"/>
      <c r="AE774" s="695"/>
      <c r="AF774" s="695"/>
      <c r="AG774" s="695"/>
      <c r="AH774" s="695"/>
      <c r="AI774" s="695"/>
      <c r="AJ774" s="695"/>
      <c r="AK774" s="695"/>
      <c r="AL774" s="695"/>
      <c r="AM774" s="695"/>
      <c r="AN774" s="695"/>
      <c r="AO774" s="695"/>
      <c r="AP774" s="695"/>
      <c r="AQ774" s="695"/>
      <c r="AR774" s="695"/>
      <c r="AS774" s="695"/>
      <c r="AT774" s="695"/>
      <c r="AU774" s="695"/>
      <c r="AV774" s="695"/>
      <c r="AW774" s="695"/>
      <c r="AX774" s="695"/>
      <c r="AY774" s="695"/>
      <c r="AZ774" s="695"/>
      <c r="BA774" s="695"/>
      <c r="BB774" s="695"/>
      <c r="BC774" s="695"/>
      <c r="BD774" s="695"/>
      <c r="BE774" s="695"/>
      <c r="BF774" s="695"/>
      <c r="BG774" s="695"/>
      <c r="BH774" s="695"/>
      <c r="BI774" s="695"/>
      <c r="BJ774" s="695"/>
      <c r="BK774" s="784"/>
      <c r="BL774" s="784"/>
      <c r="BM774" s="784"/>
      <c r="BN774" s="695"/>
      <c r="BO774" s="695"/>
      <c r="BP774" s="695"/>
      <c r="BQ774" s="695"/>
      <c r="BR774" s="695"/>
      <c r="BS774" s="695"/>
      <c r="BT774" s="695"/>
      <c r="BU774" s="695"/>
      <c r="BV774" s="695"/>
      <c r="BW774" s="695"/>
    </row>
    <row r="775" spans="1:75" ht="13.5" customHeight="1">
      <c r="A775" s="733"/>
      <c r="B775" s="15" t="s">
        <v>60</v>
      </c>
      <c r="C775" s="751" t="str">
        <f>VLOOKUP($C752,'2025年度(1年後期)'!$B$5:$N$207,COLUMN('2025年度(1年後期)'!$K$5)+1,0)&amp;""</f>
        <v/>
      </c>
      <c r="D775" s="735"/>
      <c r="E775" s="739" t="str">
        <f>VLOOKUP($C752,'2025年度(2年後期)'!$B$5:$N$207,COLUMN('2025年度(2年後期)'!$K$5)+1,0)&amp;""</f>
        <v/>
      </c>
      <c r="F775" s="735"/>
      <c r="G775" s="739" t="str">
        <f>VLOOKUP($C752,'2025年度(3年後期)'!$B$5:$N$207,COLUMN('2025年度(3年後期)'!$K$5)+1,0)&amp;""</f>
        <v/>
      </c>
      <c r="H775" s="735"/>
      <c r="I775" s="739" t="str">
        <f>VLOOKUP($C752,'2025年度(4年後期)'!$B$5:$N$206,COLUMN('2025年度(4年後期)'!$K$5)+1,0)&amp;""</f>
        <v/>
      </c>
      <c r="J775" s="735"/>
      <c r="K775" s="740" t="str">
        <f>VLOOKUP($C752,'2025年度(助産後期)'!$B$5:$N$207,COLUMN('2025年度(助産後期)'!$K$5)+1,0)&amp;""</f>
        <v/>
      </c>
      <c r="L775" s="740"/>
      <c r="M775" s="751" t="str">
        <f>VLOOKUP($C752,'2025年度(M1後期)'!$B$5:$N$207,COLUMN('2025年度(M1後期)'!$K$5)+1,0)&amp;""</f>
        <v/>
      </c>
      <c r="N775" s="735"/>
      <c r="O775" s="740" t="str">
        <f>VLOOKUP($C752,'2025年度(M1後期)'!$B$5:$N$207,COLUMN('2025年度(M1後期)'!$K$5)+1,0)&amp;""</f>
        <v/>
      </c>
      <c r="P775" s="735"/>
      <c r="Q775" s="740" t="str">
        <f>VLOOKUP($C752,'2025年度(D1後期)'!$B$5:$N$207,COLUMN('2025年度(D1後期)'!$K$5)+1,0)&amp;""</f>
        <v/>
      </c>
      <c r="R775" s="735"/>
      <c r="S775" s="740" t="str">
        <f>VLOOKUP($C752,'2025年度(D23後期)'!$B$5:$N$207,COLUMN('2025年度(D23後期)'!$K$5)+1,0)&amp;""</f>
        <v/>
      </c>
      <c r="T775" s="735"/>
      <c r="U775" s="21"/>
      <c r="Z775" s="733"/>
      <c r="AA775" s="695"/>
      <c r="AB775" s="695"/>
      <c r="AC775" s="695"/>
      <c r="AD775" s="695"/>
      <c r="AE775" s="695"/>
      <c r="AF775" s="695"/>
      <c r="AG775" s="695"/>
      <c r="AH775" s="695"/>
      <c r="AI775" s="695"/>
      <c r="AJ775" s="695"/>
      <c r="AK775" s="695"/>
      <c r="AL775" s="695"/>
      <c r="AM775" s="695"/>
      <c r="AN775" s="695"/>
      <c r="AO775" s="695"/>
      <c r="AP775" s="695"/>
      <c r="AQ775" s="695"/>
      <c r="AR775" s="695"/>
      <c r="AS775" s="695"/>
      <c r="AT775" s="695"/>
      <c r="AU775" s="695"/>
      <c r="AV775" s="695"/>
      <c r="AW775" s="695"/>
      <c r="AX775" s="695"/>
      <c r="AY775" s="695"/>
      <c r="AZ775" s="695"/>
      <c r="BA775" s="695"/>
      <c r="BB775" s="695"/>
      <c r="BC775" s="695"/>
      <c r="BD775" s="695"/>
      <c r="BE775" s="695"/>
      <c r="BF775" s="695"/>
      <c r="BG775" s="695"/>
      <c r="BH775" s="695"/>
      <c r="BI775" s="695"/>
      <c r="BJ775" s="695"/>
      <c r="BK775" s="784"/>
      <c r="BL775" s="784"/>
      <c r="BM775" s="784"/>
      <c r="BN775" s="695"/>
      <c r="BO775" s="695"/>
      <c r="BP775" s="695"/>
      <c r="BQ775" s="695"/>
      <c r="BR775" s="695"/>
      <c r="BS775" s="695"/>
      <c r="BT775" s="695"/>
      <c r="BU775" s="695"/>
      <c r="BV775" s="695"/>
      <c r="BW775" s="695"/>
    </row>
    <row r="776" spans="1:75" ht="13.5" customHeight="1">
      <c r="A776" s="734"/>
      <c r="B776" s="16" t="s">
        <v>62</v>
      </c>
      <c r="C776" s="738"/>
      <c r="D776" s="736"/>
      <c r="E776" s="710"/>
      <c r="F776" s="736"/>
      <c r="G776" s="710"/>
      <c r="H776" s="736"/>
      <c r="I776" s="710"/>
      <c r="J776" s="736"/>
      <c r="K776" s="712"/>
      <c r="L776" s="712"/>
      <c r="M776" s="738"/>
      <c r="N776" s="736"/>
      <c r="O776" s="712"/>
      <c r="P776" s="736"/>
      <c r="Q776" s="712"/>
      <c r="R776" s="736"/>
      <c r="S776" s="712"/>
      <c r="T776" s="736"/>
      <c r="U776" s="22"/>
      <c r="V776" s="19"/>
      <c r="W776" s="19"/>
      <c r="X776" s="19"/>
      <c r="Y776" s="19"/>
      <c r="Z776" s="734"/>
      <c r="AA776" s="696"/>
      <c r="AB776" s="696"/>
      <c r="AC776" s="696"/>
      <c r="AD776" s="696"/>
      <c r="AE776" s="696"/>
      <c r="AF776" s="696"/>
      <c r="AG776" s="696"/>
      <c r="AH776" s="696"/>
      <c r="AI776" s="696"/>
      <c r="AJ776" s="696"/>
      <c r="AK776" s="696"/>
      <c r="AL776" s="696"/>
      <c r="AM776" s="696"/>
      <c r="AN776" s="696"/>
      <c r="AO776" s="696"/>
      <c r="AP776" s="696"/>
      <c r="AQ776" s="696"/>
      <c r="AR776" s="696"/>
      <c r="AS776" s="696"/>
      <c r="AT776" s="696"/>
      <c r="AU776" s="696"/>
      <c r="AV776" s="696"/>
      <c r="AW776" s="696"/>
      <c r="AX776" s="696"/>
      <c r="AY776" s="696"/>
      <c r="AZ776" s="696"/>
      <c r="BA776" s="696"/>
      <c r="BB776" s="696"/>
      <c r="BC776" s="696"/>
      <c r="BD776" s="696"/>
      <c r="BE776" s="696"/>
      <c r="BF776" s="696"/>
      <c r="BG776" s="696"/>
      <c r="BH776" s="696"/>
      <c r="BI776" s="696"/>
      <c r="BJ776" s="696"/>
      <c r="BK776" s="785"/>
      <c r="BL776" s="785"/>
      <c r="BM776" s="785"/>
      <c r="BN776" s="696"/>
      <c r="BO776" s="696"/>
      <c r="BP776" s="696"/>
      <c r="BQ776" s="696"/>
      <c r="BR776" s="696"/>
      <c r="BS776" s="696"/>
      <c r="BT776" s="696"/>
      <c r="BU776" s="696"/>
      <c r="BV776" s="696"/>
      <c r="BW776" s="69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2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1">
        <v>46023</v>
      </c>
      <c r="B1" s="742"/>
      <c r="C1" s="709" t="s">
        <v>0</v>
      </c>
      <c r="D1" s="728"/>
      <c r="E1" s="728" t="s">
        <v>1</v>
      </c>
      <c r="F1" s="728"/>
      <c r="G1" s="728" t="s">
        <v>2</v>
      </c>
      <c r="H1" s="728"/>
      <c r="I1" s="728" t="s">
        <v>3</v>
      </c>
      <c r="J1" s="728"/>
      <c r="K1" s="728" t="s">
        <v>4</v>
      </c>
      <c r="L1" s="743"/>
      <c r="M1" s="723" t="s">
        <v>5</v>
      </c>
      <c r="N1" s="707"/>
      <c r="O1" s="724" t="s">
        <v>6</v>
      </c>
      <c r="P1" s="708"/>
      <c r="Q1" s="725" t="s">
        <v>7</v>
      </c>
      <c r="R1" s="726"/>
      <c r="S1" s="727" t="s">
        <v>8</v>
      </c>
      <c r="T1" s="728"/>
      <c r="U1" s="1">
        <f>A1</f>
        <v>46023</v>
      </c>
      <c r="V1" s="729" t="s">
        <v>9</v>
      </c>
      <c r="W1" s="729"/>
      <c r="X1" s="729"/>
      <c r="Y1" s="730"/>
      <c r="Z1" s="2"/>
      <c r="AA1" s="709" t="s">
        <v>10</v>
      </c>
      <c r="AB1" s="709"/>
      <c r="AC1" s="709"/>
      <c r="AD1" s="709"/>
      <c r="AE1" s="709"/>
      <c r="AF1" s="709"/>
      <c r="AG1" s="707" t="s">
        <v>11</v>
      </c>
      <c r="AH1" s="708"/>
      <c r="AI1" s="708"/>
      <c r="AJ1" s="708"/>
      <c r="AK1" s="708"/>
      <c r="AL1" s="708"/>
      <c r="AM1" s="708"/>
      <c r="AN1" s="708"/>
      <c r="AO1" s="708"/>
      <c r="AP1" s="708"/>
      <c r="AQ1" s="708"/>
      <c r="AR1" s="708"/>
      <c r="AS1" s="708"/>
      <c r="AT1" s="708"/>
      <c r="AU1" s="708"/>
      <c r="AV1" s="709"/>
      <c r="AW1" s="707" t="s">
        <v>12</v>
      </c>
      <c r="AX1" s="708"/>
      <c r="AY1" s="708"/>
      <c r="AZ1" s="708"/>
      <c r="BA1" s="708"/>
      <c r="BB1" s="708"/>
      <c r="BC1" s="708"/>
      <c r="BD1" s="708"/>
      <c r="BE1" s="708"/>
      <c r="BF1" s="708"/>
      <c r="BG1" s="708"/>
      <c r="BH1" s="709"/>
      <c r="BI1" s="707" t="s">
        <v>13</v>
      </c>
      <c r="BJ1" s="708"/>
      <c r="BK1" s="708"/>
      <c r="BL1" s="708"/>
      <c r="BM1" s="709"/>
      <c r="BN1" s="707" t="s">
        <v>14</v>
      </c>
      <c r="BO1" s="709"/>
      <c r="BP1" s="3" t="s">
        <v>15</v>
      </c>
      <c r="BQ1" s="810" t="s">
        <v>16</v>
      </c>
      <c r="BR1" s="810"/>
      <c r="BS1" s="810"/>
      <c r="BT1" s="810"/>
      <c r="BU1" s="810"/>
      <c r="BV1" s="810"/>
      <c r="BW1" s="810"/>
    </row>
    <row r="2" spans="1:75" ht="18.95" customHeight="1">
      <c r="A2" s="23"/>
      <c r="B2" s="24"/>
      <c r="C2" s="788">
        <f>A1</f>
        <v>46023</v>
      </c>
      <c r="D2" s="788"/>
      <c r="E2" s="788"/>
      <c r="F2" s="788"/>
      <c r="G2" s="788"/>
      <c r="H2" s="788"/>
      <c r="I2" s="788"/>
      <c r="J2" s="788"/>
      <c r="K2" s="788"/>
      <c r="L2" s="788"/>
      <c r="M2" s="788"/>
      <c r="N2" s="788"/>
      <c r="O2" s="788"/>
      <c r="P2" s="788"/>
      <c r="Q2" s="788"/>
      <c r="R2" s="788"/>
      <c r="S2" s="788"/>
      <c r="T2" s="788"/>
      <c r="U2" s="703">
        <f>C2</f>
        <v>46023</v>
      </c>
      <c r="V2" s="704"/>
      <c r="W2" s="704"/>
      <c r="X2" s="704"/>
      <c r="Y2" s="704"/>
      <c r="Z2" s="70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3" t="s">
        <v>54</v>
      </c>
      <c r="B3" s="12" t="s">
        <v>55</v>
      </c>
      <c r="C3" s="731" t="str">
        <f>VLOOKUP($C2,'2025年度(1年後期)'!$B$5:$N$207,COLUMN('2025年度(1年後期)'!$C$5),0)&amp;""</f>
        <v/>
      </c>
      <c r="D3" s="722"/>
      <c r="E3" s="721" t="str">
        <f>VLOOKUP($C2,'2025年度(2年後期)'!$B$5:$N$207,COLUMN('2025年度(2年後期)'!$C$5),0)&amp;""</f>
        <v/>
      </c>
      <c r="F3" s="722"/>
      <c r="G3" s="721" t="str">
        <f>VLOOKUP($C2,'2025年度(3年後期)'!$B$5:$N$207,COLUMN('2025年度(3年後期)'!$C$5),0)&amp;""</f>
        <v/>
      </c>
      <c r="H3" s="722"/>
      <c r="I3" s="721" t="str">
        <f>VLOOKUP($C2,'2025年度(4年後期)'!$B$5:$N$206,COLUMN('2025年度(4年後期)'!$C$5),0)&amp;""</f>
        <v/>
      </c>
      <c r="J3" s="722"/>
      <c r="K3" s="732" t="str">
        <f>VLOOKUP($C2,'2025年度(助産後期)'!$B$5:$N$207,COLUMN('2025年度(助産後期)'!$C$5),0)&amp;""</f>
        <v/>
      </c>
      <c r="L3" s="720"/>
      <c r="M3" s="719" t="str">
        <f>VLOOKUP($C2,'2025年度(M1後期)'!$B$5:$N$207,COLUMN('2025年度(M1後期)'!$C$5),0)&amp;""</f>
        <v/>
      </c>
      <c r="N3" s="720"/>
      <c r="O3" s="721" t="str">
        <f>VLOOKUP($C2,'2025年度(M2後期)'!$B$5:$N$207,COLUMN('2025年度(M2後期)'!$C$5),0)&amp;""</f>
        <v/>
      </c>
      <c r="P3" s="722"/>
      <c r="Q3" s="721" t="str">
        <f>VLOOKUP($C2,'2025年度(D1後期)'!$B$5:$N$207,COLUMN('2025年度(D1後期)'!$C$5),0)&amp;""</f>
        <v/>
      </c>
      <c r="R3" s="722"/>
      <c r="S3" s="732" t="str">
        <f>VLOOKUP($C2,'2025年度(D23後期)'!$B$5:$N$207,COLUMN('2025年度(D23後期)'!$C$5),0)&amp;""</f>
        <v/>
      </c>
      <c r="T3" s="722"/>
      <c r="U3" s="13"/>
      <c r="Z3" s="744" t="str">
        <f>A3</f>
        <v xml:space="preserve">１時限（09：20～10：50） </v>
      </c>
      <c r="AA3" s="694"/>
      <c r="AB3" s="694"/>
      <c r="AC3" s="694"/>
      <c r="AD3" s="694"/>
      <c r="AE3" s="694"/>
      <c r="AF3" s="694"/>
      <c r="AG3" s="694"/>
      <c r="AH3" s="694"/>
      <c r="AI3" s="694"/>
      <c r="AJ3" s="694"/>
      <c r="AK3" s="694"/>
      <c r="AL3" s="694"/>
      <c r="AM3" s="694"/>
      <c r="AN3" s="694"/>
      <c r="AO3" s="694"/>
      <c r="AP3" s="694"/>
      <c r="AQ3" s="694"/>
      <c r="AR3" s="694"/>
      <c r="AS3" s="694"/>
      <c r="AT3" s="694"/>
      <c r="AU3" s="694"/>
      <c r="AV3" s="694"/>
      <c r="AW3" s="694"/>
      <c r="AX3" s="694"/>
      <c r="AY3" s="694"/>
      <c r="AZ3" s="694"/>
      <c r="BA3" s="694"/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33"/>
      <c r="B4" s="15" t="s">
        <v>58</v>
      </c>
      <c r="C4" s="714" t="str">
        <f>IFERROR(VLOOKUP(C3,科目・教員!$A$2:$B$349,2,0),"")</f>
        <v/>
      </c>
      <c r="D4" s="715"/>
      <c r="E4" s="716" t="str">
        <f>IFERROR(VLOOKUP(E3,科目・教員!$A$2:$B$349,2,0),"")</f>
        <v/>
      </c>
      <c r="F4" s="715"/>
      <c r="G4" s="716" t="str">
        <f>IFERROR(VLOOKUP(G3,科目・教員!$A$2:$B$349,2,0),"")</f>
        <v/>
      </c>
      <c r="H4" s="715"/>
      <c r="I4" s="716" t="str">
        <f>IFERROR(VLOOKUP(I3,科目・教員!$A$2:$B$349,2,0),"")</f>
        <v/>
      </c>
      <c r="J4" s="715"/>
      <c r="K4" s="735" t="str">
        <f>IFERROR(VLOOKUP(K3,科目・教員!$A$2:$B$349,2,0),"")</f>
        <v/>
      </c>
      <c r="L4" s="737"/>
      <c r="M4" s="746" t="str">
        <f>IFERROR(VLOOKUP(M3,科目・教員!$A$2:$B$349,2,0),"")</f>
        <v/>
      </c>
      <c r="N4" s="715"/>
      <c r="O4" s="716" t="str">
        <f>IFERROR(VLOOKUP(O3,科目・教員!$A$2:$B$349,2,0),"")</f>
        <v/>
      </c>
      <c r="P4" s="715"/>
      <c r="Q4" s="716" t="str">
        <f>IFERROR(VLOOKUP(Q3,科目・教員!$A$2:$B$349,2,0),"")</f>
        <v/>
      </c>
      <c r="R4" s="715"/>
      <c r="S4" s="735" t="str">
        <f>IFERROR(VLOOKUP(S3,科目・教員!$A$2:$B$349,2,0),"")</f>
        <v/>
      </c>
      <c r="T4" s="715"/>
      <c r="U4" s="13"/>
      <c r="Z4" s="73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33"/>
      <c r="B5" s="15" t="s">
        <v>60</v>
      </c>
      <c r="C5" s="714" t="str">
        <f>VLOOKUP($C2,'2025年度(1年後期)'!$B$5:$N$207,COLUMN('2025年度(1年後期)'!$C$5)+1,0)&amp;""</f>
        <v/>
      </c>
      <c r="D5" s="715"/>
      <c r="E5" s="716" t="str">
        <f>VLOOKUP($C2,'2025年度(2年後期)'!$B$5:$N$207,COLUMN('2025年度(2年後期)'!$C$5)+1,0)&amp;""</f>
        <v/>
      </c>
      <c r="F5" s="715"/>
      <c r="G5" s="716" t="str">
        <f>VLOOKUP($C2,'2025年度(3年後期)'!$B$5:$N$207,COLUMN('2025年度(3年後期)'!$C$5)+1,0)&amp;""</f>
        <v/>
      </c>
      <c r="H5" s="715"/>
      <c r="I5" s="716" t="str">
        <f>VLOOKUP($C2,'2025年度(4年後期)'!$B$5:$N$206,COLUMN('2025年度(4年後期)'!$C$5)+1,0)&amp;""</f>
        <v/>
      </c>
      <c r="J5" s="715"/>
      <c r="K5" s="735" t="str">
        <f>VLOOKUP($C2,'2025年度(助産後期)'!$B$5:$N$207,COLUMN('2025年度(助産後期)'!$C$5)+1,0)&amp;""</f>
        <v/>
      </c>
      <c r="L5" s="737"/>
      <c r="M5" s="746" t="str">
        <f>VLOOKUP($C2,'2025年度(M1後期)'!$B$5:$N$207,COLUMN('2025年度(M1後期)'!$C$5)+1,0)&amp;""</f>
        <v/>
      </c>
      <c r="N5" s="715"/>
      <c r="O5" s="716" t="str">
        <f>VLOOKUP($C2,'2025年度(M2後期)'!$B$5:$N$207,COLUMN('2025年度(M2後期)'!$C$5)+1,0)&amp;""</f>
        <v/>
      </c>
      <c r="P5" s="715"/>
      <c r="Q5" s="716" t="str">
        <f>VLOOKUP($C2,'2025年度(D1後期)'!$B$5:$N$207,COLUMN('2025年度(D1後期)'!$C$5)+1,0)&amp;""</f>
        <v/>
      </c>
      <c r="R5" s="715"/>
      <c r="S5" s="735" t="str">
        <f>VLOOKUP($C2,'2025年度(D23後期)'!$B$5:$N$207,COLUMN('2025年度(D23後期)'!$C$5)+1,0)&amp;""</f>
        <v/>
      </c>
      <c r="T5" s="715"/>
      <c r="U5" s="13"/>
      <c r="Z5" s="73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34"/>
      <c r="B6" s="16" t="s">
        <v>62</v>
      </c>
      <c r="C6" s="738"/>
      <c r="D6" s="711"/>
      <c r="E6" s="710"/>
      <c r="F6" s="711"/>
      <c r="G6" s="710"/>
      <c r="H6" s="711"/>
      <c r="I6" s="710"/>
      <c r="J6" s="711"/>
      <c r="K6" s="712"/>
      <c r="L6" s="713"/>
      <c r="M6" s="745"/>
      <c r="N6" s="711"/>
      <c r="O6" s="710"/>
      <c r="P6" s="711"/>
      <c r="Q6" s="710"/>
      <c r="R6" s="711"/>
      <c r="S6" s="712"/>
      <c r="T6" s="711"/>
      <c r="U6" s="13"/>
      <c r="Z6" s="73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33" t="s">
        <v>64</v>
      </c>
      <c r="B7" s="15" t="s">
        <v>55</v>
      </c>
      <c r="C7" s="731" t="str">
        <f>VLOOKUP($C2,'2025年度(1年後期)'!$B$5:$N$207,COLUMN('2025年度(1年後期)'!$E$5),0)&amp;""</f>
        <v/>
      </c>
      <c r="D7" s="722"/>
      <c r="E7" s="721" t="str">
        <f>VLOOKUP($C2,'2025年度(2年後期)'!$B$5:$N$207,COLUMN('2025年度(2年後期)'!$E$5),0)&amp;""</f>
        <v/>
      </c>
      <c r="F7" s="722"/>
      <c r="G7" s="721" t="str">
        <f>VLOOKUP($C2,'2025年度(3年後期)'!$B$5:$N$207,COLUMN('2025年度(3年後期)'!$E$5),0)&amp;""</f>
        <v/>
      </c>
      <c r="H7" s="722"/>
      <c r="I7" s="721" t="str">
        <f>VLOOKUP($C2,'2025年度(4年後期)'!$B$5:$N$206,COLUMN('2025年度(4年後期)'!$E$5),0)&amp;""</f>
        <v/>
      </c>
      <c r="J7" s="722"/>
      <c r="K7" s="732" t="str">
        <f>VLOOKUP($C2,'2025年度(助産後期)'!$B$5:$N$207,COLUMN('2025年度(助産後期)'!$E$5),0)&amp;""</f>
        <v/>
      </c>
      <c r="L7" s="720"/>
      <c r="M7" s="731" t="str">
        <f>VLOOKUP($C2,'2025年度(M1後期)'!$B$5:$N$207,COLUMN('2025年度(M1後期)'!$E$5),0)&amp;""</f>
        <v/>
      </c>
      <c r="N7" s="722"/>
      <c r="O7" s="732" t="str">
        <f>VLOOKUP($C2,'2025年度(M2後期)'!$B$5:$N$207,COLUMN('2025年度(M2後期)'!$E$5),0)&amp;""</f>
        <v/>
      </c>
      <c r="P7" s="722"/>
      <c r="Q7" s="732" t="str">
        <f>VLOOKUP($C2,'2025年度(D1後期)'!$B$5:$N$207,COLUMN('2025年度(D1後期)'!$E$5),0)&amp;""</f>
        <v/>
      </c>
      <c r="R7" s="722"/>
      <c r="S7" s="732" t="str">
        <f>VLOOKUP($C2,'2025年度(D23後期)'!$B$5:$N$207,COLUMN('2025年度(D23後期)'!$E$5),0)&amp;""</f>
        <v/>
      </c>
      <c r="T7" s="722"/>
      <c r="Z7" s="733" t="str">
        <f>A7</f>
        <v>２時限（11：00～12：30）</v>
      </c>
      <c r="AA7" s="694"/>
      <c r="AB7" s="694"/>
      <c r="AC7" s="694"/>
      <c r="AD7" s="694"/>
      <c r="AE7" s="694"/>
      <c r="AF7" s="694"/>
      <c r="AG7" s="694"/>
      <c r="AH7" s="694"/>
      <c r="AI7" s="694"/>
      <c r="AJ7" s="694"/>
      <c r="AK7" s="694"/>
      <c r="AL7" s="694"/>
      <c r="AM7" s="694"/>
      <c r="AN7" s="694"/>
      <c r="AO7" s="694"/>
      <c r="AP7" s="694"/>
      <c r="AQ7" s="694"/>
      <c r="AR7" s="694"/>
      <c r="AS7" s="694"/>
      <c r="AT7" s="694"/>
      <c r="AU7" s="694"/>
      <c r="AV7" s="694"/>
      <c r="AW7" s="694"/>
      <c r="AX7" s="694"/>
      <c r="AY7" s="694"/>
      <c r="AZ7" s="694"/>
      <c r="BA7" s="694"/>
      <c r="BB7" s="694"/>
      <c r="BC7" s="694"/>
      <c r="BD7" s="694"/>
      <c r="BE7" s="694"/>
      <c r="BF7" s="694"/>
      <c r="BG7" s="694"/>
      <c r="BH7" s="694"/>
      <c r="BI7" s="694"/>
      <c r="BJ7" s="694"/>
      <c r="BK7" s="694"/>
      <c r="BL7" s="694"/>
      <c r="BM7" s="694"/>
      <c r="BN7" s="694"/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33"/>
      <c r="B8" s="15" t="s">
        <v>58</v>
      </c>
      <c r="C8" s="714" t="str">
        <f>IFERROR(VLOOKUP(C7,科目・教員!$A$2:$B$349,2,0),"")</f>
        <v/>
      </c>
      <c r="D8" s="715"/>
      <c r="E8" s="716" t="str">
        <f>IFERROR(VLOOKUP(E7,科目・教員!$A$2:$B$349,2,0),"")</f>
        <v/>
      </c>
      <c r="F8" s="715"/>
      <c r="G8" s="716" t="str">
        <f>IFERROR(VLOOKUP(G7,科目・教員!$A$2:$B$349,2,0),"")</f>
        <v/>
      </c>
      <c r="H8" s="715"/>
      <c r="I8" s="716" t="str">
        <f>IFERROR(VLOOKUP(I7,科目・教員!$A$2:$B$349,2,0),"")</f>
        <v/>
      </c>
      <c r="J8" s="715"/>
      <c r="K8" s="735" t="str">
        <f>IFERROR(VLOOKUP(K7,科目・教員!$A$2:$B$349,2,0),"")</f>
        <v/>
      </c>
      <c r="L8" s="737"/>
      <c r="M8" s="714" t="str">
        <f>IFERROR(VLOOKUP(M7,科目・教員!$A$2:$B$349,2,0),"")</f>
        <v/>
      </c>
      <c r="N8" s="715"/>
      <c r="O8" s="735" t="str">
        <f>IFERROR(VLOOKUP(O7,科目・教員!$A$2:$B$349,2,0),"")</f>
        <v/>
      </c>
      <c r="P8" s="715"/>
      <c r="Q8" s="735" t="str">
        <f>IFERROR(VLOOKUP(Q7,科目・教員!$A$2:$B$349,2,0),"")</f>
        <v/>
      </c>
      <c r="R8" s="715"/>
      <c r="S8" s="735" t="str">
        <f>IFERROR(VLOOKUP(S7,科目・教員!$A$2:$B$349,2,0),"")</f>
        <v/>
      </c>
      <c r="T8" s="715"/>
      <c r="Z8" s="73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33"/>
      <c r="B9" s="15" t="s">
        <v>60</v>
      </c>
      <c r="C9" s="714" t="str">
        <f>VLOOKUP($C2,'2025年度(1年後期)'!$B$5:$N$207,COLUMN('2025年度(1年後期)'!$E$5)+1,0)&amp;""</f>
        <v/>
      </c>
      <c r="D9" s="715"/>
      <c r="E9" s="716" t="str">
        <f>VLOOKUP($C2,'2025年度(2年後期)'!$B$5:$N$207,COLUMN('2025年度(2年後期)'!$E$5)+1,0)&amp;""</f>
        <v/>
      </c>
      <c r="F9" s="715"/>
      <c r="G9" s="716" t="str">
        <f>VLOOKUP($C2,'2025年度(3年後期)'!$B$5:$N$207,COLUMN('2025年度(3年後期)'!$E$5)+1,0)&amp;""</f>
        <v/>
      </c>
      <c r="H9" s="715"/>
      <c r="I9" s="716" t="str">
        <f>VLOOKUP($C2,'2025年度(4年後期)'!$B$5:$N$206,COLUMN('2025年度(4年後期)'!$E$5)+1,0)&amp;""</f>
        <v/>
      </c>
      <c r="J9" s="715"/>
      <c r="K9" s="735" t="str">
        <f>VLOOKUP($C2,'2025年度(助産後期)'!$B$5:$N$207,COLUMN('2025年度(助産後期)'!$E$5)+1,0)&amp;""</f>
        <v/>
      </c>
      <c r="L9" s="737"/>
      <c r="M9" s="714" t="str">
        <f>VLOOKUP($C2,'2025年度(M1後期)'!$B$5:$N$207,COLUMN('2025年度(M1後期)'!$E$5)+1,0)&amp;""</f>
        <v/>
      </c>
      <c r="N9" s="715"/>
      <c r="O9" s="735" t="str">
        <f>VLOOKUP($C2,'2025年度(M2後期)'!$B$5:$N$207,COLUMN('2025年度(M2後期)'!$E$5)+1,0)&amp;""</f>
        <v/>
      </c>
      <c r="P9" s="715"/>
      <c r="Q9" s="735" t="str">
        <f>VLOOKUP($C2,'2025年度(D1後期)'!$B$5:$N$207,COLUMN('2025年度(D1後期)'!$E$5)+1,0)&amp;""</f>
        <v/>
      </c>
      <c r="R9" s="715"/>
      <c r="S9" s="735" t="str">
        <f>VLOOKUP($C2,'2025年度(D23後期)'!$B$5:$N$207,COLUMN('2025年度(D23後期)'!$E$5)+1,0)&amp;""</f>
        <v/>
      </c>
      <c r="T9" s="715"/>
      <c r="Z9" s="73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47"/>
      <c r="B10" s="16" t="s">
        <v>62</v>
      </c>
      <c r="C10" s="738"/>
      <c r="D10" s="736"/>
      <c r="E10" s="710"/>
      <c r="F10" s="736"/>
      <c r="G10" s="710"/>
      <c r="H10" s="736"/>
      <c r="I10" s="710"/>
      <c r="J10" s="736"/>
      <c r="K10" s="712"/>
      <c r="L10" s="712"/>
      <c r="M10" s="738"/>
      <c r="N10" s="736"/>
      <c r="O10" s="712"/>
      <c r="P10" s="736"/>
      <c r="Q10" s="712"/>
      <c r="R10" s="736"/>
      <c r="S10" s="712"/>
      <c r="T10" s="736"/>
      <c r="Z10" s="73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44" t="s">
        <v>70</v>
      </c>
      <c r="B11" s="17" t="s">
        <v>71</v>
      </c>
      <c r="C11" s="731"/>
      <c r="D11" s="722"/>
      <c r="E11" s="721"/>
      <c r="F11" s="722"/>
      <c r="G11" s="721"/>
      <c r="H11" s="722"/>
      <c r="I11" s="721"/>
      <c r="J11" s="722"/>
      <c r="K11" s="732"/>
      <c r="L11" s="720"/>
      <c r="M11" s="731"/>
      <c r="N11" s="722"/>
      <c r="O11" s="732"/>
      <c r="P11" s="722"/>
      <c r="Q11" s="732"/>
      <c r="R11" s="722"/>
      <c r="S11" s="732"/>
      <c r="T11" s="722"/>
      <c r="Z11" s="733" t="str">
        <f>A11</f>
        <v>昼休み（12：30～13：30）</v>
      </c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33"/>
      <c r="B12" s="17" t="s">
        <v>73</v>
      </c>
      <c r="C12" s="714"/>
      <c r="D12" s="715"/>
      <c r="E12" s="716"/>
      <c r="F12" s="715"/>
      <c r="G12" s="716"/>
      <c r="H12" s="715"/>
      <c r="I12" s="716"/>
      <c r="J12" s="715"/>
      <c r="K12" s="735"/>
      <c r="L12" s="737"/>
      <c r="M12" s="714"/>
      <c r="N12" s="715"/>
      <c r="O12" s="735"/>
      <c r="P12" s="715"/>
      <c r="Q12" s="735"/>
      <c r="R12" s="715"/>
      <c r="S12" s="735"/>
      <c r="T12" s="715"/>
      <c r="Z12" s="73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33"/>
      <c r="B13" s="17" t="s">
        <v>60</v>
      </c>
      <c r="C13" s="714"/>
      <c r="D13" s="715"/>
      <c r="E13" s="716"/>
      <c r="F13" s="715"/>
      <c r="G13" s="716"/>
      <c r="H13" s="715"/>
      <c r="I13" s="716"/>
      <c r="J13" s="715"/>
      <c r="K13" s="735"/>
      <c r="L13" s="737"/>
      <c r="M13" s="714"/>
      <c r="N13" s="715"/>
      <c r="O13" s="735"/>
      <c r="P13" s="715"/>
      <c r="Q13" s="735"/>
      <c r="R13" s="715"/>
      <c r="S13" s="735"/>
      <c r="T13" s="715"/>
      <c r="Z13" s="73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34"/>
      <c r="B14" s="18" t="s">
        <v>62</v>
      </c>
      <c r="C14" s="752"/>
      <c r="D14" s="753"/>
      <c r="E14" s="754"/>
      <c r="F14" s="753"/>
      <c r="G14" s="754"/>
      <c r="H14" s="753"/>
      <c r="I14" s="754"/>
      <c r="J14" s="753"/>
      <c r="K14" s="755"/>
      <c r="L14" s="755"/>
      <c r="M14" s="752"/>
      <c r="N14" s="753"/>
      <c r="O14" s="755"/>
      <c r="P14" s="753"/>
      <c r="Q14" s="755"/>
      <c r="R14" s="753"/>
      <c r="S14" s="755"/>
      <c r="T14" s="753"/>
      <c r="Z14" s="73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33" t="s">
        <v>74</v>
      </c>
      <c r="B15" s="15" t="s">
        <v>55</v>
      </c>
      <c r="C15" s="748" t="str">
        <f>VLOOKUP($C2,'2025年度(1年後期)'!$B$5:$N$207,COLUMN('2025年度(1年後期)'!$G$5),0)&amp;""</f>
        <v/>
      </c>
      <c r="D15" s="732"/>
      <c r="E15" s="749" t="str">
        <f>VLOOKUP($C2,'2025年度(2年後期)'!$B$5:$N$207,COLUMN('2025年度(2年後期)'!$G$5),0)&amp;""</f>
        <v/>
      </c>
      <c r="F15" s="732"/>
      <c r="G15" s="749" t="str">
        <f>VLOOKUP($C2,'2025年度(3年後期)'!$B$5:$N$207,COLUMN('2025年度(3年後期)'!$G$5),0)&amp;""</f>
        <v/>
      </c>
      <c r="H15" s="732"/>
      <c r="I15" s="749" t="str">
        <f>VLOOKUP($C2,'2025年度(4年後期)'!$B$5:$N$206,COLUMN('2025年度(4年後期)'!$G$5),0)&amp;""</f>
        <v/>
      </c>
      <c r="J15" s="732"/>
      <c r="K15" s="750" t="str">
        <f>VLOOKUP($C2,'2025年度(助産後期)'!$B$5:$N$207,COLUMN('2025年度(助産後期)'!$G$5),0)&amp;""</f>
        <v/>
      </c>
      <c r="L15" s="750"/>
      <c r="M15" s="748" t="str">
        <f>VLOOKUP($C2,'2025年度(M1後期)'!$B$5:$N$207,COLUMN('2025年度(M1後期)'!$G$5),0)&amp;""</f>
        <v/>
      </c>
      <c r="N15" s="732"/>
      <c r="O15" s="750" t="str">
        <f>VLOOKUP($C2,'2025年度(M2後期)'!$B$5:$N$207,COLUMN('2025年度(M2後期)'!$G$5),0)&amp;""</f>
        <v/>
      </c>
      <c r="P15" s="732"/>
      <c r="Q15" s="750" t="str">
        <f>VLOOKUP($C2,'2025年度(D1後期)'!$B$5:$N$207,COLUMN('2025年度(D1後期)'!$G$5),0)&amp;""</f>
        <v/>
      </c>
      <c r="R15" s="732"/>
      <c r="S15" s="750" t="str">
        <f>VLOOKUP($C2,'2025年度(D23後期)'!$B$5:$N$207,COLUMN('2025年度(D23後期)'!$G$5),0)&amp;""</f>
        <v/>
      </c>
      <c r="T15" s="732"/>
      <c r="Z15" s="733" t="str">
        <f>A15</f>
        <v>３時限（13：30～15：00）</v>
      </c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33"/>
      <c r="B16" s="15" t="s">
        <v>58</v>
      </c>
      <c r="C16" s="751" t="str">
        <f>IFERROR(VLOOKUP(C15,科目・教員!$A$2:$B$349,2,0),"")</f>
        <v/>
      </c>
      <c r="D16" s="735"/>
      <c r="E16" s="739" t="str">
        <f>IFERROR(VLOOKUP(E15,科目・教員!$A$2:$B$349,2,0),"")</f>
        <v/>
      </c>
      <c r="F16" s="735"/>
      <c r="G16" s="739" t="str">
        <f>IFERROR(VLOOKUP(G15,科目・教員!$A$2:$B$349,2,0),"")</f>
        <v/>
      </c>
      <c r="H16" s="735"/>
      <c r="I16" s="739" t="str">
        <f>IFERROR(VLOOKUP(I15,科目・教員!$A$2:$B$349,2,0),"")</f>
        <v/>
      </c>
      <c r="J16" s="735"/>
      <c r="K16" s="740" t="str">
        <f>IFERROR(VLOOKUP(K15,科目・教員!$A$2:$B$349,2,0),"")</f>
        <v/>
      </c>
      <c r="L16" s="740"/>
      <c r="M16" s="751" t="str">
        <f>IFERROR(VLOOKUP(M15,科目・教員!$A$2:$B$349,2,0),"")</f>
        <v/>
      </c>
      <c r="N16" s="735"/>
      <c r="O16" s="740" t="str">
        <f>IFERROR(VLOOKUP(O15,科目・教員!$A$2:$B$349,2,0),"")</f>
        <v/>
      </c>
      <c r="P16" s="735"/>
      <c r="Q16" s="740" t="str">
        <f>IFERROR(VLOOKUP(Q15,科目・教員!$A$2:$B$349,2,0),"")</f>
        <v/>
      </c>
      <c r="R16" s="735"/>
      <c r="S16" s="740" t="str">
        <f>IFERROR(VLOOKUP(S15,科目・教員!$A$2:$B$349,2,0),"")</f>
        <v/>
      </c>
      <c r="T16" s="735"/>
      <c r="Z16" s="733"/>
      <c r="AA16" s="695"/>
      <c r="AB16" s="695"/>
      <c r="AC16" s="695"/>
      <c r="AD16" s="695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33"/>
      <c r="B17" s="15" t="s">
        <v>60</v>
      </c>
      <c r="C17" s="751" t="str">
        <f>VLOOKUP($C2,'2025年度(1年後期)'!$B$5:$N$207,COLUMN('2025年度(1年後期)'!$G$5)+1,0)&amp;""</f>
        <v/>
      </c>
      <c r="D17" s="735"/>
      <c r="E17" s="739" t="str">
        <f>VLOOKUP($C2,'2025年度(2年後期)'!$B$5:$N$207,COLUMN('2025年度(2年後期)'!$G$5)+1,0)&amp;""</f>
        <v/>
      </c>
      <c r="F17" s="735"/>
      <c r="G17" s="739" t="str">
        <f>VLOOKUP($C2,'2025年度(3年後期)'!$B$5:$N$207,COLUMN('2025年度(3年後期)'!$G$5)+1,0)&amp;""</f>
        <v/>
      </c>
      <c r="H17" s="735"/>
      <c r="I17" s="739" t="str">
        <f>VLOOKUP($C2,'2025年度(4年後期)'!$B$5:$N$206,COLUMN('2025年度(4年後期)'!$G$5)+1,0)&amp;""</f>
        <v/>
      </c>
      <c r="J17" s="735"/>
      <c r="K17" s="740" t="str">
        <f>VLOOKUP($C2,'2025年度(助産後期)'!$B$5:$N$207,COLUMN('2025年度(助産後期)'!$G$5)+1,0)&amp;""</f>
        <v/>
      </c>
      <c r="L17" s="740"/>
      <c r="M17" s="751" t="str">
        <f>VLOOKUP($C2,'2025年度(M1後期)'!$B$5:$N$207,COLUMN('2025年度(M1後期)'!$G$5)+1,0)&amp;""</f>
        <v/>
      </c>
      <c r="N17" s="735"/>
      <c r="O17" s="740" t="str">
        <f>VLOOKUP($C2,'2025年度(M2後期)'!$B$5:$N$207,COLUMN('2025年度(M2後期)'!$G$5)+1,0)&amp;""</f>
        <v/>
      </c>
      <c r="P17" s="735"/>
      <c r="Q17" s="740" t="str">
        <f>VLOOKUP($C2,'2025年度(D1後期)'!$B$5:$N$207,COLUMN('2025年度(D1後期)'!$G$5)+1,0)&amp;""</f>
        <v/>
      </c>
      <c r="R17" s="735"/>
      <c r="S17" s="740" t="str">
        <f>VLOOKUP($C2,'2025年度(D23後期)'!$B$5:$N$207,COLUMN('2025年度(D23後期)'!$G$5)+1,0)&amp;""</f>
        <v/>
      </c>
      <c r="T17" s="735"/>
      <c r="Z17" s="733"/>
      <c r="AA17" s="695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47"/>
      <c r="B18" s="16" t="s">
        <v>62</v>
      </c>
      <c r="C18" s="738"/>
      <c r="D18" s="736"/>
      <c r="E18" s="710"/>
      <c r="F18" s="736"/>
      <c r="G18" s="710"/>
      <c r="H18" s="736"/>
      <c r="I18" s="710"/>
      <c r="J18" s="736"/>
      <c r="K18" s="712"/>
      <c r="L18" s="712"/>
      <c r="M18" s="738"/>
      <c r="N18" s="736"/>
      <c r="O18" s="712"/>
      <c r="P18" s="736"/>
      <c r="Q18" s="712"/>
      <c r="R18" s="736"/>
      <c r="S18" s="712"/>
      <c r="T18" s="736"/>
      <c r="Z18" s="734"/>
      <c r="AA18" s="696"/>
      <c r="AB18" s="696"/>
      <c r="AC18" s="696"/>
      <c r="AD18" s="696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33" t="s">
        <v>80</v>
      </c>
      <c r="B19" s="15" t="s">
        <v>55</v>
      </c>
      <c r="C19" s="748" t="str">
        <f>VLOOKUP($C2,'2025年度(1年後期)'!$B$5:$N$207,COLUMN('2025年度(1年後期)'!$I$5),0)&amp;""</f>
        <v/>
      </c>
      <c r="D19" s="732"/>
      <c r="E19" s="749" t="str">
        <f>VLOOKUP($C2,'2025年度(2年後期)'!$B$5:$N$207,COLUMN('2025年度(2年後期)'!$I$5),0)&amp;""</f>
        <v/>
      </c>
      <c r="F19" s="732"/>
      <c r="G19" s="749" t="str">
        <f>VLOOKUP($C2,'2025年度(3年後期)'!$B$5:$N$207,COLUMN('2025年度(3年後期)'!$I$5),0)&amp;""</f>
        <v/>
      </c>
      <c r="H19" s="732"/>
      <c r="I19" s="749" t="str">
        <f>VLOOKUP($C2,'2025年度(4年後期)'!$B$5:$N$206,COLUMN('2025年度(4年後期)'!$I$5),0)&amp;""</f>
        <v/>
      </c>
      <c r="J19" s="732"/>
      <c r="K19" s="750" t="str">
        <f>VLOOKUP($C2,'2025年度(助産後期)'!$B$5:$N$207,COLUMN('2025年度(助産後期)'!$I$5),0)&amp;""</f>
        <v/>
      </c>
      <c r="L19" s="750"/>
      <c r="M19" s="748" t="str">
        <f>VLOOKUP($C2,'2025年度(M1後期)'!$B$5:$N$207,COLUMN('2025年度(M1後期)'!$I$5),0)&amp;""</f>
        <v/>
      </c>
      <c r="N19" s="732"/>
      <c r="O19" s="750" t="str">
        <f>VLOOKUP($C2,'2025年度(M2後期)'!$B$5:$N$207,COLUMN('2025年度(M2後期)'!$I$5),0)&amp;""</f>
        <v/>
      </c>
      <c r="P19" s="732"/>
      <c r="Q19" s="750" t="str">
        <f>VLOOKUP($C2,'2025年度(D1後期)'!$B$5:$N$207,COLUMN('2025年度(D1後期)'!$I$5),0)&amp;""</f>
        <v/>
      </c>
      <c r="R19" s="732"/>
      <c r="S19" s="750" t="str">
        <f>VLOOKUP($C2,'2025年度(D23後期)'!$B$5:$N$207,COLUMN('2025年度(D23後期)'!$I$5),0)&amp;""</f>
        <v/>
      </c>
      <c r="T19" s="732"/>
      <c r="Z19" s="733" t="str">
        <f>A19</f>
        <v>４時限（15：10～16：40）</v>
      </c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33"/>
      <c r="B20" s="15" t="s">
        <v>58</v>
      </c>
      <c r="C20" s="751" t="str">
        <f>IFERROR(VLOOKUP(C19,科目・教員!$A$2:$B$349,2,0),"")</f>
        <v/>
      </c>
      <c r="D20" s="735"/>
      <c r="E20" s="739" t="str">
        <f>IFERROR(VLOOKUP(E19,科目・教員!$A$2:$B$349,2,0),"")</f>
        <v/>
      </c>
      <c r="F20" s="735"/>
      <c r="G20" s="739" t="str">
        <f>IFERROR(VLOOKUP(G19,科目・教員!$A$2:$B$349,2,0),"")</f>
        <v/>
      </c>
      <c r="H20" s="735"/>
      <c r="I20" s="739" t="str">
        <f>IFERROR(VLOOKUP(I19,科目・教員!$A$2:$B$349,2,0),"")</f>
        <v/>
      </c>
      <c r="J20" s="735"/>
      <c r="K20" s="740" t="str">
        <f>IFERROR(VLOOKUP(K19,科目・教員!$A$2:$B$349,2,0),"")</f>
        <v/>
      </c>
      <c r="L20" s="740"/>
      <c r="M20" s="751" t="str">
        <f>IFERROR(VLOOKUP(M19,科目・教員!$A$2:$B$349,2,0),"")</f>
        <v/>
      </c>
      <c r="N20" s="735"/>
      <c r="O20" s="740" t="str">
        <f>IFERROR(VLOOKUP(O19,科目・教員!$A$2:$B$349,2,0),"")</f>
        <v/>
      </c>
      <c r="P20" s="735"/>
      <c r="Q20" s="740" t="str">
        <f>IFERROR(VLOOKUP(Q19,科目・教員!$A$2:$B$349,2,0),"")</f>
        <v/>
      </c>
      <c r="R20" s="735"/>
      <c r="S20" s="740" t="str">
        <f>IFERROR(VLOOKUP(S19,科目・教員!$A$2:$B$349,2,0),"")</f>
        <v/>
      </c>
      <c r="T20" s="735"/>
      <c r="Z20" s="733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33"/>
      <c r="B21" s="15" t="s">
        <v>60</v>
      </c>
      <c r="C21" s="751" t="str">
        <f>VLOOKUP($C2,'2025年度(1年後期)'!$B$5:$N$207,COLUMN('2025年度(1年後期)'!$I$5)+1,0)&amp;""</f>
        <v/>
      </c>
      <c r="D21" s="735"/>
      <c r="E21" s="739" t="str">
        <f>VLOOKUP($C2,'2025年度(2年後期)'!$B$5:$N$207,COLUMN('2025年度(2年後期)'!$I$5)+1,0)&amp;""</f>
        <v/>
      </c>
      <c r="F21" s="735"/>
      <c r="G21" s="739" t="str">
        <f>VLOOKUP($C2,'2025年度(3年後期)'!$B$5:$N$207,COLUMN('2025年度(3年後期)'!$I$5)+1,0)&amp;""</f>
        <v/>
      </c>
      <c r="H21" s="735"/>
      <c r="I21" s="739" t="str">
        <f>VLOOKUP($C2,'2025年度(4年後期)'!$B$5:$N$206,COLUMN('2025年度(4年後期)'!$I$5)+1,0)&amp;""</f>
        <v/>
      </c>
      <c r="J21" s="735"/>
      <c r="K21" s="740" t="str">
        <f>VLOOKUP($C2,'2025年度(助産後期)'!$B$5:$N$207,COLUMN('2025年度(助産後期)'!$I$5)+1,0)&amp;""</f>
        <v/>
      </c>
      <c r="L21" s="740"/>
      <c r="M21" s="751" t="str">
        <f>VLOOKUP($C2,'2025年度(M1後期)'!$B$5:$N$207,COLUMN('2025年度(M1後期)'!$I$5)+1,0)&amp;""</f>
        <v/>
      </c>
      <c r="N21" s="735"/>
      <c r="O21" s="740" t="str">
        <f>VLOOKUP($C2,'2025年度(M2後期)'!$B$5:$N$207,COLUMN('2025年度(M2後期)'!$I$5)+1,0)&amp;""</f>
        <v/>
      </c>
      <c r="P21" s="735"/>
      <c r="Q21" s="740" t="str">
        <f>VLOOKUP($C2,'2025年度(D1後期)'!$B$5:$N$207,COLUMN('2025年度(D1後期)'!$I$5)+1,0)&amp;""</f>
        <v/>
      </c>
      <c r="R21" s="735"/>
      <c r="S21" s="740" t="str">
        <f>VLOOKUP($C2,'2025年度(D23後期)'!$B$5:$N$207,COLUMN('2025年度(D23後期)'!$I$5)+1,0)&amp;""</f>
        <v/>
      </c>
      <c r="T21" s="735"/>
      <c r="Z21" s="733"/>
      <c r="AA21" s="695"/>
      <c r="AB21" s="695"/>
      <c r="AC21" s="695"/>
      <c r="AD21" s="695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34"/>
      <c r="B22" s="16" t="s">
        <v>62</v>
      </c>
      <c r="C22" s="738"/>
      <c r="D22" s="736"/>
      <c r="E22" s="710"/>
      <c r="F22" s="736"/>
      <c r="G22" s="710"/>
      <c r="H22" s="736"/>
      <c r="I22" s="710"/>
      <c r="J22" s="736"/>
      <c r="K22" s="712"/>
      <c r="L22" s="712"/>
      <c r="M22" s="738"/>
      <c r="N22" s="736"/>
      <c r="O22" s="712"/>
      <c r="P22" s="736"/>
      <c r="Q22" s="712"/>
      <c r="R22" s="736"/>
      <c r="S22" s="712"/>
      <c r="T22" s="736"/>
      <c r="Z22" s="734"/>
      <c r="AA22" s="696"/>
      <c r="AB22" s="696"/>
      <c r="AC22" s="696"/>
      <c r="AD22" s="696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33" t="s">
        <v>87</v>
      </c>
      <c r="B23" s="15" t="s">
        <v>55</v>
      </c>
      <c r="C23" s="748" t="str">
        <f>VLOOKUP($C2,'2025年度(1年後期)'!$B$5:$N$207,COLUMN('2025年度(1年後期)'!$K$5),0)&amp;""</f>
        <v/>
      </c>
      <c r="D23" s="732"/>
      <c r="E23" s="749" t="str">
        <f>VLOOKUP($C2,'2025年度(2年後期)'!$B$5:$N$207,COLUMN('2025年度(2年後期)'!$K$5),0)&amp;""</f>
        <v/>
      </c>
      <c r="F23" s="732"/>
      <c r="G23" s="749" t="str">
        <f>VLOOKUP($C2,'2025年度(3年後期)'!$B$5:$N$207,COLUMN('2025年度(3年後期)'!$K$5),0)&amp;""</f>
        <v/>
      </c>
      <c r="H23" s="732"/>
      <c r="I23" s="749" t="str">
        <f>VLOOKUP($C2,'2025年度(4年後期)'!$B$5:$N$206,COLUMN('2025年度(4年後期)'!$K$5),0)&amp;""</f>
        <v/>
      </c>
      <c r="J23" s="732"/>
      <c r="K23" s="750" t="str">
        <f>VLOOKUP($C2,'2025年度(助産後期)'!$B$5:$N$207,COLUMN('2025年度(助産後期)'!$K$5),0)&amp;""</f>
        <v/>
      </c>
      <c r="L23" s="750"/>
      <c r="M23" s="748" t="str">
        <f>VLOOKUP($C2,'2025年度(M1後期)'!$B$5:$N$207,COLUMN('2025年度(M1後期)'!$K$5),0)&amp;""</f>
        <v/>
      </c>
      <c r="N23" s="732"/>
      <c r="O23" s="750" t="str">
        <f>VLOOKUP($C2,'2025年度(M2後期)'!$B$5:$N$207,COLUMN('2025年度(M2後期)'!$K$5),0)&amp;""</f>
        <v/>
      </c>
      <c r="P23" s="732"/>
      <c r="Q23" s="750" t="str">
        <f>VLOOKUP($C2,'2025年度(D1後期)'!$B$5:$N$207,COLUMN('2025年度(D1後期)'!$K$5),0)&amp;""</f>
        <v/>
      </c>
      <c r="R23" s="732"/>
      <c r="S23" s="750" t="str">
        <f>VLOOKUP($C2,'2025年度(D23後期)'!$B$5:$N$207,COLUMN('2025年度(D23後期)'!$K$5),0)&amp;""</f>
        <v/>
      </c>
      <c r="T23" s="732"/>
      <c r="Z23" s="733" t="str">
        <f>A23</f>
        <v>５時限（16：50～18：20）</v>
      </c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33"/>
      <c r="B24" s="15" t="s">
        <v>58</v>
      </c>
      <c r="C24" s="751" t="str">
        <f>IFERROR(VLOOKUP(C23,科目・教員!$A$2:$B$349,2,0),"")</f>
        <v/>
      </c>
      <c r="D24" s="735"/>
      <c r="E24" s="739" t="str">
        <f>IFERROR(VLOOKUP(E23,科目・教員!$A$2:$B$349,2,0),"")</f>
        <v/>
      </c>
      <c r="F24" s="735"/>
      <c r="G24" s="739" t="str">
        <f>IFERROR(VLOOKUP(G23,科目・教員!$A$2:$B$349,2,0),"")</f>
        <v/>
      </c>
      <c r="H24" s="735"/>
      <c r="I24" s="739" t="str">
        <f>IFERROR(VLOOKUP(I23,科目・教員!$A$2:$B$349,2,0),"")</f>
        <v/>
      </c>
      <c r="J24" s="735"/>
      <c r="K24" s="740" t="str">
        <f>IFERROR(VLOOKUP(K23,科目・教員!$A$2:$B$349,2,0),"")</f>
        <v/>
      </c>
      <c r="L24" s="740"/>
      <c r="M24" s="751" t="str">
        <f>IFERROR(VLOOKUP(M23,科目・教員!$A$2:$B$349,2,0),"")</f>
        <v/>
      </c>
      <c r="N24" s="735"/>
      <c r="O24" s="740" t="str">
        <f>IFERROR(VLOOKUP(O23,科目・教員!$A$2:$B$349,2,0),"")</f>
        <v/>
      </c>
      <c r="P24" s="735"/>
      <c r="Q24" s="740" t="str">
        <f>IFERROR(VLOOKUP(Q23,科目・教員!$A$2:$B$349,2,0),"")</f>
        <v/>
      </c>
      <c r="R24" s="735"/>
      <c r="S24" s="740" t="str">
        <f>IFERROR(VLOOKUP(S23,科目・教員!$A$2:$B$349,2,0),"")</f>
        <v/>
      </c>
      <c r="T24" s="735"/>
      <c r="Z24" s="733"/>
      <c r="AA24" s="695"/>
      <c r="AB24" s="695"/>
      <c r="AC24" s="695"/>
      <c r="AD24" s="695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33"/>
      <c r="B25" s="15" t="s">
        <v>60</v>
      </c>
      <c r="C25" s="751" t="str">
        <f>VLOOKUP($C2,'2025年度(1年後期)'!$B$5:$N$207,COLUMN('2025年度(1年後期)'!$K$5)+1,0)&amp;""</f>
        <v/>
      </c>
      <c r="D25" s="735"/>
      <c r="E25" s="739" t="str">
        <f>VLOOKUP($C2,'2025年度(2年後期)'!$B$5:$N$207,COLUMN('2025年度(2年後期)'!$K$5)+1,0)&amp;""</f>
        <v/>
      </c>
      <c r="F25" s="735"/>
      <c r="G25" s="739" t="str">
        <f>VLOOKUP($C2,'2025年度(3年後期)'!$B$5:$N$207,COLUMN('2025年度(3年後期)'!$K$5)+1,0)&amp;""</f>
        <v/>
      </c>
      <c r="H25" s="735"/>
      <c r="I25" s="739" t="str">
        <f>VLOOKUP($C2,'2025年度(4年後期)'!$B$5:$N$206,COLUMN('2025年度(4年後期)'!$K$5)+1,0)&amp;""</f>
        <v/>
      </c>
      <c r="J25" s="735"/>
      <c r="K25" s="740" t="str">
        <f>VLOOKUP($C2,'2025年度(助産後期)'!$B$5:$N$207,COLUMN('2025年度(助産後期)'!$K$5)+1,0)&amp;""</f>
        <v/>
      </c>
      <c r="L25" s="740"/>
      <c r="M25" s="751" t="str">
        <f>VLOOKUP($C2,'2025年度(M1後期)'!$B$5:$N$207,COLUMN('2025年度(M1後期)'!$K$5)+1,0)&amp;""</f>
        <v/>
      </c>
      <c r="N25" s="735"/>
      <c r="O25" s="740" t="str">
        <f>VLOOKUP($C2,'2025年度(M1後期)'!$B$5:$N$207,COLUMN('2025年度(M1後期)'!$K$5)+1,0)&amp;""</f>
        <v/>
      </c>
      <c r="P25" s="735"/>
      <c r="Q25" s="740" t="str">
        <f>VLOOKUP($C2,'2025年度(D1後期)'!$B$5:$N$207,COLUMN('2025年度(D1後期)'!$K$5)+1,0)&amp;""</f>
        <v/>
      </c>
      <c r="R25" s="735"/>
      <c r="S25" s="740" t="str">
        <f>VLOOKUP($C2,'2025年度(D23後期)'!$B$5:$N$207,COLUMN('2025年度(D23後期)'!$K$5)+1,0)&amp;""</f>
        <v/>
      </c>
      <c r="T25" s="735"/>
      <c r="Z25" s="733"/>
      <c r="AA25" s="695"/>
      <c r="AB25" s="695"/>
      <c r="AC25" s="695"/>
      <c r="AD25" s="695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34"/>
      <c r="B26" s="16" t="s">
        <v>62</v>
      </c>
      <c r="C26" s="738"/>
      <c r="D26" s="736"/>
      <c r="E26" s="710"/>
      <c r="F26" s="736"/>
      <c r="G26" s="710"/>
      <c r="H26" s="736"/>
      <c r="I26" s="710"/>
      <c r="J26" s="736"/>
      <c r="K26" s="712"/>
      <c r="L26" s="712"/>
      <c r="M26" s="738"/>
      <c r="N26" s="736"/>
      <c r="O26" s="712"/>
      <c r="P26" s="736"/>
      <c r="Q26" s="712"/>
      <c r="R26" s="736"/>
      <c r="S26" s="712"/>
      <c r="T26" s="736"/>
      <c r="U26" s="19"/>
      <c r="V26" s="19"/>
      <c r="W26" s="19"/>
      <c r="X26" s="19"/>
      <c r="Y26" s="19"/>
      <c r="Z26" s="734"/>
      <c r="AA26" s="696"/>
      <c r="AB26" s="696"/>
      <c r="AC26" s="696"/>
      <c r="AD26" s="696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23"/>
      <c r="B27" s="24"/>
      <c r="C27" s="788">
        <f>C2+1</f>
        <v>46024</v>
      </c>
      <c r="D27" s="788"/>
      <c r="E27" s="788"/>
      <c r="F27" s="788"/>
      <c r="G27" s="788"/>
      <c r="H27" s="788"/>
      <c r="I27" s="788"/>
      <c r="J27" s="788"/>
      <c r="K27" s="788"/>
      <c r="L27" s="788"/>
      <c r="M27" s="788"/>
      <c r="N27" s="788"/>
      <c r="O27" s="788"/>
      <c r="P27" s="788"/>
      <c r="Q27" s="788"/>
      <c r="R27" s="788"/>
      <c r="S27" s="788"/>
      <c r="T27" s="788"/>
      <c r="U27" s="703">
        <f>C27</f>
        <v>46024</v>
      </c>
      <c r="V27" s="704"/>
      <c r="W27" s="704"/>
      <c r="X27" s="704"/>
      <c r="Y27" s="704"/>
      <c r="Z27" s="70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3" t="s">
        <v>54</v>
      </c>
      <c r="B28" s="12" t="s">
        <v>55</v>
      </c>
      <c r="C28" s="731" t="str">
        <f>VLOOKUP($C27,'2025年度(1年後期)'!$B$5:$N$207,COLUMN('2025年度(1年後期)'!$C$5),0)&amp;""</f>
        <v/>
      </c>
      <c r="D28" s="722"/>
      <c r="E28" s="721" t="str">
        <f>VLOOKUP($C27,'2025年度(2年後期)'!$B$5:$N$207,COLUMN('2025年度(2年後期)'!$C$5),0)&amp;""</f>
        <v/>
      </c>
      <c r="F28" s="722"/>
      <c r="G28" s="721" t="str">
        <f>VLOOKUP($C27,'2025年度(3年後期)'!$B$5:$N$207,COLUMN('2025年度(3年後期)'!$C$5),0)&amp;""</f>
        <v/>
      </c>
      <c r="H28" s="722"/>
      <c r="I28" s="721" t="str">
        <f>VLOOKUP($C27,'2025年度(4年後期)'!$B$5:$N$206,COLUMN('2025年度(4年後期)'!$C$5),0)&amp;""</f>
        <v/>
      </c>
      <c r="J28" s="722"/>
      <c r="K28" s="732" t="str">
        <f>VLOOKUP($C27,'2025年度(助産後期)'!$B$5:$N$207,COLUMN('2025年度(助産後期)'!$C$5),0)&amp;""</f>
        <v/>
      </c>
      <c r="L28" s="720"/>
      <c r="M28" s="719" t="str">
        <f>VLOOKUP($C27,'2025年度(M1後期)'!$B$5:$N$207,COLUMN('2025年度(M1後期)'!$C$5),0)&amp;""</f>
        <v/>
      </c>
      <c r="N28" s="720"/>
      <c r="O28" s="721" t="str">
        <f>VLOOKUP($C27,'2025年度(M2後期)'!$B$5:$N$207,COLUMN('2025年度(M2後期)'!$C$5),0)&amp;""</f>
        <v/>
      </c>
      <c r="P28" s="722"/>
      <c r="Q28" s="721" t="str">
        <f>VLOOKUP($C27,'2025年度(D1後期)'!$B$5:$N$207,COLUMN('2025年度(D1後期)'!$C$5),0)&amp;""</f>
        <v/>
      </c>
      <c r="R28" s="722"/>
      <c r="S28" s="732" t="str">
        <f>VLOOKUP($C27,'2025年度(D23後期)'!$B$5:$N$207,COLUMN('2025年度(D23後期)'!$C$5),0)&amp;""</f>
        <v/>
      </c>
      <c r="T28" s="722"/>
      <c r="U28" s="13"/>
      <c r="Z28" s="744" t="str">
        <f>A28</f>
        <v xml:space="preserve">１時限（09：20～10：50） </v>
      </c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/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783"/>
      <c r="BL28" s="783"/>
      <c r="BM28" s="783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33"/>
      <c r="B29" s="15" t="s">
        <v>58</v>
      </c>
      <c r="C29" s="714" t="str">
        <f>IFERROR(VLOOKUP(C28,科目・教員!$A$2:$B$349,2,0),"")</f>
        <v/>
      </c>
      <c r="D29" s="715"/>
      <c r="E29" s="716" t="str">
        <f>IFERROR(VLOOKUP(E28,科目・教員!$A$2:$B$349,2,0),"")</f>
        <v/>
      </c>
      <c r="F29" s="715"/>
      <c r="G29" s="716" t="str">
        <f>IFERROR(VLOOKUP(G28,科目・教員!$A$2:$B$349,2,0),"")</f>
        <v/>
      </c>
      <c r="H29" s="715"/>
      <c r="I29" s="716" t="str">
        <f>IFERROR(VLOOKUP(I28,科目・教員!$A$2:$B$349,2,0),"")</f>
        <v/>
      </c>
      <c r="J29" s="715"/>
      <c r="K29" s="735" t="str">
        <f>IFERROR(VLOOKUP(K28,科目・教員!$A$2:$B$349,2,0),"")</f>
        <v/>
      </c>
      <c r="L29" s="737"/>
      <c r="M29" s="746" t="str">
        <f>IFERROR(VLOOKUP(M28,科目・教員!$A$2:$B$349,2,0),"")</f>
        <v/>
      </c>
      <c r="N29" s="715"/>
      <c r="O29" s="716" t="str">
        <f>IFERROR(VLOOKUP(O28,科目・教員!$A$2:$B$349,2,0),"")</f>
        <v/>
      </c>
      <c r="P29" s="715"/>
      <c r="Q29" s="716" t="str">
        <f>IFERROR(VLOOKUP(Q28,科目・教員!$A$2:$B$349,2,0),"")</f>
        <v/>
      </c>
      <c r="R29" s="715"/>
      <c r="S29" s="735" t="str">
        <f>IFERROR(VLOOKUP(S28,科目・教員!$A$2:$B$349,2,0),"")</f>
        <v/>
      </c>
      <c r="T29" s="715"/>
      <c r="U29" s="13"/>
      <c r="Z29" s="73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784"/>
      <c r="BL29" s="784"/>
      <c r="BM29" s="784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33"/>
      <c r="B30" s="15" t="s">
        <v>60</v>
      </c>
      <c r="C30" s="714" t="str">
        <f>VLOOKUP($C27,'2025年度(1年後期)'!$B$5:$N$207,COLUMN('2025年度(1年後期)'!$C$5)+1,0)&amp;""</f>
        <v/>
      </c>
      <c r="D30" s="715"/>
      <c r="E30" s="716" t="str">
        <f>VLOOKUP($C27,'2025年度(2年後期)'!$B$5:$N$207,COLUMN('2025年度(2年後期)'!$C$5)+1,0)&amp;""</f>
        <v/>
      </c>
      <c r="F30" s="715"/>
      <c r="G30" s="716" t="str">
        <f>VLOOKUP($C27,'2025年度(3年後期)'!$B$5:$N$207,COLUMN('2025年度(3年後期)'!$C$5)+1,0)&amp;""</f>
        <v/>
      </c>
      <c r="H30" s="715"/>
      <c r="I30" s="716" t="str">
        <f>VLOOKUP($C27,'2025年度(4年後期)'!$B$5:$N$206,COLUMN('2025年度(4年後期)'!$C$5)+1,0)&amp;""</f>
        <v/>
      </c>
      <c r="J30" s="715"/>
      <c r="K30" s="735" t="str">
        <f>VLOOKUP($C27,'2025年度(助産後期)'!$B$5:$N$207,COLUMN('2025年度(助産後期)'!$C$5)+1,0)&amp;""</f>
        <v/>
      </c>
      <c r="L30" s="737"/>
      <c r="M30" s="746" t="str">
        <f>VLOOKUP($C27,'2025年度(M1後期)'!$B$5:$N$207,COLUMN('2025年度(M1後期)'!$C$5)+1,0)&amp;""</f>
        <v/>
      </c>
      <c r="N30" s="715"/>
      <c r="O30" s="716" t="str">
        <f>VLOOKUP($C27,'2025年度(M2後期)'!$B$5:$N$207,COLUMN('2025年度(M2後期)'!$C$5)+1,0)&amp;""</f>
        <v/>
      </c>
      <c r="P30" s="715"/>
      <c r="Q30" s="716" t="str">
        <f>VLOOKUP($C27,'2025年度(D1後期)'!$B$5:$N$207,COLUMN('2025年度(D1後期)'!$C$5)+1,0)&amp;""</f>
        <v/>
      </c>
      <c r="R30" s="715"/>
      <c r="S30" s="735" t="str">
        <f>VLOOKUP($C27,'2025年度(D23後期)'!$B$5:$N$207,COLUMN('2025年度(D23後期)'!$C$5)+1,0)&amp;""</f>
        <v/>
      </c>
      <c r="T30" s="715"/>
      <c r="U30" s="13"/>
      <c r="Z30" s="73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784"/>
      <c r="BL30" s="784"/>
      <c r="BM30" s="784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34"/>
      <c r="B31" s="16" t="s">
        <v>62</v>
      </c>
      <c r="C31" s="738"/>
      <c r="D31" s="711"/>
      <c r="E31" s="710"/>
      <c r="F31" s="711"/>
      <c r="G31" s="710"/>
      <c r="H31" s="711"/>
      <c r="I31" s="710"/>
      <c r="J31" s="711"/>
      <c r="K31" s="712"/>
      <c r="L31" s="713"/>
      <c r="M31" s="745"/>
      <c r="N31" s="711"/>
      <c r="O31" s="710"/>
      <c r="P31" s="711"/>
      <c r="Q31" s="710"/>
      <c r="R31" s="711"/>
      <c r="S31" s="712"/>
      <c r="T31" s="711"/>
      <c r="U31" s="13"/>
      <c r="Z31" s="73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785"/>
      <c r="BL31" s="785"/>
      <c r="BM31" s="785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33" t="s">
        <v>64</v>
      </c>
      <c r="B32" s="15" t="s">
        <v>55</v>
      </c>
      <c r="C32" s="731" t="str">
        <f>VLOOKUP($C27,'2025年度(1年後期)'!$B$5:$N$207,COLUMN('2025年度(1年後期)'!$E$5),0)&amp;""</f>
        <v/>
      </c>
      <c r="D32" s="722"/>
      <c r="E32" s="721" t="str">
        <f>VLOOKUP($C27,'2025年度(2年後期)'!$B$5:$N$207,COLUMN('2025年度(2年後期)'!$E$5),0)&amp;""</f>
        <v/>
      </c>
      <c r="F32" s="722"/>
      <c r="G32" s="721" t="str">
        <f>VLOOKUP($C27,'2025年度(3年後期)'!$B$5:$N$207,COLUMN('2025年度(3年後期)'!$E$5),0)&amp;""</f>
        <v/>
      </c>
      <c r="H32" s="722"/>
      <c r="I32" s="721" t="str">
        <f>VLOOKUP($C27,'2025年度(4年後期)'!$B$5:$N$206,COLUMN('2025年度(4年後期)'!$E$5),0)&amp;""</f>
        <v/>
      </c>
      <c r="J32" s="722"/>
      <c r="K32" s="732" t="str">
        <f>VLOOKUP($C27,'2025年度(助産後期)'!$B$5:$N$207,COLUMN('2025年度(助産後期)'!$E$5),0)&amp;""</f>
        <v/>
      </c>
      <c r="L32" s="720"/>
      <c r="M32" s="731" t="str">
        <f>VLOOKUP($C27,'2025年度(M1後期)'!$B$5:$N$207,COLUMN('2025年度(M1後期)'!$E$5),0)&amp;""</f>
        <v/>
      </c>
      <c r="N32" s="722"/>
      <c r="O32" s="732" t="str">
        <f>VLOOKUP($C27,'2025年度(M2後期)'!$B$5:$N$207,COLUMN('2025年度(M2後期)'!$E$5),0)&amp;""</f>
        <v/>
      </c>
      <c r="P32" s="722"/>
      <c r="Q32" s="732" t="str">
        <f>VLOOKUP($C27,'2025年度(D1後期)'!$B$5:$N$207,COLUMN('2025年度(D1後期)'!$E$5),0)&amp;""</f>
        <v/>
      </c>
      <c r="R32" s="722"/>
      <c r="S32" s="732" t="str">
        <f>VLOOKUP($C27,'2025年度(D23後期)'!$B$5:$N$207,COLUMN('2025年度(D23後期)'!$E$5),0)&amp;""</f>
        <v/>
      </c>
      <c r="T32" s="722"/>
      <c r="Z32" s="733" t="str">
        <f>A32</f>
        <v>２時限（11：00～12：30）</v>
      </c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/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783"/>
      <c r="BL32" s="783"/>
      <c r="BM32" s="783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33"/>
      <c r="B33" s="15" t="s">
        <v>58</v>
      </c>
      <c r="C33" s="714" t="str">
        <f>IFERROR(VLOOKUP(C32,科目・教員!$A$2:$B$349,2,0),"")</f>
        <v/>
      </c>
      <c r="D33" s="715"/>
      <c r="E33" s="716" t="str">
        <f>IFERROR(VLOOKUP(E32,科目・教員!$A$2:$B$349,2,0),"")</f>
        <v/>
      </c>
      <c r="F33" s="715"/>
      <c r="G33" s="716" t="str">
        <f>IFERROR(VLOOKUP(G32,科目・教員!$A$2:$B$349,2,0),"")</f>
        <v/>
      </c>
      <c r="H33" s="715"/>
      <c r="I33" s="716" t="str">
        <f>IFERROR(VLOOKUP(I32,科目・教員!$A$2:$B$349,2,0),"")</f>
        <v/>
      </c>
      <c r="J33" s="715"/>
      <c r="K33" s="735" t="str">
        <f>IFERROR(VLOOKUP(K32,科目・教員!$A$2:$B$349,2,0),"")</f>
        <v/>
      </c>
      <c r="L33" s="737"/>
      <c r="M33" s="714" t="str">
        <f>IFERROR(VLOOKUP(M32,科目・教員!$A$2:$B$349,2,0),"")</f>
        <v/>
      </c>
      <c r="N33" s="715"/>
      <c r="O33" s="735" t="str">
        <f>IFERROR(VLOOKUP(O32,科目・教員!$A$2:$B$349,2,0),"")</f>
        <v/>
      </c>
      <c r="P33" s="715"/>
      <c r="Q33" s="735" t="str">
        <f>IFERROR(VLOOKUP(Q32,科目・教員!$A$2:$B$349,2,0),"")</f>
        <v/>
      </c>
      <c r="R33" s="715"/>
      <c r="S33" s="735" t="str">
        <f>IFERROR(VLOOKUP(S32,科目・教員!$A$2:$B$349,2,0),"")</f>
        <v/>
      </c>
      <c r="T33" s="715"/>
      <c r="Z33" s="73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784"/>
      <c r="BL33" s="784"/>
      <c r="BM33" s="784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33"/>
      <c r="B34" s="15" t="s">
        <v>60</v>
      </c>
      <c r="C34" s="714" t="str">
        <f>VLOOKUP($C27,'2025年度(1年後期)'!$B$5:$N$207,COLUMN('2025年度(1年後期)'!$E$5)+1,0)&amp;""</f>
        <v/>
      </c>
      <c r="D34" s="715"/>
      <c r="E34" s="716" t="str">
        <f>VLOOKUP($C27,'2025年度(2年後期)'!$B$5:$N$207,COLUMN('2025年度(2年後期)'!$E$5)+1,0)&amp;""</f>
        <v/>
      </c>
      <c r="F34" s="715"/>
      <c r="G34" s="716" t="str">
        <f>VLOOKUP($C27,'2025年度(3年後期)'!$B$5:$N$207,COLUMN('2025年度(3年後期)'!$E$5)+1,0)&amp;""</f>
        <v/>
      </c>
      <c r="H34" s="715"/>
      <c r="I34" s="716" t="str">
        <f>VLOOKUP($C27,'2025年度(4年後期)'!$B$5:$N$206,COLUMN('2025年度(4年後期)'!$E$5)+1,0)&amp;""</f>
        <v/>
      </c>
      <c r="J34" s="715"/>
      <c r="K34" s="735" t="str">
        <f>VLOOKUP($C27,'2025年度(助産後期)'!$B$5:$N$207,COLUMN('2025年度(助産後期)'!$E$5)+1,0)&amp;""</f>
        <v/>
      </c>
      <c r="L34" s="737"/>
      <c r="M34" s="714" t="str">
        <f>VLOOKUP($C27,'2025年度(M1後期)'!$B$5:$N$207,COLUMN('2025年度(M1後期)'!$E$5)+1,0)&amp;""</f>
        <v/>
      </c>
      <c r="N34" s="715"/>
      <c r="O34" s="735" t="str">
        <f>VLOOKUP($C27,'2025年度(M2後期)'!$B$5:$N$207,COLUMN('2025年度(M2後期)'!$E$5)+1,0)&amp;""</f>
        <v/>
      </c>
      <c r="P34" s="715"/>
      <c r="Q34" s="735" t="str">
        <f>VLOOKUP($C27,'2025年度(D1後期)'!$B$5:$N$207,COLUMN('2025年度(D1後期)'!$E$5)+1,0)&amp;""</f>
        <v/>
      </c>
      <c r="R34" s="715"/>
      <c r="S34" s="735" t="str">
        <f>VLOOKUP($C27,'2025年度(D23後期)'!$B$5:$N$207,COLUMN('2025年度(D23後期)'!$E$5)+1,0)&amp;""</f>
        <v/>
      </c>
      <c r="T34" s="715"/>
      <c r="Z34" s="73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784"/>
      <c r="BL34" s="784"/>
      <c r="BM34" s="784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47"/>
      <c r="B35" s="16" t="s">
        <v>62</v>
      </c>
      <c r="C35" s="738"/>
      <c r="D35" s="736"/>
      <c r="E35" s="710"/>
      <c r="F35" s="736"/>
      <c r="G35" s="710"/>
      <c r="H35" s="736"/>
      <c r="I35" s="710"/>
      <c r="J35" s="736"/>
      <c r="K35" s="712"/>
      <c r="L35" s="712"/>
      <c r="M35" s="738"/>
      <c r="N35" s="736"/>
      <c r="O35" s="712"/>
      <c r="P35" s="736"/>
      <c r="Q35" s="712"/>
      <c r="R35" s="736"/>
      <c r="S35" s="712"/>
      <c r="T35" s="736"/>
      <c r="Z35" s="73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785"/>
      <c r="BL35" s="785"/>
      <c r="BM35" s="785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44" t="s">
        <v>70</v>
      </c>
      <c r="B36" s="17" t="s">
        <v>71</v>
      </c>
      <c r="C36" s="731"/>
      <c r="D36" s="722"/>
      <c r="E36" s="721"/>
      <c r="F36" s="722"/>
      <c r="G36" s="721"/>
      <c r="H36" s="722"/>
      <c r="I36" s="721"/>
      <c r="J36" s="722"/>
      <c r="K36" s="732"/>
      <c r="L36" s="720"/>
      <c r="M36" s="731"/>
      <c r="N36" s="722"/>
      <c r="O36" s="732"/>
      <c r="P36" s="722"/>
      <c r="Q36" s="732"/>
      <c r="R36" s="722"/>
      <c r="S36" s="732"/>
      <c r="T36" s="722"/>
      <c r="Z36" s="73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783"/>
      <c r="BL36" s="783"/>
      <c r="BM36" s="783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33"/>
      <c r="B37" s="17" t="s">
        <v>73</v>
      </c>
      <c r="C37" s="714"/>
      <c r="D37" s="715"/>
      <c r="E37" s="716"/>
      <c r="F37" s="715"/>
      <c r="G37" s="716"/>
      <c r="H37" s="715"/>
      <c r="I37" s="716"/>
      <c r="J37" s="715"/>
      <c r="K37" s="735"/>
      <c r="L37" s="737"/>
      <c r="M37" s="714"/>
      <c r="N37" s="715"/>
      <c r="O37" s="735"/>
      <c r="P37" s="715"/>
      <c r="Q37" s="735"/>
      <c r="R37" s="715"/>
      <c r="S37" s="735"/>
      <c r="T37" s="715"/>
      <c r="Z37" s="73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784"/>
      <c r="BL37" s="784"/>
      <c r="BM37" s="784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33"/>
      <c r="B38" s="17" t="s">
        <v>60</v>
      </c>
      <c r="C38" s="714"/>
      <c r="D38" s="715"/>
      <c r="E38" s="716"/>
      <c r="F38" s="715"/>
      <c r="G38" s="716"/>
      <c r="H38" s="715"/>
      <c r="I38" s="716"/>
      <c r="J38" s="715"/>
      <c r="K38" s="735"/>
      <c r="L38" s="737"/>
      <c r="M38" s="714"/>
      <c r="N38" s="715"/>
      <c r="O38" s="735"/>
      <c r="P38" s="715"/>
      <c r="Q38" s="735"/>
      <c r="R38" s="715"/>
      <c r="S38" s="735"/>
      <c r="T38" s="715"/>
      <c r="Z38" s="73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784"/>
      <c r="BL38" s="784"/>
      <c r="BM38" s="784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34"/>
      <c r="B39" s="18" t="s">
        <v>62</v>
      </c>
      <c r="C39" s="752"/>
      <c r="D39" s="753"/>
      <c r="E39" s="754"/>
      <c r="F39" s="753"/>
      <c r="G39" s="754"/>
      <c r="H39" s="753"/>
      <c r="I39" s="754"/>
      <c r="J39" s="753"/>
      <c r="K39" s="755"/>
      <c r="L39" s="755"/>
      <c r="M39" s="752"/>
      <c r="N39" s="753"/>
      <c r="O39" s="755"/>
      <c r="P39" s="753"/>
      <c r="Q39" s="755"/>
      <c r="R39" s="753"/>
      <c r="S39" s="755"/>
      <c r="T39" s="753"/>
      <c r="Z39" s="73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785"/>
      <c r="BL39" s="785"/>
      <c r="BM39" s="785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33" t="s">
        <v>74</v>
      </c>
      <c r="B40" s="15" t="s">
        <v>55</v>
      </c>
      <c r="C40" s="748" t="str">
        <f>VLOOKUP($C27,'2025年度(1年後期)'!$B$5:$N$207,COLUMN('2025年度(1年後期)'!$G$5),0)&amp;""</f>
        <v/>
      </c>
      <c r="D40" s="732"/>
      <c r="E40" s="749" t="str">
        <f>VLOOKUP($C27,'2025年度(2年後期)'!$B$5:$N$207,COLUMN('2025年度(2年後期)'!$G$5),0)&amp;""</f>
        <v/>
      </c>
      <c r="F40" s="732"/>
      <c r="G40" s="749" t="str">
        <f>VLOOKUP($C27,'2025年度(3年後期)'!$B$5:$N$207,COLUMN('2025年度(3年後期)'!$G$5),0)&amp;""</f>
        <v/>
      </c>
      <c r="H40" s="732"/>
      <c r="I40" s="749" t="str">
        <f>VLOOKUP($C27,'2025年度(4年後期)'!$B$5:$N$206,COLUMN('2025年度(4年後期)'!$G$5),0)&amp;""</f>
        <v/>
      </c>
      <c r="J40" s="732"/>
      <c r="K40" s="750" t="str">
        <f>VLOOKUP($C27,'2025年度(助産後期)'!$B$5:$N$207,COLUMN('2025年度(助産後期)'!$G$5),0)&amp;""</f>
        <v/>
      </c>
      <c r="L40" s="750"/>
      <c r="M40" s="748" t="str">
        <f>VLOOKUP($C27,'2025年度(M1後期)'!$B$5:$N$207,COLUMN('2025年度(M1後期)'!$G$5),0)&amp;""</f>
        <v/>
      </c>
      <c r="N40" s="732"/>
      <c r="O40" s="750" t="str">
        <f>VLOOKUP($C27,'2025年度(M2後期)'!$B$5:$N$207,COLUMN('2025年度(M2後期)'!$G$5),0)&amp;""</f>
        <v/>
      </c>
      <c r="P40" s="732"/>
      <c r="Q40" s="750" t="str">
        <f>VLOOKUP($C27,'2025年度(D1後期)'!$B$5:$N$207,COLUMN('2025年度(D1後期)'!$G$5),0)&amp;""</f>
        <v/>
      </c>
      <c r="R40" s="732"/>
      <c r="S40" s="750" t="str">
        <f>VLOOKUP($C27,'2025年度(D23後期)'!$B$5:$N$207,COLUMN('2025年度(D23後期)'!$G$5),0)&amp;""</f>
        <v/>
      </c>
      <c r="T40" s="732"/>
      <c r="Z40" s="733" t="str">
        <f>A40</f>
        <v>３時限（13：30～15：00）</v>
      </c>
      <c r="AA40" s="694"/>
      <c r="AB40" s="694"/>
      <c r="AC40" s="694"/>
      <c r="AD40" s="694"/>
      <c r="AE40" s="694"/>
      <c r="AF40" s="694"/>
      <c r="AG40" s="694"/>
      <c r="AH40" s="694"/>
      <c r="AI40" s="694"/>
      <c r="AJ40" s="694"/>
      <c r="AK40" s="694"/>
      <c r="AL40" s="694"/>
      <c r="AM40" s="694"/>
      <c r="AN40" s="694"/>
      <c r="AO40" s="694"/>
      <c r="AP40" s="694"/>
      <c r="AQ40" s="694"/>
      <c r="AR40" s="694"/>
      <c r="AS40" s="694"/>
      <c r="AT40" s="694"/>
      <c r="AU40" s="694"/>
      <c r="AV40" s="694"/>
      <c r="AW40" s="694"/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783"/>
      <c r="BL40" s="783"/>
      <c r="BM40" s="783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33"/>
      <c r="B41" s="15" t="s">
        <v>58</v>
      </c>
      <c r="C41" s="751" t="str">
        <f>IFERROR(VLOOKUP(C40,科目・教員!$A$2:$B$349,2,0),"")</f>
        <v/>
      </c>
      <c r="D41" s="735"/>
      <c r="E41" s="739" t="str">
        <f>IFERROR(VLOOKUP(E40,科目・教員!$A$2:$B$349,2,0),"")</f>
        <v/>
      </c>
      <c r="F41" s="735"/>
      <c r="G41" s="739" t="str">
        <f>IFERROR(VLOOKUP(G40,科目・教員!$A$2:$B$349,2,0),"")</f>
        <v/>
      </c>
      <c r="H41" s="735"/>
      <c r="I41" s="739" t="str">
        <f>IFERROR(VLOOKUP(I40,科目・教員!$A$2:$B$349,2,0),"")</f>
        <v/>
      </c>
      <c r="J41" s="735"/>
      <c r="K41" s="740" t="str">
        <f>IFERROR(VLOOKUP(K40,科目・教員!$A$2:$B$349,2,0),"")</f>
        <v/>
      </c>
      <c r="L41" s="740"/>
      <c r="M41" s="751" t="str">
        <f>IFERROR(VLOOKUP(M40,科目・教員!$A$2:$B$349,2,0),"")</f>
        <v/>
      </c>
      <c r="N41" s="735"/>
      <c r="O41" s="740" t="str">
        <f>IFERROR(VLOOKUP(O40,科目・教員!$A$2:$B$349,2,0),"")</f>
        <v/>
      </c>
      <c r="P41" s="735"/>
      <c r="Q41" s="740" t="str">
        <f>IFERROR(VLOOKUP(Q40,科目・教員!$A$2:$B$349,2,0),"")</f>
        <v/>
      </c>
      <c r="R41" s="735"/>
      <c r="S41" s="740" t="str">
        <f>IFERROR(VLOOKUP(S40,科目・教員!$A$2:$B$349,2,0),"")</f>
        <v/>
      </c>
      <c r="T41" s="735"/>
      <c r="Z41" s="733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695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784"/>
      <c r="BL41" s="784"/>
      <c r="BM41" s="784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33"/>
      <c r="B42" s="15" t="s">
        <v>60</v>
      </c>
      <c r="C42" s="751" t="str">
        <f>VLOOKUP($C27,'2025年度(1年後期)'!$B$5:$N$207,COLUMN('2025年度(1年後期)'!$G$5)+1,0)&amp;""</f>
        <v/>
      </c>
      <c r="D42" s="735"/>
      <c r="E42" s="739" t="str">
        <f>VLOOKUP($C27,'2025年度(2年後期)'!$B$5:$N$207,COLUMN('2025年度(2年後期)'!$G$5)+1,0)&amp;""</f>
        <v/>
      </c>
      <c r="F42" s="735"/>
      <c r="G42" s="739" t="str">
        <f>VLOOKUP($C27,'2025年度(3年後期)'!$B$5:$N$207,COLUMN('2025年度(3年後期)'!$G$5)+1,0)&amp;""</f>
        <v/>
      </c>
      <c r="H42" s="735"/>
      <c r="I42" s="739" t="str">
        <f>VLOOKUP($C27,'2025年度(4年後期)'!$B$5:$N$206,COLUMN('2025年度(4年後期)'!$G$5)+1,0)&amp;""</f>
        <v/>
      </c>
      <c r="J42" s="735"/>
      <c r="K42" s="740" t="str">
        <f>VLOOKUP($C27,'2025年度(助産後期)'!$B$5:$N$207,COLUMN('2025年度(助産後期)'!$G$5)+1,0)&amp;""</f>
        <v/>
      </c>
      <c r="L42" s="740"/>
      <c r="M42" s="751" t="str">
        <f>VLOOKUP($C27,'2025年度(M1後期)'!$B$5:$N$207,COLUMN('2025年度(M1後期)'!$G$5)+1,0)&amp;""</f>
        <v/>
      </c>
      <c r="N42" s="735"/>
      <c r="O42" s="740" t="str">
        <f>VLOOKUP($C27,'2025年度(M2後期)'!$B$5:$N$207,COLUMN('2025年度(M2後期)'!$G$5)+1,0)&amp;""</f>
        <v/>
      </c>
      <c r="P42" s="735"/>
      <c r="Q42" s="740" t="str">
        <f>VLOOKUP($C27,'2025年度(D1後期)'!$B$5:$N$207,COLUMN('2025年度(D1後期)'!$G$5)+1,0)&amp;""</f>
        <v/>
      </c>
      <c r="R42" s="735"/>
      <c r="S42" s="740" t="str">
        <f>VLOOKUP($C27,'2025年度(D23後期)'!$B$5:$N$207,COLUMN('2025年度(D23後期)'!$G$5)+1,0)&amp;""</f>
        <v/>
      </c>
      <c r="T42" s="735"/>
      <c r="Z42" s="733"/>
      <c r="AA42" s="695"/>
      <c r="AB42" s="695"/>
      <c r="AC42" s="695"/>
      <c r="AD42" s="695"/>
      <c r="AE42" s="695"/>
      <c r="AF42" s="695"/>
      <c r="AG42" s="695"/>
      <c r="AH42" s="695"/>
      <c r="AI42" s="695"/>
      <c r="AJ42" s="695"/>
      <c r="AK42" s="695"/>
      <c r="AL42" s="695"/>
      <c r="AM42" s="695"/>
      <c r="AN42" s="695"/>
      <c r="AO42" s="695"/>
      <c r="AP42" s="695"/>
      <c r="AQ42" s="695"/>
      <c r="AR42" s="695"/>
      <c r="AS42" s="695"/>
      <c r="AT42" s="695"/>
      <c r="AU42" s="695"/>
      <c r="AV42" s="695"/>
      <c r="AW42" s="695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784"/>
      <c r="BL42" s="784"/>
      <c r="BM42" s="784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47"/>
      <c r="B43" s="16" t="s">
        <v>62</v>
      </c>
      <c r="C43" s="738"/>
      <c r="D43" s="736"/>
      <c r="E43" s="710"/>
      <c r="F43" s="736"/>
      <c r="G43" s="710"/>
      <c r="H43" s="736"/>
      <c r="I43" s="710"/>
      <c r="J43" s="736"/>
      <c r="K43" s="712"/>
      <c r="L43" s="712"/>
      <c r="M43" s="738"/>
      <c r="N43" s="736"/>
      <c r="O43" s="712"/>
      <c r="P43" s="736"/>
      <c r="Q43" s="712"/>
      <c r="R43" s="736"/>
      <c r="S43" s="712"/>
      <c r="T43" s="736"/>
      <c r="Z43" s="734"/>
      <c r="AA43" s="696"/>
      <c r="AB43" s="696"/>
      <c r="AC43" s="696"/>
      <c r="AD43" s="696"/>
      <c r="AE43" s="696"/>
      <c r="AF43" s="696"/>
      <c r="AG43" s="696"/>
      <c r="AH43" s="696"/>
      <c r="AI43" s="696"/>
      <c r="AJ43" s="696"/>
      <c r="AK43" s="696"/>
      <c r="AL43" s="696"/>
      <c r="AM43" s="696"/>
      <c r="AN43" s="696"/>
      <c r="AO43" s="696"/>
      <c r="AP43" s="696"/>
      <c r="AQ43" s="696"/>
      <c r="AR43" s="696"/>
      <c r="AS43" s="696"/>
      <c r="AT43" s="696"/>
      <c r="AU43" s="696"/>
      <c r="AV43" s="696"/>
      <c r="AW43" s="696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785"/>
      <c r="BL43" s="785"/>
      <c r="BM43" s="785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33" t="s">
        <v>80</v>
      </c>
      <c r="B44" s="15" t="s">
        <v>55</v>
      </c>
      <c r="C44" s="748" t="str">
        <f>VLOOKUP($C27,'2025年度(1年後期)'!$B$5:$N$207,COLUMN('2025年度(1年後期)'!$I$5),0)&amp;""</f>
        <v/>
      </c>
      <c r="D44" s="732"/>
      <c r="E44" s="749" t="str">
        <f>VLOOKUP($C27,'2025年度(2年後期)'!$B$5:$N$207,COLUMN('2025年度(2年後期)'!$I$5),0)&amp;""</f>
        <v/>
      </c>
      <c r="F44" s="732"/>
      <c r="G44" s="749" t="str">
        <f>VLOOKUP($C27,'2025年度(3年後期)'!$B$5:$N$207,COLUMN('2025年度(3年後期)'!$I$5),0)&amp;""</f>
        <v/>
      </c>
      <c r="H44" s="732"/>
      <c r="I44" s="749" t="str">
        <f>VLOOKUP($C27,'2025年度(4年後期)'!$B$5:$N$206,COLUMN('2025年度(4年後期)'!$I$5),0)&amp;""</f>
        <v/>
      </c>
      <c r="J44" s="732"/>
      <c r="K44" s="750" t="str">
        <f>VLOOKUP($C27,'2025年度(助産後期)'!$B$5:$N$207,COLUMN('2025年度(助産後期)'!$I$5),0)&amp;""</f>
        <v/>
      </c>
      <c r="L44" s="750"/>
      <c r="M44" s="748" t="str">
        <f>VLOOKUP($C27,'2025年度(M1後期)'!$B$5:$N$207,COLUMN('2025年度(M1後期)'!$I$5),0)&amp;""</f>
        <v/>
      </c>
      <c r="N44" s="732"/>
      <c r="O44" s="750" t="str">
        <f>VLOOKUP($C27,'2025年度(M2後期)'!$B$5:$N$207,COLUMN('2025年度(M2後期)'!$I$5),0)&amp;""</f>
        <v/>
      </c>
      <c r="P44" s="732"/>
      <c r="Q44" s="750" t="str">
        <f>VLOOKUP($C27,'2025年度(D1後期)'!$B$5:$N$207,COLUMN('2025年度(D1後期)'!$I$5),0)&amp;""</f>
        <v/>
      </c>
      <c r="R44" s="732"/>
      <c r="S44" s="750" t="str">
        <f>VLOOKUP($C27,'2025年度(D23後期)'!$B$5:$N$207,COLUMN('2025年度(D23後期)'!$I$5),0)&amp;""</f>
        <v/>
      </c>
      <c r="T44" s="732"/>
      <c r="Z44" s="733" t="str">
        <f>A44</f>
        <v>４時限（15：10～16：40）</v>
      </c>
      <c r="AA44" s="694"/>
      <c r="AB44" s="694"/>
      <c r="AC44" s="694"/>
      <c r="AD44" s="694"/>
      <c r="AE44" s="694"/>
      <c r="AF44" s="694"/>
      <c r="AG44" s="694"/>
      <c r="AH44" s="694"/>
      <c r="AI44" s="694"/>
      <c r="AJ44" s="694"/>
      <c r="AK44" s="694"/>
      <c r="AL44" s="694"/>
      <c r="AM44" s="694"/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783"/>
      <c r="BL44" s="783"/>
      <c r="BM44" s="783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33"/>
      <c r="B45" s="15" t="s">
        <v>58</v>
      </c>
      <c r="C45" s="751" t="str">
        <f>IFERROR(VLOOKUP(C44,科目・教員!$A$2:$B$349,2,0),"")</f>
        <v/>
      </c>
      <c r="D45" s="735"/>
      <c r="E45" s="739" t="str">
        <f>IFERROR(VLOOKUP(E44,科目・教員!$A$2:$B$349,2,0),"")</f>
        <v/>
      </c>
      <c r="F45" s="735"/>
      <c r="G45" s="739" t="str">
        <f>IFERROR(VLOOKUP(G44,科目・教員!$A$2:$B$349,2,0),"")</f>
        <v/>
      </c>
      <c r="H45" s="735"/>
      <c r="I45" s="739" t="str">
        <f>IFERROR(VLOOKUP(I44,科目・教員!$A$2:$B$349,2,0),"")</f>
        <v/>
      </c>
      <c r="J45" s="735"/>
      <c r="K45" s="740" t="str">
        <f>IFERROR(VLOOKUP(K44,科目・教員!$A$2:$B$349,2,0),"")</f>
        <v/>
      </c>
      <c r="L45" s="740"/>
      <c r="M45" s="751" t="str">
        <f>IFERROR(VLOOKUP(M44,科目・教員!$A$2:$B$349,2,0),"")</f>
        <v/>
      </c>
      <c r="N45" s="735"/>
      <c r="O45" s="740" t="str">
        <f>IFERROR(VLOOKUP(O44,科目・教員!$A$2:$B$349,2,0),"")</f>
        <v/>
      </c>
      <c r="P45" s="735"/>
      <c r="Q45" s="740" t="str">
        <f>IFERROR(VLOOKUP(Q44,科目・教員!$A$2:$B$349,2,0),"")</f>
        <v/>
      </c>
      <c r="R45" s="735"/>
      <c r="S45" s="740" t="str">
        <f>IFERROR(VLOOKUP(S44,科目・教員!$A$2:$B$349,2,0),"")</f>
        <v/>
      </c>
      <c r="T45" s="735"/>
      <c r="Z45" s="733"/>
      <c r="AA45" s="695"/>
      <c r="AB45" s="695"/>
      <c r="AC45" s="695"/>
      <c r="AD45" s="695"/>
      <c r="AE45" s="695"/>
      <c r="AF45" s="695"/>
      <c r="AG45" s="695"/>
      <c r="AH45" s="695"/>
      <c r="AI45" s="695"/>
      <c r="AJ45" s="695"/>
      <c r="AK45" s="695"/>
      <c r="AL45" s="695"/>
      <c r="AM45" s="695"/>
      <c r="AN45" s="695"/>
      <c r="AO45" s="695"/>
      <c r="AP45" s="695"/>
      <c r="AQ45" s="695"/>
      <c r="AR45" s="695"/>
      <c r="AS45" s="695"/>
      <c r="AT45" s="695"/>
      <c r="AU45" s="695"/>
      <c r="AV45" s="695"/>
      <c r="AW45" s="695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695"/>
      <c r="BK45" s="784"/>
      <c r="BL45" s="784"/>
      <c r="BM45" s="784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33"/>
      <c r="B46" s="15" t="s">
        <v>60</v>
      </c>
      <c r="C46" s="751" t="str">
        <f>VLOOKUP($C27,'2025年度(1年後期)'!$B$5:$N$207,COLUMN('2025年度(1年後期)'!$I$5)+1,0)&amp;""</f>
        <v/>
      </c>
      <c r="D46" s="735"/>
      <c r="E46" s="739" t="str">
        <f>VLOOKUP($C27,'2025年度(2年後期)'!$B$5:$N$207,COLUMN('2025年度(2年後期)'!$I$5)+1,0)&amp;""</f>
        <v/>
      </c>
      <c r="F46" s="735"/>
      <c r="G46" s="739" t="str">
        <f>VLOOKUP($C27,'2025年度(3年後期)'!$B$5:$N$207,COLUMN('2025年度(3年後期)'!$I$5)+1,0)&amp;""</f>
        <v/>
      </c>
      <c r="H46" s="735"/>
      <c r="I46" s="739" t="str">
        <f>VLOOKUP($C27,'2025年度(4年後期)'!$B$5:$N$206,COLUMN('2025年度(4年後期)'!$I$5)+1,0)&amp;""</f>
        <v/>
      </c>
      <c r="J46" s="735"/>
      <c r="K46" s="740" t="str">
        <f>VLOOKUP($C27,'2025年度(助産後期)'!$B$5:$N$207,COLUMN('2025年度(助産後期)'!$I$5)+1,0)&amp;""</f>
        <v/>
      </c>
      <c r="L46" s="740"/>
      <c r="M46" s="751" t="str">
        <f>VLOOKUP($C27,'2025年度(M1後期)'!$B$5:$N$207,COLUMN('2025年度(M1後期)'!$I$5)+1,0)&amp;""</f>
        <v/>
      </c>
      <c r="N46" s="735"/>
      <c r="O46" s="740" t="str">
        <f>VLOOKUP($C27,'2025年度(M2後期)'!$B$5:$N$207,COLUMN('2025年度(M2後期)'!$I$5)+1,0)&amp;""</f>
        <v/>
      </c>
      <c r="P46" s="735"/>
      <c r="Q46" s="740" t="str">
        <f>VLOOKUP($C27,'2025年度(D1後期)'!$B$5:$N$207,COLUMN('2025年度(D1後期)'!$I$5)+1,0)&amp;""</f>
        <v/>
      </c>
      <c r="R46" s="735"/>
      <c r="S46" s="740" t="str">
        <f>VLOOKUP($C27,'2025年度(D23後期)'!$B$5:$N$207,COLUMN('2025年度(D23後期)'!$I$5)+1,0)&amp;""</f>
        <v/>
      </c>
      <c r="T46" s="735"/>
      <c r="Z46" s="733"/>
      <c r="AA46" s="695"/>
      <c r="AB46" s="695"/>
      <c r="AC46" s="695"/>
      <c r="AD46" s="695"/>
      <c r="AE46" s="695"/>
      <c r="AF46" s="695"/>
      <c r="AG46" s="695"/>
      <c r="AH46" s="695"/>
      <c r="AI46" s="695"/>
      <c r="AJ46" s="695"/>
      <c r="AK46" s="695"/>
      <c r="AL46" s="695"/>
      <c r="AM46" s="695"/>
      <c r="AN46" s="695"/>
      <c r="AO46" s="695"/>
      <c r="AP46" s="695"/>
      <c r="AQ46" s="695"/>
      <c r="AR46" s="695"/>
      <c r="AS46" s="695"/>
      <c r="AT46" s="695"/>
      <c r="AU46" s="695"/>
      <c r="AV46" s="695"/>
      <c r="AW46" s="695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695"/>
      <c r="BK46" s="784"/>
      <c r="BL46" s="784"/>
      <c r="BM46" s="784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34"/>
      <c r="B47" s="16" t="s">
        <v>62</v>
      </c>
      <c r="C47" s="738"/>
      <c r="D47" s="736"/>
      <c r="E47" s="710"/>
      <c r="F47" s="736"/>
      <c r="G47" s="710"/>
      <c r="H47" s="736"/>
      <c r="I47" s="710"/>
      <c r="J47" s="736"/>
      <c r="K47" s="712"/>
      <c r="L47" s="712"/>
      <c r="M47" s="738"/>
      <c r="N47" s="736"/>
      <c r="O47" s="712"/>
      <c r="P47" s="736"/>
      <c r="Q47" s="712"/>
      <c r="R47" s="736"/>
      <c r="S47" s="712"/>
      <c r="T47" s="736"/>
      <c r="Z47" s="734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  <c r="AM47" s="696"/>
      <c r="AN47" s="696"/>
      <c r="AO47" s="696"/>
      <c r="AP47" s="696"/>
      <c r="AQ47" s="696"/>
      <c r="AR47" s="696"/>
      <c r="AS47" s="696"/>
      <c r="AT47" s="696"/>
      <c r="AU47" s="696"/>
      <c r="AV47" s="696"/>
      <c r="AW47" s="696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696"/>
      <c r="BK47" s="785"/>
      <c r="BL47" s="785"/>
      <c r="BM47" s="785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33" t="s">
        <v>87</v>
      </c>
      <c r="B48" s="15" t="s">
        <v>55</v>
      </c>
      <c r="C48" s="748" t="str">
        <f>VLOOKUP($C27,'2025年度(1年後期)'!$B$5:$N$207,COLUMN('2025年度(1年後期)'!$K$5),0)&amp;""</f>
        <v/>
      </c>
      <c r="D48" s="732"/>
      <c r="E48" s="749" t="str">
        <f>VLOOKUP($C27,'2025年度(2年後期)'!$B$5:$N$207,COLUMN('2025年度(2年後期)'!$K$5),0)&amp;""</f>
        <v/>
      </c>
      <c r="F48" s="732"/>
      <c r="G48" s="749" t="str">
        <f>VLOOKUP($C27,'2025年度(3年後期)'!$B$5:$N$207,COLUMN('2025年度(3年後期)'!$K$5),0)&amp;""</f>
        <v/>
      </c>
      <c r="H48" s="732"/>
      <c r="I48" s="749" t="str">
        <f>VLOOKUP($C27,'2025年度(4年後期)'!$B$5:$N$206,COLUMN('2025年度(4年後期)'!$K$5),0)&amp;""</f>
        <v/>
      </c>
      <c r="J48" s="732"/>
      <c r="K48" s="750" t="str">
        <f>VLOOKUP($C27,'2025年度(助産後期)'!$B$5:$N$207,COLUMN('2025年度(助産後期)'!$K$5),0)&amp;""</f>
        <v/>
      </c>
      <c r="L48" s="750"/>
      <c r="M48" s="748" t="str">
        <f>VLOOKUP($C27,'2025年度(M1後期)'!$B$5:$N$207,COLUMN('2025年度(M1後期)'!$K$5),0)&amp;""</f>
        <v/>
      </c>
      <c r="N48" s="732"/>
      <c r="O48" s="750" t="str">
        <f>VLOOKUP($C27,'2025年度(M2後期)'!$B$5:$N$207,COLUMN('2025年度(M2後期)'!$K$5),0)&amp;""</f>
        <v/>
      </c>
      <c r="P48" s="732"/>
      <c r="Q48" s="750" t="str">
        <f>VLOOKUP($C27,'2025年度(D1後期)'!$B$5:$N$207,COLUMN('2025年度(D1後期)'!$K$5),0)&amp;""</f>
        <v/>
      </c>
      <c r="R48" s="732"/>
      <c r="S48" s="750" t="str">
        <f>VLOOKUP($C27,'2025年度(D23後期)'!$B$5:$N$207,COLUMN('2025年度(D23後期)'!$K$5),0)&amp;""</f>
        <v/>
      </c>
      <c r="T48" s="732"/>
      <c r="Z48" s="744" t="str">
        <f>A48</f>
        <v>５時限（16：50～18：20）</v>
      </c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783"/>
      <c r="BL48" s="783"/>
      <c r="BM48" s="783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33"/>
      <c r="B49" s="15" t="s">
        <v>58</v>
      </c>
      <c r="C49" s="751" t="str">
        <f>IFERROR(VLOOKUP(C48,科目・教員!$A$2:$B$349,2,0),"")</f>
        <v/>
      </c>
      <c r="D49" s="735"/>
      <c r="E49" s="739" t="str">
        <f>IFERROR(VLOOKUP(E48,科目・教員!$A$2:$B$349,2,0),"")</f>
        <v/>
      </c>
      <c r="F49" s="735"/>
      <c r="G49" s="739" t="str">
        <f>IFERROR(VLOOKUP(G48,科目・教員!$A$2:$B$349,2,0),"")</f>
        <v/>
      </c>
      <c r="H49" s="735"/>
      <c r="I49" s="739" t="str">
        <f>IFERROR(VLOOKUP(I48,科目・教員!$A$2:$B$349,2,0),"")</f>
        <v/>
      </c>
      <c r="J49" s="735"/>
      <c r="K49" s="740" t="str">
        <f>IFERROR(VLOOKUP(K48,科目・教員!$A$2:$B$349,2,0),"")</f>
        <v/>
      </c>
      <c r="L49" s="740"/>
      <c r="M49" s="751" t="str">
        <f>IFERROR(VLOOKUP(M48,科目・教員!$A$2:$B$349,2,0),"")</f>
        <v/>
      </c>
      <c r="N49" s="735"/>
      <c r="O49" s="740" t="str">
        <f>IFERROR(VLOOKUP(O48,科目・教員!$A$2:$B$349,2,0),"")</f>
        <v/>
      </c>
      <c r="P49" s="735"/>
      <c r="Q49" s="740" t="str">
        <f>IFERROR(VLOOKUP(Q48,科目・教員!$A$2:$B$349,2,0),"")</f>
        <v/>
      </c>
      <c r="R49" s="735"/>
      <c r="S49" s="740" t="str">
        <f>IFERROR(VLOOKUP(S48,科目・教員!$A$2:$B$349,2,0),"")</f>
        <v/>
      </c>
      <c r="T49" s="735"/>
      <c r="Z49" s="733"/>
      <c r="AA49" s="695"/>
      <c r="AB49" s="695"/>
      <c r="AC49" s="695"/>
      <c r="AD49" s="695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695"/>
      <c r="BK49" s="784"/>
      <c r="BL49" s="784"/>
      <c r="BM49" s="784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33"/>
      <c r="B50" s="15" t="s">
        <v>60</v>
      </c>
      <c r="C50" s="751" t="str">
        <f>VLOOKUP($C27,'2025年度(1年後期)'!$B$5:$N$207,COLUMN('2025年度(1年後期)'!$K$5)+1,0)&amp;""</f>
        <v/>
      </c>
      <c r="D50" s="735"/>
      <c r="E50" s="739" t="str">
        <f>VLOOKUP($C27,'2025年度(2年後期)'!$B$5:$N$207,COLUMN('2025年度(2年後期)'!$K$5)+1,0)&amp;""</f>
        <v/>
      </c>
      <c r="F50" s="735"/>
      <c r="G50" s="739" t="str">
        <f>VLOOKUP($C27,'2025年度(3年後期)'!$B$5:$N$207,COLUMN('2025年度(3年後期)'!$K$5)+1,0)&amp;""</f>
        <v/>
      </c>
      <c r="H50" s="735"/>
      <c r="I50" s="739" t="str">
        <f>VLOOKUP($C27,'2025年度(4年後期)'!$B$5:$N$206,COLUMN('2025年度(4年後期)'!$K$5)+1,0)&amp;""</f>
        <v/>
      </c>
      <c r="J50" s="735"/>
      <c r="K50" s="740" t="str">
        <f>VLOOKUP($C27,'2025年度(助産後期)'!$B$5:$N$207,COLUMN('2025年度(助産後期)'!$K$5)+1,0)&amp;""</f>
        <v/>
      </c>
      <c r="L50" s="740"/>
      <c r="M50" s="751" t="str">
        <f>VLOOKUP($C27,'2025年度(M1後期)'!$B$5:$N$207,COLUMN('2025年度(M1後期)'!$K$5)+1,0)&amp;""</f>
        <v/>
      </c>
      <c r="N50" s="735"/>
      <c r="O50" s="740" t="str">
        <f>VLOOKUP($C27,'2025年度(M1後期)'!$B$5:$N$207,COLUMN('2025年度(M1後期)'!$K$5)+1,0)&amp;""</f>
        <v/>
      </c>
      <c r="P50" s="735"/>
      <c r="Q50" s="740" t="str">
        <f>VLOOKUP($C27,'2025年度(D1後期)'!$B$5:$N$207,COLUMN('2025年度(D1後期)'!$K$5)+1,0)&amp;""</f>
        <v/>
      </c>
      <c r="R50" s="735"/>
      <c r="S50" s="740" t="str">
        <f>VLOOKUP($C27,'2025年度(D23後期)'!$B$5:$N$207,COLUMN('2025年度(D23後期)'!$K$5)+1,0)&amp;""</f>
        <v/>
      </c>
      <c r="T50" s="735"/>
      <c r="Z50" s="733"/>
      <c r="AA50" s="695"/>
      <c r="AB50" s="695"/>
      <c r="AC50" s="695"/>
      <c r="AD50" s="695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695"/>
      <c r="BK50" s="784"/>
      <c r="BL50" s="784"/>
      <c r="BM50" s="784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34"/>
      <c r="B51" s="16" t="s">
        <v>62</v>
      </c>
      <c r="C51" s="738"/>
      <c r="D51" s="736"/>
      <c r="E51" s="710"/>
      <c r="F51" s="736"/>
      <c r="G51" s="710"/>
      <c r="H51" s="736"/>
      <c r="I51" s="710"/>
      <c r="J51" s="736"/>
      <c r="K51" s="712"/>
      <c r="L51" s="712"/>
      <c r="M51" s="738"/>
      <c r="N51" s="736"/>
      <c r="O51" s="712"/>
      <c r="P51" s="736"/>
      <c r="Q51" s="712"/>
      <c r="R51" s="736"/>
      <c r="S51" s="712"/>
      <c r="T51" s="736"/>
      <c r="U51" s="19"/>
      <c r="V51" s="19"/>
      <c r="W51" s="19"/>
      <c r="X51" s="19"/>
      <c r="Y51" s="19"/>
      <c r="Z51" s="734"/>
      <c r="AA51" s="696"/>
      <c r="AB51" s="696"/>
      <c r="AC51" s="696"/>
      <c r="AD51" s="696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696"/>
      <c r="BK51" s="785"/>
      <c r="BL51" s="785"/>
      <c r="BM51" s="785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23"/>
      <c r="B52" s="24"/>
      <c r="C52" s="788">
        <f>C27+1</f>
        <v>46025</v>
      </c>
      <c r="D52" s="788"/>
      <c r="E52" s="788"/>
      <c r="F52" s="788"/>
      <c r="G52" s="788"/>
      <c r="H52" s="788"/>
      <c r="I52" s="788"/>
      <c r="J52" s="788"/>
      <c r="K52" s="788"/>
      <c r="L52" s="788"/>
      <c r="M52" s="788"/>
      <c r="N52" s="788"/>
      <c r="O52" s="788"/>
      <c r="P52" s="788"/>
      <c r="Q52" s="788"/>
      <c r="R52" s="788"/>
      <c r="S52" s="788"/>
      <c r="T52" s="788"/>
      <c r="U52" s="703">
        <f>C52</f>
        <v>46025</v>
      </c>
      <c r="V52" s="704"/>
      <c r="W52" s="704"/>
      <c r="X52" s="704"/>
      <c r="Y52" s="704"/>
      <c r="Z52" s="70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3" t="s">
        <v>54</v>
      </c>
      <c r="B53" s="12" t="s">
        <v>55</v>
      </c>
      <c r="C53" s="731" t="str">
        <f>VLOOKUP($C52,'2025年度(1年後期)'!$B$5:$N$207,COLUMN('2025年度(1年後期)'!$C$5),0)&amp;""</f>
        <v/>
      </c>
      <c r="D53" s="722"/>
      <c r="E53" s="721" t="str">
        <f>VLOOKUP($C52,'2025年度(2年後期)'!$B$5:$N$207,COLUMN('2025年度(2年後期)'!$C$5),0)&amp;""</f>
        <v/>
      </c>
      <c r="F53" s="722"/>
      <c r="G53" s="721" t="str">
        <f>VLOOKUP($C52,'2025年度(3年後期)'!$B$5:$N$207,COLUMN('2025年度(3年後期)'!$C$5),0)&amp;""</f>
        <v/>
      </c>
      <c r="H53" s="722"/>
      <c r="I53" s="721" t="str">
        <f>VLOOKUP($C52,'2025年度(4年後期)'!$B$5:$N$206,COLUMN('2025年度(4年後期)'!$C$5),0)&amp;""</f>
        <v/>
      </c>
      <c r="J53" s="722"/>
      <c r="K53" s="732" t="str">
        <f>VLOOKUP($C52,'2025年度(助産後期)'!$B$5:$N$207,COLUMN('2025年度(助産後期)'!$C$5),0)&amp;""</f>
        <v/>
      </c>
      <c r="L53" s="720"/>
      <c r="M53" s="719" t="str">
        <f>VLOOKUP($C52,'2025年度(M1後期)'!$B$5:$N$207,COLUMN('2025年度(M1後期)'!$C$5),0)&amp;""</f>
        <v/>
      </c>
      <c r="N53" s="720"/>
      <c r="O53" s="721" t="str">
        <f>VLOOKUP($C52,'2025年度(M2後期)'!$B$5:$N$207,COLUMN('2025年度(M2後期)'!$C$5),0)&amp;""</f>
        <v/>
      </c>
      <c r="P53" s="722"/>
      <c r="Q53" s="721" t="str">
        <f>VLOOKUP($C52,'2025年度(D1後期)'!$B$5:$N$207,COLUMN('2025年度(D1後期)'!$C$5),0)&amp;""</f>
        <v/>
      </c>
      <c r="R53" s="722"/>
      <c r="S53" s="732" t="str">
        <f>VLOOKUP($C52,'2025年度(D23後期)'!$B$5:$N$207,COLUMN('2025年度(D23後期)'!$C$5),0)&amp;""</f>
        <v/>
      </c>
      <c r="T53" s="722"/>
      <c r="U53" s="25"/>
      <c r="Z53" s="744" t="str">
        <f>A53</f>
        <v xml:space="preserve">１時限（09：20～10：50） </v>
      </c>
      <c r="AA53" s="694"/>
      <c r="AB53" s="694"/>
      <c r="AC53" s="694"/>
      <c r="AD53" s="694"/>
      <c r="AE53" s="694"/>
      <c r="AF53" s="694"/>
      <c r="AG53" s="694"/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/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783"/>
      <c r="BL53" s="783"/>
      <c r="BM53" s="783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33"/>
      <c r="B54" s="15" t="s">
        <v>58</v>
      </c>
      <c r="C54" s="714" t="str">
        <f>IFERROR(VLOOKUP(C53,科目・教員!$A$2:$B$349,2,0),"")</f>
        <v/>
      </c>
      <c r="D54" s="715"/>
      <c r="E54" s="716" t="str">
        <f>IFERROR(VLOOKUP(E53,科目・教員!$A$2:$B$349,2,0),"")</f>
        <v/>
      </c>
      <c r="F54" s="715"/>
      <c r="G54" s="716" t="str">
        <f>IFERROR(VLOOKUP(G53,科目・教員!$A$2:$B$349,2,0),"")</f>
        <v/>
      </c>
      <c r="H54" s="715"/>
      <c r="I54" s="716" t="str">
        <f>IFERROR(VLOOKUP(I53,科目・教員!$A$2:$B$349,2,0),"")</f>
        <v/>
      </c>
      <c r="J54" s="715"/>
      <c r="K54" s="735" t="str">
        <f>IFERROR(VLOOKUP(K53,科目・教員!$A$2:$B$349,2,0),"")</f>
        <v/>
      </c>
      <c r="L54" s="737"/>
      <c r="M54" s="746" t="str">
        <f>IFERROR(VLOOKUP(M53,科目・教員!$A$2:$B$349,2,0),"")</f>
        <v/>
      </c>
      <c r="N54" s="715"/>
      <c r="O54" s="716" t="str">
        <f>IFERROR(VLOOKUP(O53,科目・教員!$A$2:$B$349,2,0),"")</f>
        <v/>
      </c>
      <c r="P54" s="715"/>
      <c r="Q54" s="716" t="str">
        <f>IFERROR(VLOOKUP(Q53,科目・教員!$A$2:$B$349,2,0),"")</f>
        <v/>
      </c>
      <c r="R54" s="715"/>
      <c r="S54" s="735" t="str">
        <f>IFERROR(VLOOKUP(S53,科目・教員!$A$2:$B$349,2,0),"")</f>
        <v/>
      </c>
      <c r="T54" s="715"/>
      <c r="U54" s="25"/>
      <c r="Z54" s="733"/>
      <c r="AA54" s="695"/>
      <c r="AB54" s="695"/>
      <c r="AC54" s="695"/>
      <c r="AD54" s="695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784"/>
      <c r="BL54" s="784"/>
      <c r="BM54" s="784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33"/>
      <c r="B55" s="15" t="s">
        <v>60</v>
      </c>
      <c r="C55" s="714" t="str">
        <f>VLOOKUP($C52,'2025年度(1年後期)'!$B$5:$N$207,COLUMN('2025年度(1年後期)'!$C$5)+1,0)&amp;""</f>
        <v/>
      </c>
      <c r="D55" s="715"/>
      <c r="E55" s="716" t="str">
        <f>VLOOKUP($C52,'2025年度(2年後期)'!$B$5:$N$207,COLUMN('2025年度(2年後期)'!$C$5)+1,0)&amp;""</f>
        <v/>
      </c>
      <c r="F55" s="715"/>
      <c r="G55" s="716" t="str">
        <f>VLOOKUP($C52,'2025年度(3年後期)'!$B$5:$N$207,COLUMN('2025年度(3年後期)'!$C$5)+1,0)&amp;""</f>
        <v/>
      </c>
      <c r="H55" s="715"/>
      <c r="I55" s="716" t="str">
        <f>VLOOKUP($C52,'2025年度(4年後期)'!$B$5:$N$206,COLUMN('2025年度(4年後期)'!$C$5)+1,0)&amp;""</f>
        <v/>
      </c>
      <c r="J55" s="715"/>
      <c r="K55" s="735" t="str">
        <f>VLOOKUP($C52,'2025年度(助産後期)'!$B$5:$N$207,COLUMN('2025年度(助産後期)'!$C$5)+1,0)&amp;""</f>
        <v/>
      </c>
      <c r="L55" s="737"/>
      <c r="M55" s="746" t="str">
        <f>VLOOKUP($C52,'2025年度(M1後期)'!$B$5:$N$207,COLUMN('2025年度(M1後期)'!$C$5)+1,0)&amp;""</f>
        <v/>
      </c>
      <c r="N55" s="715"/>
      <c r="O55" s="716" t="str">
        <f>VLOOKUP($C52,'2025年度(M2後期)'!$B$5:$N$207,COLUMN('2025年度(M2後期)'!$C$5)+1,0)&amp;""</f>
        <v/>
      </c>
      <c r="P55" s="715"/>
      <c r="Q55" s="716" t="str">
        <f>VLOOKUP($C52,'2025年度(D1後期)'!$B$5:$N$207,COLUMN('2025年度(D1後期)'!$C$5)+1,0)&amp;""</f>
        <v/>
      </c>
      <c r="R55" s="715"/>
      <c r="S55" s="735" t="str">
        <f>VLOOKUP($C52,'2025年度(D23後期)'!$B$5:$N$207,COLUMN('2025年度(D23後期)'!$C$5)+1,0)&amp;""</f>
        <v/>
      </c>
      <c r="T55" s="715"/>
      <c r="U55" s="25"/>
      <c r="Z55" s="733"/>
      <c r="AA55" s="695"/>
      <c r="AB55" s="695"/>
      <c r="AC55" s="695"/>
      <c r="AD55" s="695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784"/>
      <c r="BL55" s="784"/>
      <c r="BM55" s="784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34"/>
      <c r="B56" s="16" t="s">
        <v>62</v>
      </c>
      <c r="C56" s="738"/>
      <c r="D56" s="711"/>
      <c r="E56" s="710"/>
      <c r="F56" s="711"/>
      <c r="G56" s="710"/>
      <c r="H56" s="711"/>
      <c r="I56" s="710"/>
      <c r="J56" s="711"/>
      <c r="K56" s="712"/>
      <c r="L56" s="713"/>
      <c r="M56" s="745"/>
      <c r="N56" s="711"/>
      <c r="O56" s="710"/>
      <c r="P56" s="711"/>
      <c r="Q56" s="710"/>
      <c r="R56" s="711"/>
      <c r="S56" s="712"/>
      <c r="T56" s="711"/>
      <c r="U56" s="25"/>
      <c r="Z56" s="734"/>
      <c r="AA56" s="696"/>
      <c r="AB56" s="696"/>
      <c r="AC56" s="696"/>
      <c r="AD56" s="696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785"/>
      <c r="BL56" s="785"/>
      <c r="BM56" s="785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33" t="s">
        <v>64</v>
      </c>
      <c r="B57" s="15" t="s">
        <v>55</v>
      </c>
      <c r="C57" s="731" t="str">
        <f>VLOOKUP($C52,'2025年度(1年後期)'!$B$5:$N$207,COLUMN('2025年度(1年後期)'!$E$5),0)&amp;""</f>
        <v/>
      </c>
      <c r="D57" s="722"/>
      <c r="E57" s="721" t="str">
        <f>VLOOKUP($C52,'2025年度(2年後期)'!$B$5:$N$207,COLUMN('2025年度(2年後期)'!$E$5),0)&amp;""</f>
        <v/>
      </c>
      <c r="F57" s="722"/>
      <c r="G57" s="721" t="str">
        <f>VLOOKUP($C52,'2025年度(3年後期)'!$B$5:$N$207,COLUMN('2025年度(3年後期)'!$E$5),0)&amp;""</f>
        <v/>
      </c>
      <c r="H57" s="722"/>
      <c r="I57" s="721" t="str">
        <f>VLOOKUP($C52,'2025年度(4年後期)'!$B$5:$N$206,COLUMN('2025年度(4年後期)'!$E$5),0)&amp;""</f>
        <v/>
      </c>
      <c r="J57" s="722"/>
      <c r="K57" s="732" t="str">
        <f>VLOOKUP($C52,'2025年度(助産後期)'!$B$5:$N$207,COLUMN('2025年度(助産後期)'!$E$5),0)&amp;""</f>
        <v/>
      </c>
      <c r="L57" s="720"/>
      <c r="M57" s="731" t="str">
        <f>VLOOKUP($C52,'2025年度(M1後期)'!$B$5:$N$207,COLUMN('2025年度(M1後期)'!$E$5),0)&amp;""</f>
        <v/>
      </c>
      <c r="N57" s="722"/>
      <c r="O57" s="732" t="str">
        <f>VLOOKUP($C52,'2025年度(M2後期)'!$B$5:$N$207,COLUMN('2025年度(M2後期)'!$E$5),0)&amp;""</f>
        <v/>
      </c>
      <c r="P57" s="722"/>
      <c r="Q57" s="732" t="str">
        <f>VLOOKUP($C52,'2025年度(D1後期)'!$B$5:$N$207,COLUMN('2025年度(D1後期)'!$E$5),0)&amp;""</f>
        <v/>
      </c>
      <c r="R57" s="722"/>
      <c r="S57" s="732" t="str">
        <f>VLOOKUP($C52,'2025年度(D23後期)'!$B$5:$N$207,COLUMN('2025年度(D23後期)'!$E$5),0)&amp;""</f>
        <v/>
      </c>
      <c r="T57" s="722"/>
      <c r="U57" s="21"/>
      <c r="Z57" s="733" t="str">
        <f>A57</f>
        <v>２時限（11：00～12：30）</v>
      </c>
      <c r="AA57" s="694"/>
      <c r="AB57" s="694"/>
      <c r="AC57" s="694"/>
      <c r="AD57" s="694"/>
      <c r="AE57" s="694"/>
      <c r="AF57" s="694"/>
      <c r="AG57" s="694"/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783"/>
      <c r="BL57" s="783"/>
      <c r="BM57" s="783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33"/>
      <c r="B58" s="15" t="s">
        <v>58</v>
      </c>
      <c r="C58" s="714" t="str">
        <f>IFERROR(VLOOKUP(C57,科目・教員!$A$2:$B$349,2,0),"")</f>
        <v/>
      </c>
      <c r="D58" s="715"/>
      <c r="E58" s="716" t="str">
        <f>IFERROR(VLOOKUP(E57,科目・教員!$A$2:$B$349,2,0),"")</f>
        <v/>
      </c>
      <c r="F58" s="715"/>
      <c r="G58" s="716" t="str">
        <f>IFERROR(VLOOKUP(G57,科目・教員!$A$2:$B$349,2,0),"")</f>
        <v/>
      </c>
      <c r="H58" s="715"/>
      <c r="I58" s="716" t="str">
        <f>IFERROR(VLOOKUP(I57,科目・教員!$A$2:$B$349,2,0),"")</f>
        <v/>
      </c>
      <c r="J58" s="715"/>
      <c r="K58" s="735" t="str">
        <f>IFERROR(VLOOKUP(K57,科目・教員!$A$2:$B$349,2,0),"")</f>
        <v/>
      </c>
      <c r="L58" s="737"/>
      <c r="M58" s="714" t="str">
        <f>IFERROR(VLOOKUP(M57,科目・教員!$A$2:$B$349,2,0),"")</f>
        <v/>
      </c>
      <c r="N58" s="715"/>
      <c r="O58" s="735" t="str">
        <f>IFERROR(VLOOKUP(O57,科目・教員!$A$2:$B$349,2,0),"")</f>
        <v/>
      </c>
      <c r="P58" s="715"/>
      <c r="Q58" s="735" t="str">
        <f>IFERROR(VLOOKUP(Q57,科目・教員!$A$2:$B$349,2,0),"")</f>
        <v/>
      </c>
      <c r="R58" s="715"/>
      <c r="S58" s="735" t="str">
        <f>IFERROR(VLOOKUP(S57,科目・教員!$A$2:$B$349,2,0),"")</f>
        <v/>
      </c>
      <c r="T58" s="715"/>
      <c r="U58" s="21"/>
      <c r="Z58" s="733"/>
      <c r="AA58" s="695"/>
      <c r="AB58" s="695"/>
      <c r="AC58" s="695"/>
      <c r="AD58" s="695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784"/>
      <c r="BL58" s="784"/>
      <c r="BM58" s="784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33"/>
      <c r="B59" s="15" t="s">
        <v>60</v>
      </c>
      <c r="C59" s="714" t="str">
        <f>VLOOKUP($C52,'2025年度(1年後期)'!$B$5:$N$207,COLUMN('2025年度(1年後期)'!$E$5)+1,0)&amp;""</f>
        <v/>
      </c>
      <c r="D59" s="715"/>
      <c r="E59" s="716" t="str">
        <f>VLOOKUP($C52,'2025年度(2年後期)'!$B$5:$N$207,COLUMN('2025年度(2年後期)'!$E$5)+1,0)&amp;""</f>
        <v/>
      </c>
      <c r="F59" s="715"/>
      <c r="G59" s="716" t="str">
        <f>VLOOKUP($C52,'2025年度(3年後期)'!$B$5:$N$207,COLUMN('2025年度(3年後期)'!$E$5)+1,0)&amp;""</f>
        <v/>
      </c>
      <c r="H59" s="715"/>
      <c r="I59" s="716" t="str">
        <f>VLOOKUP($C52,'2025年度(4年後期)'!$B$5:$N$206,COLUMN('2025年度(4年後期)'!$E$5)+1,0)&amp;""</f>
        <v/>
      </c>
      <c r="J59" s="715"/>
      <c r="K59" s="735" t="str">
        <f>VLOOKUP($C52,'2025年度(助産後期)'!$B$5:$N$207,COLUMN('2025年度(助産後期)'!$E$5)+1,0)&amp;""</f>
        <v/>
      </c>
      <c r="L59" s="737"/>
      <c r="M59" s="714" t="str">
        <f>VLOOKUP($C52,'2025年度(M1後期)'!$B$5:$N$207,COLUMN('2025年度(M1後期)'!$E$5)+1,0)&amp;""</f>
        <v/>
      </c>
      <c r="N59" s="715"/>
      <c r="O59" s="735" t="str">
        <f>VLOOKUP($C52,'2025年度(M2後期)'!$B$5:$N$207,COLUMN('2025年度(M2後期)'!$E$5)+1,0)&amp;""</f>
        <v/>
      </c>
      <c r="P59" s="715"/>
      <c r="Q59" s="735" t="str">
        <f>VLOOKUP($C52,'2025年度(D1後期)'!$B$5:$N$207,COLUMN('2025年度(D1後期)'!$E$5)+1,0)&amp;""</f>
        <v/>
      </c>
      <c r="R59" s="715"/>
      <c r="S59" s="735" t="str">
        <f>VLOOKUP($C52,'2025年度(D23後期)'!$B$5:$N$207,COLUMN('2025年度(D23後期)'!$E$5)+1,0)&amp;""</f>
        <v/>
      </c>
      <c r="T59" s="715"/>
      <c r="U59" s="21"/>
      <c r="Z59" s="733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784"/>
      <c r="BL59" s="784"/>
      <c r="BM59" s="784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47"/>
      <c r="B60" s="16" t="s">
        <v>62</v>
      </c>
      <c r="C60" s="738"/>
      <c r="D60" s="736"/>
      <c r="E60" s="710"/>
      <c r="F60" s="736"/>
      <c r="G60" s="710"/>
      <c r="H60" s="736"/>
      <c r="I60" s="710"/>
      <c r="J60" s="736"/>
      <c r="K60" s="712"/>
      <c r="L60" s="712"/>
      <c r="M60" s="738"/>
      <c r="N60" s="736"/>
      <c r="O60" s="712"/>
      <c r="P60" s="736"/>
      <c r="Q60" s="712"/>
      <c r="R60" s="736"/>
      <c r="S60" s="712"/>
      <c r="T60" s="736"/>
      <c r="U60" s="21"/>
      <c r="Z60" s="734"/>
      <c r="AA60" s="696"/>
      <c r="AB60" s="696"/>
      <c r="AC60" s="696"/>
      <c r="AD60" s="696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785"/>
      <c r="BL60" s="785"/>
      <c r="BM60" s="785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44" t="s">
        <v>70</v>
      </c>
      <c r="B61" s="17" t="s">
        <v>71</v>
      </c>
      <c r="C61" s="731"/>
      <c r="D61" s="722"/>
      <c r="E61" s="721"/>
      <c r="F61" s="722"/>
      <c r="G61" s="721"/>
      <c r="H61" s="722"/>
      <c r="I61" s="721"/>
      <c r="J61" s="722"/>
      <c r="K61" s="732"/>
      <c r="L61" s="720"/>
      <c r="M61" s="731"/>
      <c r="N61" s="722"/>
      <c r="O61" s="732"/>
      <c r="P61" s="722"/>
      <c r="Q61" s="732"/>
      <c r="R61" s="722"/>
      <c r="S61" s="732"/>
      <c r="T61" s="722"/>
      <c r="U61" s="21"/>
      <c r="Z61" s="733" t="str">
        <f>A61</f>
        <v>昼休み（12：30～13：30）</v>
      </c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783"/>
      <c r="BL61" s="783"/>
      <c r="BM61" s="783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33"/>
      <c r="B62" s="17" t="s">
        <v>73</v>
      </c>
      <c r="C62" s="714"/>
      <c r="D62" s="715"/>
      <c r="E62" s="716"/>
      <c r="F62" s="715"/>
      <c r="G62" s="716"/>
      <c r="H62" s="715"/>
      <c r="I62" s="716"/>
      <c r="J62" s="715"/>
      <c r="K62" s="735"/>
      <c r="L62" s="737"/>
      <c r="M62" s="714"/>
      <c r="N62" s="715"/>
      <c r="O62" s="735"/>
      <c r="P62" s="715"/>
      <c r="Q62" s="735"/>
      <c r="R62" s="715"/>
      <c r="S62" s="735"/>
      <c r="T62" s="715"/>
      <c r="U62" s="21"/>
      <c r="Z62" s="733"/>
      <c r="AA62" s="695"/>
      <c r="AB62" s="695"/>
      <c r="AC62" s="695"/>
      <c r="AD62" s="695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784"/>
      <c r="BL62" s="784"/>
      <c r="BM62" s="784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33"/>
      <c r="B63" s="17" t="s">
        <v>60</v>
      </c>
      <c r="C63" s="714"/>
      <c r="D63" s="715"/>
      <c r="E63" s="716"/>
      <c r="F63" s="715"/>
      <c r="G63" s="716"/>
      <c r="H63" s="715"/>
      <c r="I63" s="716"/>
      <c r="J63" s="715"/>
      <c r="K63" s="735"/>
      <c r="L63" s="737"/>
      <c r="M63" s="714"/>
      <c r="N63" s="715"/>
      <c r="O63" s="735"/>
      <c r="P63" s="715"/>
      <c r="Q63" s="735"/>
      <c r="R63" s="715"/>
      <c r="S63" s="735"/>
      <c r="T63" s="715"/>
      <c r="U63" s="21"/>
      <c r="Z63" s="733"/>
      <c r="AA63" s="695"/>
      <c r="AB63" s="695"/>
      <c r="AC63" s="695"/>
      <c r="AD63" s="695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784"/>
      <c r="BL63" s="784"/>
      <c r="BM63" s="784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34"/>
      <c r="B64" s="18" t="s">
        <v>62</v>
      </c>
      <c r="C64" s="752"/>
      <c r="D64" s="753"/>
      <c r="E64" s="754"/>
      <c r="F64" s="753"/>
      <c r="G64" s="754"/>
      <c r="H64" s="753"/>
      <c r="I64" s="754"/>
      <c r="J64" s="753"/>
      <c r="K64" s="755"/>
      <c r="L64" s="755"/>
      <c r="M64" s="752"/>
      <c r="N64" s="753"/>
      <c r="O64" s="755"/>
      <c r="P64" s="753"/>
      <c r="Q64" s="755"/>
      <c r="R64" s="753"/>
      <c r="S64" s="755"/>
      <c r="T64" s="753"/>
      <c r="U64" s="21"/>
      <c r="Z64" s="734"/>
      <c r="AA64" s="696"/>
      <c r="AB64" s="696"/>
      <c r="AC64" s="696"/>
      <c r="AD64" s="696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785"/>
      <c r="BL64" s="785"/>
      <c r="BM64" s="785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33" t="s">
        <v>74</v>
      </c>
      <c r="B65" s="15" t="s">
        <v>55</v>
      </c>
      <c r="C65" s="748" t="str">
        <f>VLOOKUP($C52,'2025年度(1年後期)'!$B$5:$N$207,COLUMN('2025年度(1年後期)'!$G$5),0)&amp;""</f>
        <v/>
      </c>
      <c r="D65" s="732"/>
      <c r="E65" s="749" t="str">
        <f>VLOOKUP($C52,'2025年度(2年後期)'!$B$5:$N$207,COLUMN('2025年度(2年後期)'!$G$5),0)&amp;""</f>
        <v/>
      </c>
      <c r="F65" s="732"/>
      <c r="G65" s="749" t="str">
        <f>VLOOKUP($C52,'2025年度(3年後期)'!$B$5:$N$207,COLUMN('2025年度(3年後期)'!$G$5),0)&amp;""</f>
        <v/>
      </c>
      <c r="H65" s="732"/>
      <c r="I65" s="749" t="str">
        <f>VLOOKUP($C52,'2025年度(4年後期)'!$B$5:$N$206,COLUMN('2025年度(4年後期)'!$G$5),0)&amp;""</f>
        <v/>
      </c>
      <c r="J65" s="732"/>
      <c r="K65" s="750" t="str">
        <f>VLOOKUP($C52,'2025年度(助産後期)'!$B$5:$N$207,COLUMN('2025年度(助産後期)'!$G$5),0)&amp;""</f>
        <v/>
      </c>
      <c r="L65" s="750"/>
      <c r="M65" s="748" t="str">
        <f>VLOOKUP($C52,'2025年度(M1後期)'!$B$5:$N$207,COLUMN('2025年度(M1後期)'!$G$5),0)&amp;""</f>
        <v/>
      </c>
      <c r="N65" s="732"/>
      <c r="O65" s="750" t="str">
        <f>VLOOKUP($C52,'2025年度(M2後期)'!$B$5:$N$207,COLUMN('2025年度(M2後期)'!$G$5),0)&amp;""</f>
        <v/>
      </c>
      <c r="P65" s="732"/>
      <c r="Q65" s="750" t="str">
        <f>VLOOKUP($C52,'2025年度(D1後期)'!$B$5:$N$207,COLUMN('2025年度(D1後期)'!$G$5),0)&amp;""</f>
        <v/>
      </c>
      <c r="R65" s="732"/>
      <c r="S65" s="750" t="str">
        <f>VLOOKUP($C52,'2025年度(D23後期)'!$B$5:$N$207,COLUMN('2025年度(D23後期)'!$G$5),0)&amp;""</f>
        <v/>
      </c>
      <c r="T65" s="732"/>
      <c r="U65" s="21"/>
      <c r="Z65" s="733" t="str">
        <f>A65</f>
        <v>３時限（13：30～15：00）</v>
      </c>
      <c r="AA65" s="694"/>
      <c r="AB65" s="694"/>
      <c r="AC65" s="694"/>
      <c r="AD65" s="694"/>
      <c r="AE65" s="694"/>
      <c r="AF65" s="694"/>
      <c r="AG65" s="694"/>
      <c r="AH65" s="694"/>
      <c r="AI65" s="694"/>
      <c r="AJ65" s="694"/>
      <c r="AK65" s="694"/>
      <c r="AL65" s="694"/>
      <c r="AM65" s="694"/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/>
      <c r="BA65" s="694"/>
      <c r="BB65" s="694"/>
      <c r="BC65" s="694"/>
      <c r="BD65" s="694"/>
      <c r="BE65" s="694"/>
      <c r="BF65" s="694"/>
      <c r="BG65" s="694"/>
      <c r="BH65" s="694"/>
      <c r="BI65" s="694"/>
      <c r="BJ65" s="694"/>
      <c r="BK65" s="783"/>
      <c r="BL65" s="783"/>
      <c r="BM65" s="783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33"/>
      <c r="B66" s="15" t="s">
        <v>58</v>
      </c>
      <c r="C66" s="751" t="str">
        <f>IFERROR(VLOOKUP(C65,科目・教員!$A$2:$B$349,2,0),"")</f>
        <v/>
      </c>
      <c r="D66" s="735"/>
      <c r="E66" s="739" t="str">
        <f>IFERROR(VLOOKUP(E65,科目・教員!$A$2:$B$349,2,0),"")</f>
        <v/>
      </c>
      <c r="F66" s="735"/>
      <c r="G66" s="739" t="str">
        <f>IFERROR(VLOOKUP(G65,科目・教員!$A$2:$B$349,2,0),"")</f>
        <v/>
      </c>
      <c r="H66" s="735"/>
      <c r="I66" s="739" t="str">
        <f>IFERROR(VLOOKUP(I65,科目・教員!$A$2:$B$349,2,0),"")</f>
        <v/>
      </c>
      <c r="J66" s="735"/>
      <c r="K66" s="740" t="str">
        <f>IFERROR(VLOOKUP(K65,科目・教員!$A$2:$B$349,2,0),"")</f>
        <v/>
      </c>
      <c r="L66" s="740"/>
      <c r="M66" s="751" t="str">
        <f>IFERROR(VLOOKUP(M65,科目・教員!$A$2:$B$349,2,0),"")</f>
        <v/>
      </c>
      <c r="N66" s="735"/>
      <c r="O66" s="740" t="str">
        <f>IFERROR(VLOOKUP(O65,科目・教員!$A$2:$B$349,2,0),"")</f>
        <v/>
      </c>
      <c r="P66" s="735"/>
      <c r="Q66" s="740" t="str">
        <f>IFERROR(VLOOKUP(Q65,科目・教員!$A$2:$B$349,2,0),"")</f>
        <v/>
      </c>
      <c r="R66" s="735"/>
      <c r="S66" s="740" t="str">
        <f>IFERROR(VLOOKUP(S65,科目・教員!$A$2:$B$349,2,0),"")</f>
        <v/>
      </c>
      <c r="T66" s="735"/>
      <c r="U66" s="21"/>
      <c r="Z66" s="733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695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784"/>
      <c r="BL66" s="784"/>
      <c r="BM66" s="784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33"/>
      <c r="B67" s="15" t="s">
        <v>60</v>
      </c>
      <c r="C67" s="751" t="str">
        <f>VLOOKUP($C52,'2025年度(1年後期)'!$B$5:$N$207,COLUMN('2025年度(1年後期)'!$G$5)+1,0)&amp;""</f>
        <v/>
      </c>
      <c r="D67" s="735"/>
      <c r="E67" s="739" t="str">
        <f>VLOOKUP($C52,'2025年度(2年後期)'!$B$5:$N$207,COLUMN('2025年度(2年後期)'!$G$5)+1,0)&amp;""</f>
        <v/>
      </c>
      <c r="F67" s="735"/>
      <c r="G67" s="739" t="str">
        <f>VLOOKUP($C52,'2025年度(3年後期)'!$B$5:$N$207,COLUMN('2025年度(3年後期)'!$G$5)+1,0)&amp;""</f>
        <v/>
      </c>
      <c r="H67" s="735"/>
      <c r="I67" s="739" t="str">
        <f>VLOOKUP($C52,'2025年度(4年後期)'!$B$5:$N$206,COLUMN('2025年度(4年後期)'!$G$5)+1,0)&amp;""</f>
        <v/>
      </c>
      <c r="J67" s="735"/>
      <c r="K67" s="740" t="str">
        <f>VLOOKUP($C52,'2025年度(助産後期)'!$B$5:$N$207,COLUMN('2025年度(助産後期)'!$G$5)+1,0)&amp;""</f>
        <v/>
      </c>
      <c r="L67" s="740"/>
      <c r="M67" s="751" t="str">
        <f>VLOOKUP($C52,'2025年度(M1後期)'!$B$5:$N$207,COLUMN('2025年度(M1後期)'!$G$5)+1,0)&amp;""</f>
        <v/>
      </c>
      <c r="N67" s="735"/>
      <c r="O67" s="740" t="str">
        <f>VLOOKUP($C52,'2025年度(M2後期)'!$B$5:$N$207,COLUMN('2025年度(M2後期)'!$G$5)+1,0)&amp;""</f>
        <v/>
      </c>
      <c r="P67" s="735"/>
      <c r="Q67" s="740" t="str">
        <f>VLOOKUP($C52,'2025年度(D1後期)'!$B$5:$N$207,COLUMN('2025年度(D1後期)'!$G$5)+1,0)&amp;""</f>
        <v/>
      </c>
      <c r="R67" s="735"/>
      <c r="S67" s="740" t="str">
        <f>VLOOKUP($C52,'2025年度(D23後期)'!$B$5:$N$207,COLUMN('2025年度(D23後期)'!$G$5)+1,0)&amp;""</f>
        <v/>
      </c>
      <c r="T67" s="735"/>
      <c r="U67" s="21"/>
      <c r="Z67" s="733"/>
      <c r="AA67" s="695"/>
      <c r="AB67" s="695"/>
      <c r="AC67" s="695"/>
      <c r="AD67" s="695"/>
      <c r="AE67" s="695"/>
      <c r="AF67" s="695"/>
      <c r="AG67" s="695"/>
      <c r="AH67" s="695"/>
      <c r="AI67" s="695"/>
      <c r="AJ67" s="695"/>
      <c r="AK67" s="695"/>
      <c r="AL67" s="695"/>
      <c r="AM67" s="695"/>
      <c r="AN67" s="695"/>
      <c r="AO67" s="695"/>
      <c r="AP67" s="695"/>
      <c r="AQ67" s="695"/>
      <c r="AR67" s="695"/>
      <c r="AS67" s="695"/>
      <c r="AT67" s="695"/>
      <c r="AU67" s="695"/>
      <c r="AV67" s="695"/>
      <c r="AW67" s="695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784"/>
      <c r="BL67" s="784"/>
      <c r="BM67" s="784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47"/>
      <c r="B68" s="16" t="s">
        <v>62</v>
      </c>
      <c r="C68" s="738"/>
      <c r="D68" s="736"/>
      <c r="E68" s="710"/>
      <c r="F68" s="736"/>
      <c r="G68" s="710"/>
      <c r="H68" s="736"/>
      <c r="I68" s="710"/>
      <c r="J68" s="736"/>
      <c r="K68" s="712"/>
      <c r="L68" s="712"/>
      <c r="M68" s="738"/>
      <c r="N68" s="736"/>
      <c r="O68" s="712"/>
      <c r="P68" s="736"/>
      <c r="Q68" s="712"/>
      <c r="R68" s="736"/>
      <c r="S68" s="712"/>
      <c r="T68" s="736"/>
      <c r="U68" s="21"/>
      <c r="Z68" s="734"/>
      <c r="AA68" s="696"/>
      <c r="AB68" s="696"/>
      <c r="AC68" s="696"/>
      <c r="AD68" s="696"/>
      <c r="AE68" s="696"/>
      <c r="AF68" s="696"/>
      <c r="AG68" s="696"/>
      <c r="AH68" s="696"/>
      <c r="AI68" s="696"/>
      <c r="AJ68" s="696"/>
      <c r="AK68" s="696"/>
      <c r="AL68" s="696"/>
      <c r="AM68" s="696"/>
      <c r="AN68" s="696"/>
      <c r="AO68" s="696"/>
      <c r="AP68" s="696"/>
      <c r="AQ68" s="696"/>
      <c r="AR68" s="696"/>
      <c r="AS68" s="696"/>
      <c r="AT68" s="696"/>
      <c r="AU68" s="696"/>
      <c r="AV68" s="696"/>
      <c r="AW68" s="696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785"/>
      <c r="BL68" s="785"/>
      <c r="BM68" s="785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33" t="s">
        <v>80</v>
      </c>
      <c r="B69" s="15" t="s">
        <v>55</v>
      </c>
      <c r="C69" s="748" t="str">
        <f>VLOOKUP($C52,'2025年度(1年後期)'!$B$5:$N$207,COLUMN('2025年度(1年後期)'!$I$5),0)&amp;""</f>
        <v/>
      </c>
      <c r="D69" s="732"/>
      <c r="E69" s="749" t="str">
        <f>VLOOKUP($C52,'2025年度(2年後期)'!$B$5:$N$207,COLUMN('2025年度(2年後期)'!$I$5),0)&amp;""</f>
        <v/>
      </c>
      <c r="F69" s="732"/>
      <c r="G69" s="749" t="str">
        <f>VLOOKUP($C52,'2025年度(3年後期)'!$B$5:$N$207,COLUMN('2025年度(3年後期)'!$I$5),0)&amp;""</f>
        <v/>
      </c>
      <c r="H69" s="732"/>
      <c r="I69" s="749" t="str">
        <f>VLOOKUP($C52,'2025年度(4年後期)'!$B$5:$N$206,COLUMN('2025年度(4年後期)'!$I$5),0)&amp;""</f>
        <v/>
      </c>
      <c r="J69" s="732"/>
      <c r="K69" s="750" t="str">
        <f>VLOOKUP($C52,'2025年度(助産後期)'!$B$5:$N$207,COLUMN('2025年度(助産後期)'!$I$5),0)&amp;""</f>
        <v/>
      </c>
      <c r="L69" s="750"/>
      <c r="M69" s="748" t="str">
        <f>VLOOKUP($C52,'2025年度(M1後期)'!$B$5:$N$207,COLUMN('2025年度(M1後期)'!$I$5),0)&amp;""</f>
        <v/>
      </c>
      <c r="N69" s="732"/>
      <c r="O69" s="750" t="str">
        <f>VLOOKUP($C52,'2025年度(M2後期)'!$B$5:$N$207,COLUMN('2025年度(M2後期)'!$I$5),0)&amp;""</f>
        <v/>
      </c>
      <c r="P69" s="732"/>
      <c r="Q69" s="750" t="str">
        <f>VLOOKUP($C52,'2025年度(D1後期)'!$B$5:$N$207,COLUMN('2025年度(D1後期)'!$I$5),0)&amp;""</f>
        <v/>
      </c>
      <c r="R69" s="732"/>
      <c r="S69" s="750" t="str">
        <f>VLOOKUP($C52,'2025年度(D23後期)'!$B$5:$N$207,COLUMN('2025年度(D23後期)'!$I$5),0)&amp;""</f>
        <v/>
      </c>
      <c r="T69" s="732"/>
      <c r="U69" s="21"/>
      <c r="Z69" s="733" t="str">
        <f>A69</f>
        <v>４時限（15：10～16：40）</v>
      </c>
      <c r="AA69" s="694"/>
      <c r="AB69" s="694"/>
      <c r="AC69" s="694"/>
      <c r="AD69" s="694"/>
      <c r="AE69" s="694"/>
      <c r="AF69" s="694"/>
      <c r="AG69" s="694"/>
      <c r="AH69" s="694"/>
      <c r="AI69" s="694"/>
      <c r="AJ69" s="694"/>
      <c r="AK69" s="694"/>
      <c r="AL69" s="694"/>
      <c r="AM69" s="694"/>
      <c r="AN69" s="694"/>
      <c r="AO69" s="694"/>
      <c r="AP69" s="694"/>
      <c r="AQ69" s="694"/>
      <c r="AR69" s="694"/>
      <c r="AS69" s="694"/>
      <c r="AT69" s="694"/>
      <c r="AU69" s="694"/>
      <c r="AV69" s="694"/>
      <c r="AW69" s="694"/>
      <c r="AX69" s="694"/>
      <c r="AY69" s="694"/>
      <c r="AZ69" s="694"/>
      <c r="BA69" s="694"/>
      <c r="BB69" s="694"/>
      <c r="BC69" s="694"/>
      <c r="BD69" s="694"/>
      <c r="BE69" s="694"/>
      <c r="BF69" s="694"/>
      <c r="BG69" s="694"/>
      <c r="BH69" s="694"/>
      <c r="BI69" s="694"/>
      <c r="BJ69" s="694"/>
      <c r="BK69" s="783"/>
      <c r="BL69" s="783"/>
      <c r="BM69" s="783"/>
      <c r="BN69" s="694"/>
      <c r="BO69" s="694"/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33"/>
      <c r="B70" s="15" t="s">
        <v>58</v>
      </c>
      <c r="C70" s="751" t="str">
        <f>IFERROR(VLOOKUP(C69,科目・教員!$A$2:$B$349,2,0),"")</f>
        <v/>
      </c>
      <c r="D70" s="735"/>
      <c r="E70" s="739" t="str">
        <f>IFERROR(VLOOKUP(E69,科目・教員!$A$2:$B$349,2,0),"")</f>
        <v/>
      </c>
      <c r="F70" s="735"/>
      <c r="G70" s="739" t="str">
        <f>IFERROR(VLOOKUP(G69,科目・教員!$A$2:$B$349,2,0),"")</f>
        <v/>
      </c>
      <c r="H70" s="735"/>
      <c r="I70" s="739" t="str">
        <f>IFERROR(VLOOKUP(I69,科目・教員!$A$2:$B$349,2,0),"")</f>
        <v/>
      </c>
      <c r="J70" s="735"/>
      <c r="K70" s="740" t="str">
        <f>IFERROR(VLOOKUP(K69,科目・教員!$A$2:$B$349,2,0),"")</f>
        <v/>
      </c>
      <c r="L70" s="740"/>
      <c r="M70" s="751" t="str">
        <f>IFERROR(VLOOKUP(M69,科目・教員!$A$2:$B$349,2,0),"")</f>
        <v/>
      </c>
      <c r="N70" s="735"/>
      <c r="O70" s="740" t="str">
        <f>IFERROR(VLOOKUP(O69,科目・教員!$A$2:$B$349,2,0),"")</f>
        <v/>
      </c>
      <c r="P70" s="735"/>
      <c r="Q70" s="740" t="str">
        <f>IFERROR(VLOOKUP(Q69,科目・教員!$A$2:$B$349,2,0),"")</f>
        <v/>
      </c>
      <c r="R70" s="735"/>
      <c r="S70" s="740" t="str">
        <f>IFERROR(VLOOKUP(S69,科目・教員!$A$2:$B$349,2,0),"")</f>
        <v/>
      </c>
      <c r="T70" s="735"/>
      <c r="U70" s="21"/>
      <c r="Z70" s="733"/>
      <c r="AA70" s="695"/>
      <c r="AB70" s="695"/>
      <c r="AC70" s="695"/>
      <c r="AD70" s="695"/>
      <c r="AE70" s="695"/>
      <c r="AF70" s="695"/>
      <c r="AG70" s="695"/>
      <c r="AH70" s="695"/>
      <c r="AI70" s="695"/>
      <c r="AJ70" s="695"/>
      <c r="AK70" s="695"/>
      <c r="AL70" s="695"/>
      <c r="AM70" s="695"/>
      <c r="AN70" s="695"/>
      <c r="AO70" s="695"/>
      <c r="AP70" s="695"/>
      <c r="AQ70" s="695"/>
      <c r="AR70" s="695"/>
      <c r="AS70" s="695"/>
      <c r="AT70" s="695"/>
      <c r="AU70" s="695"/>
      <c r="AV70" s="695"/>
      <c r="AW70" s="695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784"/>
      <c r="BL70" s="784"/>
      <c r="BM70" s="784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33"/>
      <c r="B71" s="15" t="s">
        <v>60</v>
      </c>
      <c r="C71" s="751" t="str">
        <f>VLOOKUP($C52,'2025年度(1年後期)'!$B$5:$N$207,COLUMN('2025年度(1年後期)'!$I$5)+1,0)&amp;""</f>
        <v/>
      </c>
      <c r="D71" s="735"/>
      <c r="E71" s="739" t="str">
        <f>VLOOKUP($C52,'2025年度(2年後期)'!$B$5:$N$207,COLUMN('2025年度(2年後期)'!$I$5)+1,0)&amp;""</f>
        <v/>
      </c>
      <c r="F71" s="735"/>
      <c r="G71" s="739" t="str">
        <f>VLOOKUP($C52,'2025年度(3年後期)'!$B$5:$N$207,COLUMN('2025年度(3年後期)'!$I$5)+1,0)&amp;""</f>
        <v/>
      </c>
      <c r="H71" s="735"/>
      <c r="I71" s="739" t="str">
        <f>VLOOKUP($C52,'2025年度(4年後期)'!$B$5:$N$206,COLUMN('2025年度(4年後期)'!$I$5)+1,0)&amp;""</f>
        <v/>
      </c>
      <c r="J71" s="735"/>
      <c r="K71" s="740" t="str">
        <f>VLOOKUP($C52,'2025年度(助産後期)'!$B$5:$N$207,COLUMN('2025年度(助産後期)'!$I$5)+1,0)&amp;""</f>
        <v/>
      </c>
      <c r="L71" s="740"/>
      <c r="M71" s="751" t="str">
        <f>VLOOKUP($C52,'2025年度(M1後期)'!$B$5:$N$207,COLUMN('2025年度(M1後期)'!$I$5)+1,0)&amp;""</f>
        <v/>
      </c>
      <c r="N71" s="735"/>
      <c r="O71" s="740" t="str">
        <f>VLOOKUP($C52,'2025年度(M2後期)'!$B$5:$N$207,COLUMN('2025年度(M2後期)'!$I$5)+1,0)&amp;""</f>
        <v/>
      </c>
      <c r="P71" s="735"/>
      <c r="Q71" s="740" t="str">
        <f>VLOOKUP($C52,'2025年度(D1後期)'!$B$5:$N$207,COLUMN('2025年度(D1後期)'!$I$5)+1,0)&amp;""</f>
        <v/>
      </c>
      <c r="R71" s="735"/>
      <c r="S71" s="740" t="str">
        <f>VLOOKUP($C52,'2025年度(D23後期)'!$B$5:$N$207,COLUMN('2025年度(D23後期)'!$I$5)+1,0)&amp;""</f>
        <v/>
      </c>
      <c r="T71" s="735"/>
      <c r="U71" s="21"/>
      <c r="Z71" s="733"/>
      <c r="AA71" s="695"/>
      <c r="AB71" s="695"/>
      <c r="AC71" s="695"/>
      <c r="AD71" s="695"/>
      <c r="AE71" s="695"/>
      <c r="AF71" s="695"/>
      <c r="AG71" s="695"/>
      <c r="AH71" s="695"/>
      <c r="AI71" s="695"/>
      <c r="AJ71" s="695"/>
      <c r="AK71" s="695"/>
      <c r="AL71" s="695"/>
      <c r="AM71" s="695"/>
      <c r="AN71" s="695"/>
      <c r="AO71" s="695"/>
      <c r="AP71" s="695"/>
      <c r="AQ71" s="695"/>
      <c r="AR71" s="695"/>
      <c r="AS71" s="695"/>
      <c r="AT71" s="695"/>
      <c r="AU71" s="695"/>
      <c r="AV71" s="695"/>
      <c r="AW71" s="695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784"/>
      <c r="BL71" s="784"/>
      <c r="BM71" s="784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34"/>
      <c r="B72" s="16" t="s">
        <v>62</v>
      </c>
      <c r="C72" s="738"/>
      <c r="D72" s="736"/>
      <c r="E72" s="710"/>
      <c r="F72" s="736"/>
      <c r="G72" s="710"/>
      <c r="H72" s="736"/>
      <c r="I72" s="710"/>
      <c r="J72" s="736"/>
      <c r="K72" s="712"/>
      <c r="L72" s="712"/>
      <c r="M72" s="738"/>
      <c r="N72" s="736"/>
      <c r="O72" s="712"/>
      <c r="P72" s="736"/>
      <c r="Q72" s="712"/>
      <c r="R72" s="736"/>
      <c r="S72" s="712"/>
      <c r="T72" s="736"/>
      <c r="U72" s="21"/>
      <c r="Z72" s="734"/>
      <c r="AA72" s="696"/>
      <c r="AB72" s="696"/>
      <c r="AC72" s="696"/>
      <c r="AD72" s="696"/>
      <c r="AE72" s="696"/>
      <c r="AF72" s="696"/>
      <c r="AG72" s="696"/>
      <c r="AH72" s="696"/>
      <c r="AI72" s="696"/>
      <c r="AJ72" s="696"/>
      <c r="AK72" s="696"/>
      <c r="AL72" s="696"/>
      <c r="AM72" s="696"/>
      <c r="AN72" s="696"/>
      <c r="AO72" s="696"/>
      <c r="AP72" s="696"/>
      <c r="AQ72" s="696"/>
      <c r="AR72" s="696"/>
      <c r="AS72" s="696"/>
      <c r="AT72" s="696"/>
      <c r="AU72" s="696"/>
      <c r="AV72" s="696"/>
      <c r="AW72" s="696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785"/>
      <c r="BL72" s="785"/>
      <c r="BM72" s="785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33" t="s">
        <v>87</v>
      </c>
      <c r="B73" s="15" t="s">
        <v>55</v>
      </c>
      <c r="C73" s="748" t="str">
        <f>VLOOKUP($C52,'2025年度(1年後期)'!$B$5:$N$207,COLUMN('2025年度(1年後期)'!$K$5),0)&amp;""</f>
        <v/>
      </c>
      <c r="D73" s="732"/>
      <c r="E73" s="749" t="str">
        <f>VLOOKUP($C52,'2025年度(2年後期)'!$B$5:$N$207,COLUMN('2025年度(2年後期)'!$K$5),0)&amp;""</f>
        <v/>
      </c>
      <c r="F73" s="732"/>
      <c r="G73" s="749" t="str">
        <f>VLOOKUP($C52,'2025年度(3年後期)'!$B$5:$N$207,COLUMN('2025年度(3年後期)'!$K$5),0)&amp;""</f>
        <v/>
      </c>
      <c r="H73" s="732"/>
      <c r="I73" s="749" t="str">
        <f>VLOOKUP($C52,'2025年度(4年後期)'!$B$5:$N$206,COLUMN('2025年度(4年後期)'!$K$5),0)&amp;""</f>
        <v/>
      </c>
      <c r="J73" s="732"/>
      <c r="K73" s="750" t="str">
        <f>VLOOKUP($C52,'2025年度(助産後期)'!$B$5:$N$207,COLUMN('2025年度(助産後期)'!$K$5),0)&amp;""</f>
        <v/>
      </c>
      <c r="L73" s="750"/>
      <c r="M73" s="748" t="str">
        <f>VLOOKUP($C52,'2025年度(M1後期)'!$B$5:$N$207,COLUMN('2025年度(M1後期)'!$K$5),0)&amp;""</f>
        <v/>
      </c>
      <c r="N73" s="732"/>
      <c r="O73" s="750" t="str">
        <f>VLOOKUP($C52,'2025年度(M2後期)'!$B$5:$N$207,COLUMN('2025年度(M2後期)'!$K$5),0)&amp;""</f>
        <v/>
      </c>
      <c r="P73" s="732"/>
      <c r="Q73" s="750" t="str">
        <f>VLOOKUP($C52,'2025年度(D1後期)'!$B$5:$N$207,COLUMN('2025年度(D1後期)'!$K$5),0)&amp;""</f>
        <v/>
      </c>
      <c r="R73" s="732"/>
      <c r="S73" s="750" t="str">
        <f>VLOOKUP($C52,'2025年度(D23後期)'!$B$5:$N$207,COLUMN('2025年度(D23後期)'!$K$5),0)&amp;""</f>
        <v/>
      </c>
      <c r="T73" s="732"/>
      <c r="U73" s="21"/>
      <c r="Z73" s="744" t="str">
        <f>A73</f>
        <v>５時限（16：50～18：20）</v>
      </c>
      <c r="AA73" s="694"/>
      <c r="AB73" s="694"/>
      <c r="AC73" s="694"/>
      <c r="AD73" s="694"/>
      <c r="AE73" s="694"/>
      <c r="AF73" s="694"/>
      <c r="AG73" s="694"/>
      <c r="AH73" s="694"/>
      <c r="AI73" s="694"/>
      <c r="AJ73" s="694"/>
      <c r="AK73" s="694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783"/>
      <c r="BL73" s="783"/>
      <c r="BM73" s="783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33"/>
      <c r="B74" s="15" t="s">
        <v>58</v>
      </c>
      <c r="C74" s="751" t="str">
        <f>IFERROR(VLOOKUP(C73,科目・教員!$A$2:$B$349,2,0),"")</f>
        <v/>
      </c>
      <c r="D74" s="735"/>
      <c r="E74" s="739" t="str">
        <f>IFERROR(VLOOKUP(E73,科目・教員!$A$2:$B$349,2,0),"")</f>
        <v/>
      </c>
      <c r="F74" s="735"/>
      <c r="G74" s="739" t="str">
        <f>IFERROR(VLOOKUP(G73,科目・教員!$A$2:$B$349,2,0),"")</f>
        <v/>
      </c>
      <c r="H74" s="735"/>
      <c r="I74" s="739" t="str">
        <f>IFERROR(VLOOKUP(I73,科目・教員!$A$2:$B$349,2,0),"")</f>
        <v/>
      </c>
      <c r="J74" s="735"/>
      <c r="K74" s="740" t="str">
        <f>IFERROR(VLOOKUP(K73,科目・教員!$A$2:$B$349,2,0),"")</f>
        <v/>
      </c>
      <c r="L74" s="740"/>
      <c r="M74" s="751" t="str">
        <f>IFERROR(VLOOKUP(M73,科目・教員!$A$2:$B$349,2,0),"")</f>
        <v/>
      </c>
      <c r="N74" s="735"/>
      <c r="O74" s="740" t="str">
        <f>IFERROR(VLOOKUP(O73,科目・教員!$A$2:$B$349,2,0),"")</f>
        <v/>
      </c>
      <c r="P74" s="735"/>
      <c r="Q74" s="740" t="str">
        <f>IFERROR(VLOOKUP(Q73,科目・教員!$A$2:$B$349,2,0),"")</f>
        <v/>
      </c>
      <c r="R74" s="735"/>
      <c r="S74" s="740" t="str">
        <f>IFERROR(VLOOKUP(S73,科目・教員!$A$2:$B$349,2,0),"")</f>
        <v/>
      </c>
      <c r="T74" s="735"/>
      <c r="U74" s="21"/>
      <c r="Z74" s="733"/>
      <c r="AA74" s="695"/>
      <c r="AB74" s="695"/>
      <c r="AC74" s="695"/>
      <c r="AD74" s="695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784"/>
      <c r="BL74" s="784"/>
      <c r="BM74" s="784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33"/>
      <c r="B75" s="15" t="s">
        <v>60</v>
      </c>
      <c r="C75" s="751" t="str">
        <f>VLOOKUP($C52,'2025年度(1年後期)'!$B$5:$N$207,COLUMN('2025年度(1年後期)'!$K$5)+1,0)&amp;""</f>
        <v/>
      </c>
      <c r="D75" s="735"/>
      <c r="E75" s="739" t="str">
        <f>VLOOKUP($C52,'2025年度(2年後期)'!$B$5:$N$207,COLUMN('2025年度(2年後期)'!$K$5)+1,0)&amp;""</f>
        <v/>
      </c>
      <c r="F75" s="735"/>
      <c r="G75" s="739" t="str">
        <f>VLOOKUP($C52,'2025年度(3年後期)'!$B$5:$N$207,COLUMN('2025年度(3年後期)'!$K$5)+1,0)&amp;""</f>
        <v/>
      </c>
      <c r="H75" s="735"/>
      <c r="I75" s="739" t="str">
        <f>VLOOKUP($C52,'2025年度(4年後期)'!$B$5:$N$206,COLUMN('2025年度(4年後期)'!$K$5)+1,0)&amp;""</f>
        <v/>
      </c>
      <c r="J75" s="735"/>
      <c r="K75" s="740" t="str">
        <f>VLOOKUP($C52,'2025年度(助産後期)'!$B$5:$N$207,COLUMN('2025年度(助産後期)'!$K$5)+1,0)&amp;""</f>
        <v/>
      </c>
      <c r="L75" s="740"/>
      <c r="M75" s="751" t="str">
        <f>VLOOKUP($C52,'2025年度(M1後期)'!$B$5:$N$207,COLUMN('2025年度(M1後期)'!$K$5)+1,0)&amp;""</f>
        <v/>
      </c>
      <c r="N75" s="735"/>
      <c r="O75" s="740" t="str">
        <f>VLOOKUP($C52,'2025年度(M1後期)'!$B$5:$N$207,COLUMN('2025年度(M1後期)'!$K$5)+1,0)&amp;""</f>
        <v/>
      </c>
      <c r="P75" s="735"/>
      <c r="Q75" s="740" t="str">
        <f>VLOOKUP($C52,'2025年度(D1後期)'!$B$5:$N$207,COLUMN('2025年度(D1後期)'!$K$5)+1,0)&amp;""</f>
        <v/>
      </c>
      <c r="R75" s="735"/>
      <c r="S75" s="740" t="str">
        <f>VLOOKUP($C52,'2025年度(D23後期)'!$B$5:$N$207,COLUMN('2025年度(D23後期)'!$K$5)+1,0)&amp;""</f>
        <v/>
      </c>
      <c r="T75" s="735"/>
      <c r="U75" s="21"/>
      <c r="Z75" s="733"/>
      <c r="AA75" s="695"/>
      <c r="AB75" s="695"/>
      <c r="AC75" s="695"/>
      <c r="AD75" s="695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784"/>
      <c r="BL75" s="784"/>
      <c r="BM75" s="784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34"/>
      <c r="B76" s="16" t="s">
        <v>62</v>
      </c>
      <c r="C76" s="738"/>
      <c r="D76" s="736"/>
      <c r="E76" s="710"/>
      <c r="F76" s="736"/>
      <c r="G76" s="710"/>
      <c r="H76" s="736"/>
      <c r="I76" s="710"/>
      <c r="J76" s="736"/>
      <c r="K76" s="712"/>
      <c r="L76" s="712"/>
      <c r="M76" s="738"/>
      <c r="N76" s="736"/>
      <c r="O76" s="712"/>
      <c r="P76" s="736"/>
      <c r="Q76" s="712"/>
      <c r="R76" s="736"/>
      <c r="S76" s="712"/>
      <c r="T76" s="736"/>
      <c r="U76" s="22"/>
      <c r="V76" s="19"/>
      <c r="W76" s="19"/>
      <c r="X76" s="19"/>
      <c r="Y76" s="19"/>
      <c r="Z76" s="734"/>
      <c r="AA76" s="696"/>
      <c r="AB76" s="696"/>
      <c r="AC76" s="696"/>
      <c r="AD76" s="696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785"/>
      <c r="BL76" s="785"/>
      <c r="BM76" s="785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23"/>
      <c r="B77" s="24"/>
      <c r="C77" s="788">
        <f>C52+1</f>
        <v>46026</v>
      </c>
      <c r="D77" s="788"/>
      <c r="E77" s="788"/>
      <c r="F77" s="788"/>
      <c r="G77" s="788"/>
      <c r="H77" s="788"/>
      <c r="I77" s="788"/>
      <c r="J77" s="788"/>
      <c r="K77" s="788"/>
      <c r="L77" s="788"/>
      <c r="M77" s="788"/>
      <c r="N77" s="788"/>
      <c r="O77" s="788"/>
      <c r="P77" s="788"/>
      <c r="Q77" s="788"/>
      <c r="R77" s="788"/>
      <c r="S77" s="788"/>
      <c r="T77" s="788"/>
      <c r="U77" s="703">
        <f>C77</f>
        <v>46026</v>
      </c>
      <c r="V77" s="704"/>
      <c r="W77" s="704"/>
      <c r="X77" s="704"/>
      <c r="Y77" s="704"/>
      <c r="Z77" s="70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3" t="s">
        <v>54</v>
      </c>
      <c r="B78" s="12" t="s">
        <v>55</v>
      </c>
      <c r="C78" s="731" t="str">
        <f>VLOOKUP($C77,'2025年度(1年後期)'!$B$5:$N$207,COLUMN('2025年度(1年後期)'!$C$5),0)&amp;""</f>
        <v/>
      </c>
      <c r="D78" s="722"/>
      <c r="E78" s="721" t="str">
        <f>VLOOKUP($C77,'2025年度(2年後期)'!$B$5:$N$207,COLUMN('2025年度(2年後期)'!$C$5),0)&amp;""</f>
        <v/>
      </c>
      <c r="F78" s="722"/>
      <c r="G78" s="721" t="str">
        <f>VLOOKUP($C77,'2025年度(3年後期)'!$B$5:$N$207,COLUMN('2025年度(3年後期)'!$C$5),0)&amp;""</f>
        <v/>
      </c>
      <c r="H78" s="722"/>
      <c r="I78" s="721" t="str">
        <f>VLOOKUP($C77,'2025年度(4年後期)'!$B$5:$N$206,COLUMN('2025年度(4年後期)'!$C$5),0)&amp;""</f>
        <v/>
      </c>
      <c r="J78" s="722"/>
      <c r="K78" s="732" t="str">
        <f>VLOOKUP($C77,'2025年度(助産後期)'!$B$5:$N$207,COLUMN('2025年度(助産後期)'!$C$5),0)&amp;""</f>
        <v/>
      </c>
      <c r="L78" s="720"/>
      <c r="M78" s="719" t="str">
        <f>VLOOKUP($C77,'2025年度(M1後期)'!$B$5:$N$207,COLUMN('2025年度(M1後期)'!$C$5),0)&amp;""</f>
        <v/>
      </c>
      <c r="N78" s="720"/>
      <c r="O78" s="721" t="str">
        <f>VLOOKUP($C77,'2025年度(M2後期)'!$B$5:$N$207,COLUMN('2025年度(M2後期)'!$C$5),0)&amp;""</f>
        <v/>
      </c>
      <c r="P78" s="722"/>
      <c r="Q78" s="721" t="str">
        <f>VLOOKUP($C77,'2025年度(D1後期)'!$B$5:$N$207,COLUMN('2025年度(D1後期)'!$C$5),0)&amp;""</f>
        <v/>
      </c>
      <c r="R78" s="722"/>
      <c r="S78" s="732" t="str">
        <f>VLOOKUP($C77,'2025年度(D23後期)'!$B$5:$N$207,COLUMN('2025年度(D23後期)'!$C$5),0)&amp;""</f>
        <v/>
      </c>
      <c r="T78" s="722"/>
      <c r="U78" s="25"/>
      <c r="Z78" s="744" t="str">
        <f>A78</f>
        <v xml:space="preserve">１時限（09：20～10：50） </v>
      </c>
      <c r="AA78" s="694"/>
      <c r="AB78" s="694"/>
      <c r="AC78" s="694"/>
      <c r="AD78" s="694"/>
      <c r="AE78" s="694"/>
      <c r="AF78" s="694"/>
      <c r="AG78" s="694"/>
      <c r="AH78" s="694"/>
      <c r="AI78" s="694"/>
      <c r="AJ78" s="694"/>
      <c r="AK78" s="694"/>
      <c r="AL78" s="694"/>
      <c r="AM78" s="694"/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/>
      <c r="BK78" s="783"/>
      <c r="BL78" s="783"/>
      <c r="BM78" s="783"/>
      <c r="BN78" s="694"/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33"/>
      <c r="B79" s="15" t="s">
        <v>58</v>
      </c>
      <c r="C79" s="714" t="str">
        <f>IFERROR(VLOOKUP(C78,科目・教員!$A$2:$B$349,2,0),"")</f>
        <v/>
      </c>
      <c r="D79" s="715"/>
      <c r="E79" s="716" t="str">
        <f>IFERROR(VLOOKUP(E78,科目・教員!$A$2:$B$349,2,0),"")</f>
        <v/>
      </c>
      <c r="F79" s="715"/>
      <c r="G79" s="716" t="str">
        <f>IFERROR(VLOOKUP(G78,科目・教員!$A$2:$B$349,2,0),"")</f>
        <v/>
      </c>
      <c r="H79" s="715"/>
      <c r="I79" s="716" t="str">
        <f>IFERROR(VLOOKUP(I78,科目・教員!$A$2:$B$349,2,0),"")</f>
        <v/>
      </c>
      <c r="J79" s="715"/>
      <c r="K79" s="735" t="str">
        <f>IFERROR(VLOOKUP(K78,科目・教員!$A$2:$B$349,2,0),"")</f>
        <v/>
      </c>
      <c r="L79" s="737"/>
      <c r="M79" s="746" t="str">
        <f>IFERROR(VLOOKUP(M78,科目・教員!$A$2:$B$349,2,0),"")</f>
        <v/>
      </c>
      <c r="N79" s="715"/>
      <c r="O79" s="716" t="str">
        <f>IFERROR(VLOOKUP(O78,科目・教員!$A$2:$B$349,2,0),"")</f>
        <v/>
      </c>
      <c r="P79" s="715"/>
      <c r="Q79" s="716" t="str">
        <f>IFERROR(VLOOKUP(Q78,科目・教員!$A$2:$B$349,2,0),"")</f>
        <v/>
      </c>
      <c r="R79" s="715"/>
      <c r="S79" s="735" t="str">
        <f>IFERROR(VLOOKUP(S78,科目・教員!$A$2:$B$349,2,0),"")</f>
        <v/>
      </c>
      <c r="T79" s="715"/>
      <c r="U79" s="25"/>
      <c r="Z79" s="733"/>
      <c r="AA79" s="695"/>
      <c r="AB79" s="695"/>
      <c r="AC79" s="695"/>
      <c r="AD79" s="695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784"/>
      <c r="BL79" s="784"/>
      <c r="BM79" s="784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33"/>
      <c r="B80" s="15" t="s">
        <v>60</v>
      </c>
      <c r="C80" s="714" t="str">
        <f>VLOOKUP($C77,'2025年度(1年後期)'!$B$5:$N$207,COLUMN('2025年度(1年後期)'!$C$5)+1,0)&amp;""</f>
        <v/>
      </c>
      <c r="D80" s="715"/>
      <c r="E80" s="716" t="str">
        <f>VLOOKUP($C77,'2025年度(2年後期)'!$B$5:$N$207,COLUMN('2025年度(2年後期)'!$C$5)+1,0)&amp;""</f>
        <v/>
      </c>
      <c r="F80" s="715"/>
      <c r="G80" s="716" t="str">
        <f>VLOOKUP($C77,'2025年度(3年後期)'!$B$5:$N$207,COLUMN('2025年度(3年後期)'!$C$5)+1,0)&amp;""</f>
        <v/>
      </c>
      <c r="H80" s="715"/>
      <c r="I80" s="716" t="str">
        <f>VLOOKUP($C77,'2025年度(4年後期)'!$B$5:$N$206,COLUMN('2025年度(4年後期)'!$C$5)+1,0)&amp;""</f>
        <v/>
      </c>
      <c r="J80" s="715"/>
      <c r="K80" s="735" t="str">
        <f>VLOOKUP($C77,'2025年度(助産後期)'!$B$5:$N$207,COLUMN('2025年度(助産後期)'!$C$5)+1,0)&amp;""</f>
        <v/>
      </c>
      <c r="L80" s="737"/>
      <c r="M80" s="746" t="str">
        <f>VLOOKUP($C77,'2025年度(M1後期)'!$B$5:$N$207,COLUMN('2025年度(M1後期)'!$C$5)+1,0)&amp;""</f>
        <v/>
      </c>
      <c r="N80" s="715"/>
      <c r="O80" s="716" t="str">
        <f>VLOOKUP($C77,'2025年度(M2後期)'!$B$5:$N$207,COLUMN('2025年度(M2後期)'!$C$5)+1,0)&amp;""</f>
        <v/>
      </c>
      <c r="P80" s="715"/>
      <c r="Q80" s="716" t="str">
        <f>VLOOKUP($C77,'2025年度(D1後期)'!$B$5:$N$207,COLUMN('2025年度(D1後期)'!$C$5)+1,0)&amp;""</f>
        <v/>
      </c>
      <c r="R80" s="715"/>
      <c r="S80" s="735" t="str">
        <f>VLOOKUP($C77,'2025年度(D23後期)'!$B$5:$N$207,COLUMN('2025年度(D23後期)'!$C$5)+1,0)&amp;""</f>
        <v/>
      </c>
      <c r="T80" s="715"/>
      <c r="U80" s="25"/>
      <c r="Z80" s="733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784"/>
      <c r="BL80" s="784"/>
      <c r="BM80" s="784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34"/>
      <c r="B81" s="16" t="s">
        <v>62</v>
      </c>
      <c r="C81" s="738"/>
      <c r="D81" s="711"/>
      <c r="E81" s="710"/>
      <c r="F81" s="711"/>
      <c r="G81" s="710"/>
      <c r="H81" s="711"/>
      <c r="I81" s="710"/>
      <c r="J81" s="711"/>
      <c r="K81" s="712"/>
      <c r="L81" s="713"/>
      <c r="M81" s="745"/>
      <c r="N81" s="711"/>
      <c r="O81" s="710"/>
      <c r="P81" s="711"/>
      <c r="Q81" s="710"/>
      <c r="R81" s="711"/>
      <c r="S81" s="712"/>
      <c r="T81" s="711"/>
      <c r="U81" s="25"/>
      <c r="Z81" s="734"/>
      <c r="AA81" s="696"/>
      <c r="AB81" s="696"/>
      <c r="AC81" s="696"/>
      <c r="AD81" s="696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785"/>
      <c r="BL81" s="785"/>
      <c r="BM81" s="785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33" t="s">
        <v>64</v>
      </c>
      <c r="B82" s="15" t="s">
        <v>55</v>
      </c>
      <c r="C82" s="731" t="str">
        <f>VLOOKUP($C77,'2025年度(1年後期)'!$B$5:$N$207,COLUMN('2025年度(1年後期)'!$E$5),0)&amp;""</f>
        <v/>
      </c>
      <c r="D82" s="722"/>
      <c r="E82" s="721" t="str">
        <f>VLOOKUP($C77,'2025年度(2年後期)'!$B$5:$N$207,COLUMN('2025年度(2年後期)'!$E$5),0)&amp;""</f>
        <v/>
      </c>
      <c r="F82" s="722"/>
      <c r="G82" s="721" t="str">
        <f>VLOOKUP($C77,'2025年度(3年後期)'!$B$5:$N$207,COLUMN('2025年度(3年後期)'!$E$5),0)&amp;""</f>
        <v/>
      </c>
      <c r="H82" s="722"/>
      <c r="I82" s="721" t="str">
        <f>VLOOKUP($C77,'2025年度(4年後期)'!$B$5:$N$206,COLUMN('2025年度(4年後期)'!$E$5),0)&amp;""</f>
        <v/>
      </c>
      <c r="J82" s="722"/>
      <c r="K82" s="732" t="str">
        <f>VLOOKUP($C77,'2025年度(助産後期)'!$B$5:$N$207,COLUMN('2025年度(助産後期)'!$E$5),0)&amp;""</f>
        <v/>
      </c>
      <c r="L82" s="720"/>
      <c r="M82" s="731" t="str">
        <f>VLOOKUP($C77,'2025年度(M1後期)'!$B$5:$N$207,COLUMN('2025年度(M1後期)'!$E$5),0)&amp;""</f>
        <v/>
      </c>
      <c r="N82" s="722"/>
      <c r="O82" s="732" t="str">
        <f>VLOOKUP($C77,'2025年度(M2後期)'!$B$5:$N$207,COLUMN('2025年度(M2後期)'!$E$5),0)&amp;""</f>
        <v/>
      </c>
      <c r="P82" s="722"/>
      <c r="Q82" s="732" t="str">
        <f>VLOOKUP($C77,'2025年度(D1後期)'!$B$5:$N$207,COLUMN('2025年度(D1後期)'!$E$5),0)&amp;""</f>
        <v/>
      </c>
      <c r="R82" s="722"/>
      <c r="S82" s="732" t="str">
        <f>VLOOKUP($C77,'2025年度(D23後期)'!$B$5:$N$207,COLUMN('2025年度(D23後期)'!$E$5),0)&amp;""</f>
        <v/>
      </c>
      <c r="T82" s="722"/>
      <c r="U82" s="21"/>
      <c r="Z82" s="733" t="str">
        <f>A82</f>
        <v>２時限（11：00～12：30）</v>
      </c>
      <c r="AA82" s="694"/>
      <c r="AB82" s="694"/>
      <c r="AC82" s="694"/>
      <c r="AD82" s="694"/>
      <c r="AE82" s="694"/>
      <c r="AF82" s="694"/>
      <c r="AG82" s="694"/>
      <c r="AH82" s="694"/>
      <c r="AI82" s="694"/>
      <c r="AJ82" s="694"/>
      <c r="AK82" s="694"/>
      <c r="AL82" s="694"/>
      <c r="AM82" s="694"/>
      <c r="AN82" s="694"/>
      <c r="AO82" s="694"/>
      <c r="AP82" s="694"/>
      <c r="AQ82" s="694"/>
      <c r="AR82" s="694"/>
      <c r="AS82" s="694"/>
      <c r="AT82" s="694"/>
      <c r="AU82" s="694"/>
      <c r="AV82" s="694"/>
      <c r="AW82" s="694"/>
      <c r="AX82" s="694"/>
      <c r="AY82" s="694"/>
      <c r="AZ82" s="694"/>
      <c r="BA82" s="694"/>
      <c r="BB82" s="694"/>
      <c r="BC82" s="694"/>
      <c r="BD82" s="694"/>
      <c r="BE82" s="694"/>
      <c r="BF82" s="694"/>
      <c r="BG82" s="694"/>
      <c r="BH82" s="694"/>
      <c r="BI82" s="694"/>
      <c r="BJ82" s="694"/>
      <c r="BK82" s="783"/>
      <c r="BL82" s="783"/>
      <c r="BM82" s="783"/>
      <c r="BN82" s="694"/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33"/>
      <c r="B83" s="15" t="s">
        <v>58</v>
      </c>
      <c r="C83" s="714" t="str">
        <f>IFERROR(VLOOKUP(C82,科目・教員!$A$2:$B$349,2,0),"")</f>
        <v/>
      </c>
      <c r="D83" s="715"/>
      <c r="E83" s="716" t="str">
        <f>IFERROR(VLOOKUP(E82,科目・教員!$A$2:$B$349,2,0),"")</f>
        <v/>
      </c>
      <c r="F83" s="715"/>
      <c r="G83" s="716" t="str">
        <f>IFERROR(VLOOKUP(G82,科目・教員!$A$2:$B$349,2,0),"")</f>
        <v/>
      </c>
      <c r="H83" s="715"/>
      <c r="I83" s="716" t="str">
        <f>IFERROR(VLOOKUP(I82,科目・教員!$A$2:$B$349,2,0),"")</f>
        <v/>
      </c>
      <c r="J83" s="715"/>
      <c r="K83" s="735" t="str">
        <f>IFERROR(VLOOKUP(K82,科目・教員!$A$2:$B$349,2,0),"")</f>
        <v/>
      </c>
      <c r="L83" s="737"/>
      <c r="M83" s="714" t="str">
        <f>IFERROR(VLOOKUP(M82,科目・教員!$A$2:$B$349,2,0),"")</f>
        <v/>
      </c>
      <c r="N83" s="715"/>
      <c r="O83" s="735" t="str">
        <f>IFERROR(VLOOKUP(O82,科目・教員!$A$2:$B$349,2,0),"")</f>
        <v/>
      </c>
      <c r="P83" s="715"/>
      <c r="Q83" s="735" t="str">
        <f>IFERROR(VLOOKUP(Q82,科目・教員!$A$2:$B$349,2,0),"")</f>
        <v/>
      </c>
      <c r="R83" s="715"/>
      <c r="S83" s="735" t="str">
        <f>IFERROR(VLOOKUP(S82,科目・教員!$A$2:$B$349,2,0),"")</f>
        <v/>
      </c>
      <c r="T83" s="715"/>
      <c r="U83" s="21"/>
      <c r="Z83" s="733"/>
      <c r="AA83" s="695"/>
      <c r="AB83" s="695"/>
      <c r="AC83" s="695"/>
      <c r="AD83" s="695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784"/>
      <c r="BL83" s="784"/>
      <c r="BM83" s="784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33"/>
      <c r="B84" s="15" t="s">
        <v>60</v>
      </c>
      <c r="C84" s="714" t="str">
        <f>VLOOKUP($C77,'2025年度(1年後期)'!$B$5:$N$207,COLUMN('2025年度(1年後期)'!$E$5)+1,0)&amp;""</f>
        <v/>
      </c>
      <c r="D84" s="715"/>
      <c r="E84" s="716" t="str">
        <f>VLOOKUP($C77,'2025年度(2年後期)'!$B$5:$N$207,COLUMN('2025年度(2年後期)'!$E$5)+1,0)&amp;""</f>
        <v/>
      </c>
      <c r="F84" s="715"/>
      <c r="G84" s="716" t="str">
        <f>VLOOKUP($C77,'2025年度(3年後期)'!$B$5:$N$207,COLUMN('2025年度(3年後期)'!$E$5)+1,0)&amp;""</f>
        <v/>
      </c>
      <c r="H84" s="715"/>
      <c r="I84" s="716" t="str">
        <f>VLOOKUP($C77,'2025年度(4年後期)'!$B$5:$N$206,COLUMN('2025年度(4年後期)'!$E$5)+1,0)&amp;""</f>
        <v/>
      </c>
      <c r="J84" s="715"/>
      <c r="K84" s="735" t="str">
        <f>VLOOKUP($C77,'2025年度(助産後期)'!$B$5:$N$207,COLUMN('2025年度(助産後期)'!$E$5)+1,0)&amp;""</f>
        <v/>
      </c>
      <c r="L84" s="737"/>
      <c r="M84" s="714" t="str">
        <f>VLOOKUP($C77,'2025年度(M1後期)'!$B$5:$N$207,COLUMN('2025年度(M1後期)'!$E$5)+1,0)&amp;""</f>
        <v/>
      </c>
      <c r="N84" s="715"/>
      <c r="O84" s="735" t="str">
        <f>VLOOKUP($C77,'2025年度(M2後期)'!$B$5:$N$207,COLUMN('2025年度(M2後期)'!$E$5)+1,0)&amp;""</f>
        <v/>
      </c>
      <c r="P84" s="715"/>
      <c r="Q84" s="735" t="str">
        <f>VLOOKUP($C77,'2025年度(D1後期)'!$B$5:$N$207,COLUMN('2025年度(D1後期)'!$E$5)+1,0)&amp;""</f>
        <v/>
      </c>
      <c r="R84" s="715"/>
      <c r="S84" s="735" t="str">
        <f>VLOOKUP($C77,'2025年度(D23後期)'!$B$5:$N$207,COLUMN('2025年度(D23後期)'!$E$5)+1,0)&amp;""</f>
        <v/>
      </c>
      <c r="T84" s="715"/>
      <c r="U84" s="21"/>
      <c r="Z84" s="733"/>
      <c r="AA84" s="695"/>
      <c r="AB84" s="695"/>
      <c r="AC84" s="695"/>
      <c r="AD84" s="695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784"/>
      <c r="BL84" s="784"/>
      <c r="BM84" s="784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47"/>
      <c r="B85" s="16" t="s">
        <v>62</v>
      </c>
      <c r="C85" s="738"/>
      <c r="D85" s="736"/>
      <c r="E85" s="710"/>
      <c r="F85" s="736"/>
      <c r="G85" s="710"/>
      <c r="H85" s="736"/>
      <c r="I85" s="710"/>
      <c r="J85" s="736"/>
      <c r="K85" s="712"/>
      <c r="L85" s="712"/>
      <c r="M85" s="738"/>
      <c r="N85" s="736"/>
      <c r="O85" s="712"/>
      <c r="P85" s="736"/>
      <c r="Q85" s="712"/>
      <c r="R85" s="736"/>
      <c r="S85" s="712"/>
      <c r="T85" s="736"/>
      <c r="U85" s="21"/>
      <c r="Z85" s="734"/>
      <c r="AA85" s="696"/>
      <c r="AB85" s="696"/>
      <c r="AC85" s="696"/>
      <c r="AD85" s="696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785"/>
      <c r="BL85" s="785"/>
      <c r="BM85" s="785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44" t="s">
        <v>70</v>
      </c>
      <c r="B86" s="17" t="s">
        <v>71</v>
      </c>
      <c r="C86" s="731"/>
      <c r="D86" s="722"/>
      <c r="E86" s="721"/>
      <c r="F86" s="722"/>
      <c r="G86" s="721"/>
      <c r="H86" s="722"/>
      <c r="I86" s="721"/>
      <c r="J86" s="722"/>
      <c r="K86" s="732"/>
      <c r="L86" s="720"/>
      <c r="M86" s="731"/>
      <c r="N86" s="722"/>
      <c r="O86" s="732"/>
      <c r="P86" s="722"/>
      <c r="Q86" s="732"/>
      <c r="R86" s="722"/>
      <c r="S86" s="732"/>
      <c r="T86" s="722"/>
      <c r="U86" s="21"/>
      <c r="Z86" s="733" t="str">
        <f>A86</f>
        <v>昼休み（12：30～13：30）</v>
      </c>
      <c r="AA86" s="694"/>
      <c r="AB86" s="694"/>
      <c r="AC86" s="694"/>
      <c r="AD86" s="694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783"/>
      <c r="BL86" s="783"/>
      <c r="BM86" s="783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33"/>
      <c r="B87" s="17" t="s">
        <v>73</v>
      </c>
      <c r="C87" s="714"/>
      <c r="D87" s="715"/>
      <c r="E87" s="716"/>
      <c r="F87" s="715"/>
      <c r="G87" s="716"/>
      <c r="H87" s="715"/>
      <c r="I87" s="716"/>
      <c r="J87" s="715"/>
      <c r="K87" s="735"/>
      <c r="L87" s="737"/>
      <c r="M87" s="714"/>
      <c r="N87" s="715"/>
      <c r="O87" s="735"/>
      <c r="P87" s="715"/>
      <c r="Q87" s="735"/>
      <c r="R87" s="715"/>
      <c r="S87" s="735"/>
      <c r="T87" s="715"/>
      <c r="U87" s="21"/>
      <c r="Z87" s="733"/>
      <c r="AA87" s="695"/>
      <c r="AB87" s="695"/>
      <c r="AC87" s="695"/>
      <c r="AD87" s="695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784"/>
      <c r="BL87" s="784"/>
      <c r="BM87" s="784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33"/>
      <c r="B88" s="17" t="s">
        <v>60</v>
      </c>
      <c r="C88" s="714"/>
      <c r="D88" s="715"/>
      <c r="E88" s="716"/>
      <c r="F88" s="715"/>
      <c r="G88" s="716"/>
      <c r="H88" s="715"/>
      <c r="I88" s="716"/>
      <c r="J88" s="715"/>
      <c r="K88" s="735"/>
      <c r="L88" s="737"/>
      <c r="M88" s="714"/>
      <c r="N88" s="715"/>
      <c r="O88" s="735"/>
      <c r="P88" s="715"/>
      <c r="Q88" s="735"/>
      <c r="R88" s="715"/>
      <c r="S88" s="735"/>
      <c r="T88" s="715"/>
      <c r="U88" s="21"/>
      <c r="Z88" s="733"/>
      <c r="AA88" s="695"/>
      <c r="AB88" s="695"/>
      <c r="AC88" s="695"/>
      <c r="AD88" s="695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784"/>
      <c r="BL88" s="784"/>
      <c r="BM88" s="784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34"/>
      <c r="B89" s="18" t="s">
        <v>62</v>
      </c>
      <c r="C89" s="752"/>
      <c r="D89" s="753"/>
      <c r="E89" s="754"/>
      <c r="F89" s="753"/>
      <c r="G89" s="754"/>
      <c r="H89" s="753"/>
      <c r="I89" s="754"/>
      <c r="J89" s="753"/>
      <c r="K89" s="755"/>
      <c r="L89" s="755"/>
      <c r="M89" s="752"/>
      <c r="N89" s="753"/>
      <c r="O89" s="755"/>
      <c r="P89" s="753"/>
      <c r="Q89" s="755"/>
      <c r="R89" s="753"/>
      <c r="S89" s="755"/>
      <c r="T89" s="753"/>
      <c r="U89" s="21"/>
      <c r="Z89" s="734"/>
      <c r="AA89" s="696"/>
      <c r="AB89" s="696"/>
      <c r="AC89" s="696"/>
      <c r="AD89" s="696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785"/>
      <c r="BL89" s="785"/>
      <c r="BM89" s="785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33" t="s">
        <v>74</v>
      </c>
      <c r="B90" s="15" t="s">
        <v>55</v>
      </c>
      <c r="C90" s="748" t="str">
        <f>VLOOKUP($C77,'2025年度(1年後期)'!$B$5:$N$207,COLUMN('2025年度(1年後期)'!$G$5),0)&amp;""</f>
        <v/>
      </c>
      <c r="D90" s="732"/>
      <c r="E90" s="749" t="str">
        <f>VLOOKUP($C77,'2025年度(2年後期)'!$B$5:$N$207,COLUMN('2025年度(2年後期)'!$G$5),0)&amp;""</f>
        <v/>
      </c>
      <c r="F90" s="732"/>
      <c r="G90" s="749" t="str">
        <f>VLOOKUP($C77,'2025年度(3年後期)'!$B$5:$N$207,COLUMN('2025年度(3年後期)'!$G$5),0)&amp;""</f>
        <v/>
      </c>
      <c r="H90" s="732"/>
      <c r="I90" s="749" t="str">
        <f>VLOOKUP($C77,'2025年度(4年後期)'!$B$5:$N$206,COLUMN('2025年度(4年後期)'!$G$5),0)&amp;""</f>
        <v/>
      </c>
      <c r="J90" s="732"/>
      <c r="K90" s="750" t="str">
        <f>VLOOKUP($C77,'2025年度(助産後期)'!$B$5:$N$207,COLUMN('2025年度(助産後期)'!$G$5),0)&amp;""</f>
        <v/>
      </c>
      <c r="L90" s="750"/>
      <c r="M90" s="748" t="str">
        <f>VLOOKUP($C77,'2025年度(M1後期)'!$B$5:$N$207,COLUMN('2025年度(M1後期)'!$G$5),0)&amp;""</f>
        <v/>
      </c>
      <c r="N90" s="732"/>
      <c r="O90" s="750" t="str">
        <f>VLOOKUP($C77,'2025年度(M2後期)'!$B$5:$N$207,COLUMN('2025年度(M2後期)'!$G$5),0)&amp;""</f>
        <v/>
      </c>
      <c r="P90" s="732"/>
      <c r="Q90" s="750" t="str">
        <f>VLOOKUP($C77,'2025年度(D1後期)'!$B$5:$N$207,COLUMN('2025年度(D1後期)'!$G$5),0)&amp;""</f>
        <v/>
      </c>
      <c r="R90" s="732"/>
      <c r="S90" s="750" t="str">
        <f>VLOOKUP($C77,'2025年度(D23後期)'!$B$5:$N$207,COLUMN('2025年度(D23後期)'!$G$5),0)&amp;""</f>
        <v/>
      </c>
      <c r="T90" s="732"/>
      <c r="U90" s="21"/>
      <c r="Z90" s="733" t="str">
        <f>A90</f>
        <v>３時限（13：30～15：00）</v>
      </c>
      <c r="AA90" s="694"/>
      <c r="AB90" s="694"/>
      <c r="AC90" s="694"/>
      <c r="AD90" s="694"/>
      <c r="AE90" s="694"/>
      <c r="AF90" s="694"/>
      <c r="AG90" s="694"/>
      <c r="AH90" s="694"/>
      <c r="AI90" s="694"/>
      <c r="AJ90" s="694"/>
      <c r="AK90" s="694"/>
      <c r="AL90" s="694"/>
      <c r="AM90" s="694"/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/>
      <c r="BA90" s="694"/>
      <c r="BB90" s="694"/>
      <c r="BC90" s="694"/>
      <c r="BD90" s="694"/>
      <c r="BE90" s="694"/>
      <c r="BF90" s="694"/>
      <c r="BG90" s="694"/>
      <c r="BH90" s="694"/>
      <c r="BI90" s="694"/>
      <c r="BJ90" s="694"/>
      <c r="BK90" s="783"/>
      <c r="BL90" s="783"/>
      <c r="BM90" s="783"/>
      <c r="BN90" s="694"/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33"/>
      <c r="B91" s="26" t="s">
        <v>58</v>
      </c>
      <c r="C91" s="751" t="str">
        <f>IFERROR(VLOOKUP(C90,科目・教員!$A$2:$B$349,2,0),"")</f>
        <v/>
      </c>
      <c r="D91" s="735"/>
      <c r="E91" s="739" t="str">
        <f>IFERROR(VLOOKUP(E90,科目・教員!$A$2:$B$349,2,0),"")</f>
        <v/>
      </c>
      <c r="F91" s="735"/>
      <c r="G91" s="739" t="str">
        <f>IFERROR(VLOOKUP(G90,科目・教員!$A$2:$B$349,2,0),"")</f>
        <v/>
      </c>
      <c r="H91" s="735"/>
      <c r="I91" s="739" t="str">
        <f>IFERROR(VLOOKUP(I90,科目・教員!$A$2:$B$349,2,0),"")</f>
        <v/>
      </c>
      <c r="J91" s="735"/>
      <c r="K91" s="740" t="str">
        <f>IFERROR(VLOOKUP(K90,科目・教員!$A$2:$B$349,2,0),"")</f>
        <v/>
      </c>
      <c r="L91" s="740"/>
      <c r="M91" s="751" t="str">
        <f>IFERROR(VLOOKUP(M90,科目・教員!$A$2:$B$349,2,0),"")</f>
        <v/>
      </c>
      <c r="N91" s="735"/>
      <c r="O91" s="740" t="str">
        <f>IFERROR(VLOOKUP(O90,科目・教員!$A$2:$B$349,2,0),"")</f>
        <v/>
      </c>
      <c r="P91" s="735"/>
      <c r="Q91" s="740" t="str">
        <f>IFERROR(VLOOKUP(Q90,科目・教員!$A$2:$B$349,2,0),"")</f>
        <v/>
      </c>
      <c r="R91" s="735"/>
      <c r="S91" s="740" t="str">
        <f>IFERROR(VLOOKUP(S90,科目・教員!$A$2:$B$349,2,0),"")</f>
        <v/>
      </c>
      <c r="T91" s="735"/>
      <c r="U91" s="21"/>
      <c r="Z91" s="733"/>
      <c r="AA91" s="695"/>
      <c r="AB91" s="695"/>
      <c r="AC91" s="695"/>
      <c r="AD91" s="695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784"/>
      <c r="BL91" s="784"/>
      <c r="BM91" s="784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33"/>
      <c r="B92" s="26" t="s">
        <v>60</v>
      </c>
      <c r="C92" s="751" t="str">
        <f>VLOOKUP($C77,'2025年度(1年後期)'!$B$5:$N$207,COLUMN('2025年度(1年後期)'!$G$5)+1,0)&amp;""</f>
        <v/>
      </c>
      <c r="D92" s="735"/>
      <c r="E92" s="739" t="str">
        <f>VLOOKUP($C77,'2025年度(2年後期)'!$B$5:$N$207,COLUMN('2025年度(2年後期)'!$G$5)+1,0)&amp;""</f>
        <v/>
      </c>
      <c r="F92" s="735"/>
      <c r="G92" s="739" t="str">
        <f>VLOOKUP($C77,'2025年度(3年後期)'!$B$5:$N$207,COLUMN('2025年度(3年後期)'!$G$5)+1,0)&amp;""</f>
        <v/>
      </c>
      <c r="H92" s="735"/>
      <c r="I92" s="739" t="str">
        <f>VLOOKUP($C77,'2025年度(4年後期)'!$B$5:$N$206,COLUMN('2025年度(4年後期)'!$G$5)+1,0)&amp;""</f>
        <v/>
      </c>
      <c r="J92" s="735"/>
      <c r="K92" s="740" t="str">
        <f>VLOOKUP($C77,'2025年度(助産後期)'!$B$5:$N$207,COLUMN('2025年度(助産後期)'!$G$5)+1,0)&amp;""</f>
        <v/>
      </c>
      <c r="L92" s="740"/>
      <c r="M92" s="751" t="str">
        <f>VLOOKUP($C77,'2025年度(M1後期)'!$B$5:$N$207,COLUMN('2025年度(M1後期)'!$G$5)+1,0)&amp;""</f>
        <v/>
      </c>
      <c r="N92" s="735"/>
      <c r="O92" s="740" t="str">
        <f>VLOOKUP($C77,'2025年度(M2後期)'!$B$5:$N$207,COLUMN('2025年度(M2後期)'!$G$5)+1,0)&amp;""</f>
        <v/>
      </c>
      <c r="P92" s="735"/>
      <c r="Q92" s="740" t="str">
        <f>VLOOKUP($C77,'2025年度(D1後期)'!$B$5:$N$207,COLUMN('2025年度(D1後期)'!$G$5)+1,0)&amp;""</f>
        <v/>
      </c>
      <c r="R92" s="735"/>
      <c r="S92" s="740" t="str">
        <f>VLOOKUP($C77,'2025年度(D23後期)'!$B$5:$N$207,COLUMN('2025年度(D23後期)'!$G$5)+1,0)&amp;""</f>
        <v/>
      </c>
      <c r="T92" s="735"/>
      <c r="U92" s="21"/>
      <c r="Z92" s="733"/>
      <c r="AA92" s="695"/>
      <c r="AB92" s="695"/>
      <c r="AC92" s="695"/>
      <c r="AD92" s="695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784"/>
      <c r="BL92" s="784"/>
      <c r="BM92" s="784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47"/>
      <c r="B93" s="16" t="s">
        <v>62</v>
      </c>
      <c r="C93" s="738"/>
      <c r="D93" s="736"/>
      <c r="E93" s="710"/>
      <c r="F93" s="736"/>
      <c r="G93" s="710"/>
      <c r="H93" s="736"/>
      <c r="I93" s="710"/>
      <c r="J93" s="736"/>
      <c r="K93" s="712"/>
      <c r="L93" s="712"/>
      <c r="M93" s="738"/>
      <c r="N93" s="736"/>
      <c r="O93" s="712"/>
      <c r="P93" s="736"/>
      <c r="Q93" s="712"/>
      <c r="R93" s="736"/>
      <c r="S93" s="712"/>
      <c r="T93" s="736"/>
      <c r="U93" s="21"/>
      <c r="Z93" s="734"/>
      <c r="AA93" s="696"/>
      <c r="AB93" s="696"/>
      <c r="AC93" s="696"/>
      <c r="AD93" s="696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785"/>
      <c r="BL93" s="785"/>
      <c r="BM93" s="785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33" t="s">
        <v>80</v>
      </c>
      <c r="B94" s="27" t="s">
        <v>55</v>
      </c>
      <c r="C94" s="748" t="str">
        <f>VLOOKUP($C77,'2025年度(1年後期)'!$B$5:$N$207,COLUMN('2025年度(1年後期)'!$I$5),0)&amp;""</f>
        <v/>
      </c>
      <c r="D94" s="732"/>
      <c r="E94" s="749" t="str">
        <f>VLOOKUP($C77,'2025年度(2年後期)'!$B$5:$N$207,COLUMN('2025年度(2年後期)'!$I$5),0)&amp;""</f>
        <v/>
      </c>
      <c r="F94" s="732"/>
      <c r="G94" s="749" t="str">
        <f>VLOOKUP($C77,'2025年度(3年後期)'!$B$5:$N$207,COLUMN('2025年度(3年後期)'!$I$5),0)&amp;""</f>
        <v/>
      </c>
      <c r="H94" s="732"/>
      <c r="I94" s="749" t="str">
        <f>VLOOKUP($C77,'2025年度(4年後期)'!$B$5:$N$206,COLUMN('2025年度(4年後期)'!$I$5),0)&amp;""</f>
        <v/>
      </c>
      <c r="J94" s="732"/>
      <c r="K94" s="750" t="str">
        <f>VLOOKUP($C77,'2025年度(助産後期)'!$B$5:$N$207,COLUMN('2025年度(助産後期)'!$I$5),0)&amp;""</f>
        <v/>
      </c>
      <c r="L94" s="750"/>
      <c r="M94" s="748" t="str">
        <f>VLOOKUP($C77,'2025年度(M1後期)'!$B$5:$N$207,COLUMN('2025年度(M1後期)'!$I$5),0)&amp;""</f>
        <v/>
      </c>
      <c r="N94" s="732"/>
      <c r="O94" s="750" t="str">
        <f>VLOOKUP($C77,'2025年度(M2後期)'!$B$5:$N$207,COLUMN('2025年度(M2後期)'!$I$5),0)&amp;""</f>
        <v/>
      </c>
      <c r="P94" s="732"/>
      <c r="Q94" s="750" t="str">
        <f>VLOOKUP($C77,'2025年度(D1後期)'!$B$5:$N$207,COLUMN('2025年度(D1後期)'!$I$5),0)&amp;""</f>
        <v/>
      </c>
      <c r="R94" s="732"/>
      <c r="S94" s="750" t="str">
        <f>VLOOKUP($C77,'2025年度(D23後期)'!$B$5:$N$207,COLUMN('2025年度(D23後期)'!$I$5),0)&amp;""</f>
        <v/>
      </c>
      <c r="T94" s="732"/>
      <c r="U94" s="21"/>
      <c r="Z94" s="733" t="str">
        <f>A94</f>
        <v>４時限（15：10～16：40）</v>
      </c>
      <c r="AA94" s="694"/>
      <c r="AB94" s="694"/>
      <c r="AC94" s="694"/>
      <c r="AD94" s="694"/>
      <c r="AE94" s="694"/>
      <c r="AF94" s="694"/>
      <c r="AG94" s="694"/>
      <c r="AH94" s="694"/>
      <c r="AI94" s="694"/>
      <c r="AJ94" s="694"/>
      <c r="AK94" s="694"/>
      <c r="AL94" s="694"/>
      <c r="AM94" s="694"/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/>
      <c r="BA94" s="694"/>
      <c r="BB94" s="694"/>
      <c r="BC94" s="694"/>
      <c r="BD94" s="694"/>
      <c r="BE94" s="694"/>
      <c r="BF94" s="694"/>
      <c r="BG94" s="694"/>
      <c r="BH94" s="694"/>
      <c r="BI94" s="694"/>
      <c r="BJ94" s="694"/>
      <c r="BK94" s="783"/>
      <c r="BL94" s="783"/>
      <c r="BM94" s="783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33"/>
      <c r="B95" s="26" t="s">
        <v>58</v>
      </c>
      <c r="C95" s="751" t="str">
        <f>IFERROR(VLOOKUP(C94,科目・教員!$A$2:$B$349,2,0),"")</f>
        <v/>
      </c>
      <c r="D95" s="735"/>
      <c r="E95" s="739" t="str">
        <f>IFERROR(VLOOKUP(E94,科目・教員!$A$2:$B$349,2,0),"")</f>
        <v/>
      </c>
      <c r="F95" s="735"/>
      <c r="G95" s="739" t="str">
        <f>IFERROR(VLOOKUP(G94,科目・教員!$A$2:$B$349,2,0),"")</f>
        <v/>
      </c>
      <c r="H95" s="735"/>
      <c r="I95" s="739" t="str">
        <f>IFERROR(VLOOKUP(I94,科目・教員!$A$2:$B$349,2,0),"")</f>
        <v/>
      </c>
      <c r="J95" s="735"/>
      <c r="K95" s="740" t="str">
        <f>IFERROR(VLOOKUP(K94,科目・教員!$A$2:$B$349,2,0),"")</f>
        <v/>
      </c>
      <c r="L95" s="740"/>
      <c r="M95" s="751" t="str">
        <f>IFERROR(VLOOKUP(M94,科目・教員!$A$2:$B$349,2,0),"")</f>
        <v/>
      </c>
      <c r="N95" s="735"/>
      <c r="O95" s="740" t="str">
        <f>IFERROR(VLOOKUP(O94,科目・教員!$A$2:$B$349,2,0),"")</f>
        <v/>
      </c>
      <c r="P95" s="735"/>
      <c r="Q95" s="740" t="str">
        <f>IFERROR(VLOOKUP(Q94,科目・教員!$A$2:$B$349,2,0),"")</f>
        <v/>
      </c>
      <c r="R95" s="735"/>
      <c r="S95" s="740" t="str">
        <f>IFERROR(VLOOKUP(S94,科目・教員!$A$2:$B$349,2,0),"")</f>
        <v/>
      </c>
      <c r="T95" s="735"/>
      <c r="U95" s="21"/>
      <c r="Z95" s="733"/>
      <c r="AA95" s="695"/>
      <c r="AB95" s="695"/>
      <c r="AC95" s="695"/>
      <c r="AD95" s="695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784"/>
      <c r="BL95" s="784"/>
      <c r="BM95" s="784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33"/>
      <c r="B96" s="26" t="s">
        <v>60</v>
      </c>
      <c r="C96" s="751" t="str">
        <f>VLOOKUP($C77,'2025年度(1年後期)'!$B$5:$N$207,COLUMN('2025年度(1年後期)'!$I$5)+1,0)&amp;""</f>
        <v/>
      </c>
      <c r="D96" s="735"/>
      <c r="E96" s="739" t="str">
        <f>VLOOKUP($C77,'2025年度(2年後期)'!$B$5:$N$207,COLUMN('2025年度(2年後期)'!$I$5)+1,0)&amp;""</f>
        <v/>
      </c>
      <c r="F96" s="735"/>
      <c r="G96" s="739" t="str">
        <f>VLOOKUP($C77,'2025年度(3年後期)'!$B$5:$N$207,COLUMN('2025年度(3年後期)'!$I$5)+1,0)&amp;""</f>
        <v/>
      </c>
      <c r="H96" s="735"/>
      <c r="I96" s="739" t="str">
        <f>VLOOKUP($C77,'2025年度(4年後期)'!$B$5:$N$206,COLUMN('2025年度(4年後期)'!$I$5)+1,0)&amp;""</f>
        <v/>
      </c>
      <c r="J96" s="735"/>
      <c r="K96" s="740" t="str">
        <f>VLOOKUP($C77,'2025年度(助産後期)'!$B$5:$N$207,COLUMN('2025年度(助産後期)'!$I$5)+1,0)&amp;""</f>
        <v/>
      </c>
      <c r="L96" s="740"/>
      <c r="M96" s="751" t="str">
        <f>VLOOKUP($C77,'2025年度(M1後期)'!$B$5:$N$207,COLUMN('2025年度(M1後期)'!$I$5)+1,0)&amp;""</f>
        <v/>
      </c>
      <c r="N96" s="735"/>
      <c r="O96" s="740" t="str">
        <f>VLOOKUP($C77,'2025年度(M2後期)'!$B$5:$N$207,COLUMN('2025年度(M2後期)'!$I$5)+1,0)&amp;""</f>
        <v/>
      </c>
      <c r="P96" s="735"/>
      <c r="Q96" s="740" t="str">
        <f>VLOOKUP($C77,'2025年度(D1後期)'!$B$5:$N$207,COLUMN('2025年度(D1後期)'!$I$5)+1,0)&amp;""</f>
        <v/>
      </c>
      <c r="R96" s="735"/>
      <c r="S96" s="740" t="str">
        <f>VLOOKUP($C77,'2025年度(D23後期)'!$B$5:$N$207,COLUMN('2025年度(D23後期)'!$I$5)+1,0)&amp;""</f>
        <v/>
      </c>
      <c r="T96" s="735"/>
      <c r="U96" s="21"/>
      <c r="Z96" s="733"/>
      <c r="AA96" s="695"/>
      <c r="AB96" s="695"/>
      <c r="AC96" s="695"/>
      <c r="AD96" s="695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784"/>
      <c r="BL96" s="784"/>
      <c r="BM96" s="784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34"/>
      <c r="B97" s="28" t="s">
        <v>62</v>
      </c>
      <c r="C97" s="738"/>
      <c r="D97" s="736"/>
      <c r="E97" s="710"/>
      <c r="F97" s="736"/>
      <c r="G97" s="710"/>
      <c r="H97" s="736"/>
      <c r="I97" s="710"/>
      <c r="J97" s="736"/>
      <c r="K97" s="712"/>
      <c r="L97" s="712"/>
      <c r="M97" s="738"/>
      <c r="N97" s="736"/>
      <c r="O97" s="712"/>
      <c r="P97" s="736"/>
      <c r="Q97" s="712"/>
      <c r="R97" s="736"/>
      <c r="S97" s="712"/>
      <c r="T97" s="736"/>
      <c r="U97" s="21"/>
      <c r="Z97" s="734"/>
      <c r="AA97" s="696"/>
      <c r="AB97" s="696"/>
      <c r="AC97" s="696"/>
      <c r="AD97" s="696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785"/>
      <c r="BL97" s="785"/>
      <c r="BM97" s="785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33" t="s">
        <v>87</v>
      </c>
      <c r="B98" s="15" t="s">
        <v>55</v>
      </c>
      <c r="C98" s="748" t="str">
        <f>VLOOKUP($C77,'2025年度(1年後期)'!$B$5:$N$207,COLUMN('2025年度(1年後期)'!$K$5),0)&amp;""</f>
        <v/>
      </c>
      <c r="D98" s="732"/>
      <c r="E98" s="749" t="str">
        <f>VLOOKUP($C77,'2025年度(2年後期)'!$B$5:$N$207,COLUMN('2025年度(2年後期)'!$K$5),0)&amp;""</f>
        <v/>
      </c>
      <c r="F98" s="732"/>
      <c r="G98" s="749" t="str">
        <f>VLOOKUP($C77,'2025年度(3年後期)'!$B$5:$N$207,COLUMN('2025年度(3年後期)'!$K$5),0)&amp;""</f>
        <v/>
      </c>
      <c r="H98" s="732"/>
      <c r="I98" s="749" t="str">
        <f>VLOOKUP($C77,'2025年度(4年後期)'!$B$5:$N$206,COLUMN('2025年度(4年後期)'!$K$5),0)&amp;""</f>
        <v/>
      </c>
      <c r="J98" s="732"/>
      <c r="K98" s="750" t="str">
        <f>VLOOKUP($C77,'2025年度(助産後期)'!$B$5:$N$207,COLUMN('2025年度(助産後期)'!$K$5),0)&amp;""</f>
        <v/>
      </c>
      <c r="L98" s="750"/>
      <c r="M98" s="748" t="str">
        <f>VLOOKUP($C77,'2025年度(M1後期)'!$B$5:$N$207,COLUMN('2025年度(M1後期)'!$K$5),0)&amp;""</f>
        <v/>
      </c>
      <c r="N98" s="732"/>
      <c r="O98" s="750" t="str">
        <f>VLOOKUP($C77,'2025年度(M2後期)'!$B$5:$N$207,COLUMN('2025年度(M2後期)'!$K$5),0)&amp;""</f>
        <v/>
      </c>
      <c r="P98" s="732"/>
      <c r="Q98" s="750" t="str">
        <f>VLOOKUP($C77,'2025年度(D1後期)'!$B$5:$N$207,COLUMN('2025年度(D1後期)'!$K$5),0)&amp;""</f>
        <v/>
      </c>
      <c r="R98" s="732"/>
      <c r="S98" s="750" t="str">
        <f>VLOOKUP($C77,'2025年度(D23後期)'!$B$5:$N$207,COLUMN('2025年度(D23後期)'!$K$5),0)&amp;""</f>
        <v/>
      </c>
      <c r="T98" s="732"/>
      <c r="U98" s="21"/>
      <c r="Z98" s="744" t="str">
        <f>A98</f>
        <v>５時限（16：50～18：20）</v>
      </c>
      <c r="AA98" s="694"/>
      <c r="AB98" s="694"/>
      <c r="AC98" s="694"/>
      <c r="AD98" s="694"/>
      <c r="AE98" s="694"/>
      <c r="AF98" s="694"/>
      <c r="AG98" s="694"/>
      <c r="AH98" s="694"/>
      <c r="AI98" s="694"/>
      <c r="AJ98" s="694"/>
      <c r="AK98" s="694"/>
      <c r="AL98" s="694"/>
      <c r="AM98" s="694"/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783"/>
      <c r="BL98" s="783"/>
      <c r="BM98" s="783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33"/>
      <c r="B99" s="15" t="s">
        <v>58</v>
      </c>
      <c r="C99" s="751" t="str">
        <f>IFERROR(VLOOKUP(C98,科目・教員!$A$2:$B$349,2,0),"")</f>
        <v/>
      </c>
      <c r="D99" s="735"/>
      <c r="E99" s="739" t="str">
        <f>IFERROR(VLOOKUP(E98,科目・教員!$A$2:$B$349,2,0),"")</f>
        <v/>
      </c>
      <c r="F99" s="735"/>
      <c r="G99" s="739" t="str">
        <f>IFERROR(VLOOKUP(G98,科目・教員!$A$2:$B$349,2,0),"")</f>
        <v/>
      </c>
      <c r="H99" s="735"/>
      <c r="I99" s="739" t="str">
        <f>IFERROR(VLOOKUP(I98,科目・教員!$A$2:$B$349,2,0),"")</f>
        <v/>
      </c>
      <c r="J99" s="735"/>
      <c r="K99" s="740" t="str">
        <f>IFERROR(VLOOKUP(K98,科目・教員!$A$2:$B$349,2,0),"")</f>
        <v/>
      </c>
      <c r="L99" s="740"/>
      <c r="M99" s="751" t="str">
        <f>IFERROR(VLOOKUP(M98,科目・教員!$A$2:$B$349,2,0),"")</f>
        <v/>
      </c>
      <c r="N99" s="735"/>
      <c r="O99" s="740" t="str">
        <f>IFERROR(VLOOKUP(O98,科目・教員!$A$2:$B$349,2,0),"")</f>
        <v/>
      </c>
      <c r="P99" s="735"/>
      <c r="Q99" s="740" t="str">
        <f>IFERROR(VLOOKUP(Q98,科目・教員!$A$2:$B$349,2,0),"")</f>
        <v/>
      </c>
      <c r="R99" s="735"/>
      <c r="S99" s="740" t="str">
        <f>IFERROR(VLOOKUP(S98,科目・教員!$A$2:$B$349,2,0),"")</f>
        <v/>
      </c>
      <c r="T99" s="735"/>
      <c r="U99" s="21"/>
      <c r="Z99" s="733"/>
      <c r="AA99" s="695"/>
      <c r="AB99" s="695"/>
      <c r="AC99" s="695"/>
      <c r="AD99" s="695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784"/>
      <c r="BL99" s="784"/>
      <c r="BM99" s="784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33"/>
      <c r="B100" s="15" t="s">
        <v>60</v>
      </c>
      <c r="C100" s="751" t="str">
        <f>VLOOKUP($C77,'2025年度(1年後期)'!$B$5:$N$207,COLUMN('2025年度(1年後期)'!$K$5)+1,0)&amp;""</f>
        <v/>
      </c>
      <c r="D100" s="735"/>
      <c r="E100" s="739" t="str">
        <f>VLOOKUP($C77,'2025年度(2年後期)'!$B$5:$N$207,COLUMN('2025年度(2年後期)'!$K$5)+1,0)&amp;""</f>
        <v/>
      </c>
      <c r="F100" s="735"/>
      <c r="G100" s="739" t="str">
        <f>VLOOKUP($C77,'2025年度(3年後期)'!$B$5:$N$207,COLUMN('2025年度(3年後期)'!$K$5)+1,0)&amp;""</f>
        <v/>
      </c>
      <c r="H100" s="735"/>
      <c r="I100" s="739" t="str">
        <f>VLOOKUP($C77,'2025年度(4年後期)'!$B$5:$N$206,COLUMN('2025年度(4年後期)'!$K$5)+1,0)&amp;""</f>
        <v/>
      </c>
      <c r="J100" s="735"/>
      <c r="K100" s="740" t="str">
        <f>VLOOKUP($C77,'2025年度(助産後期)'!$B$5:$N$207,COLUMN('2025年度(助産後期)'!$K$5)+1,0)&amp;""</f>
        <v/>
      </c>
      <c r="L100" s="740"/>
      <c r="M100" s="751" t="str">
        <f>VLOOKUP($C77,'2025年度(M1後期)'!$B$5:$N$207,COLUMN('2025年度(M1後期)'!$K$5)+1,0)&amp;""</f>
        <v/>
      </c>
      <c r="N100" s="735"/>
      <c r="O100" s="740" t="str">
        <f>VLOOKUP($C77,'2025年度(M1後期)'!$B$5:$N$207,COLUMN('2025年度(M1後期)'!$K$5)+1,0)&amp;""</f>
        <v/>
      </c>
      <c r="P100" s="735"/>
      <c r="Q100" s="740" t="str">
        <f>VLOOKUP($C77,'2025年度(D1後期)'!$B$5:$N$207,COLUMN('2025年度(D1後期)'!$K$5)+1,0)&amp;""</f>
        <v/>
      </c>
      <c r="R100" s="735"/>
      <c r="S100" s="740" t="str">
        <f>VLOOKUP($C77,'2025年度(D23後期)'!$B$5:$N$207,COLUMN('2025年度(D23後期)'!$K$5)+1,0)&amp;""</f>
        <v/>
      </c>
      <c r="T100" s="735"/>
      <c r="U100" s="21"/>
      <c r="Z100" s="733"/>
      <c r="AA100" s="695"/>
      <c r="AB100" s="695"/>
      <c r="AC100" s="695"/>
      <c r="AD100" s="695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784"/>
      <c r="BL100" s="784"/>
      <c r="BM100" s="784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34"/>
      <c r="B101" s="16" t="s">
        <v>62</v>
      </c>
      <c r="C101" s="738"/>
      <c r="D101" s="736"/>
      <c r="E101" s="710"/>
      <c r="F101" s="736"/>
      <c r="G101" s="710"/>
      <c r="H101" s="736"/>
      <c r="I101" s="710"/>
      <c r="J101" s="736"/>
      <c r="K101" s="712"/>
      <c r="L101" s="712"/>
      <c r="M101" s="738"/>
      <c r="N101" s="736"/>
      <c r="O101" s="712"/>
      <c r="P101" s="736"/>
      <c r="Q101" s="712"/>
      <c r="R101" s="736"/>
      <c r="S101" s="712"/>
      <c r="T101" s="736"/>
      <c r="U101" s="22"/>
      <c r="V101" s="19"/>
      <c r="W101" s="19"/>
      <c r="X101" s="19"/>
      <c r="Y101" s="19"/>
      <c r="Z101" s="734"/>
      <c r="AA101" s="696"/>
      <c r="AB101" s="696"/>
      <c r="AC101" s="696"/>
      <c r="AD101" s="696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785"/>
      <c r="BL101" s="785"/>
      <c r="BM101" s="785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5"/>
      <c r="B102" s="6"/>
      <c r="C102" s="717">
        <f>C77+1</f>
        <v>46027</v>
      </c>
      <c r="D102" s="717"/>
      <c r="E102" s="717"/>
      <c r="F102" s="717"/>
      <c r="G102" s="717"/>
      <c r="H102" s="717"/>
      <c r="I102" s="717"/>
      <c r="J102" s="717"/>
      <c r="K102" s="717"/>
      <c r="L102" s="717"/>
      <c r="M102" s="717"/>
      <c r="N102" s="717"/>
      <c r="O102" s="717"/>
      <c r="P102" s="717"/>
      <c r="Q102" s="717"/>
      <c r="R102" s="717"/>
      <c r="S102" s="717"/>
      <c r="T102" s="717"/>
      <c r="U102" s="697">
        <f>C102</f>
        <v>46027</v>
      </c>
      <c r="V102" s="698"/>
      <c r="W102" s="698"/>
      <c r="X102" s="698"/>
      <c r="Y102" s="698"/>
      <c r="Z102" s="69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3" t="s">
        <v>54</v>
      </c>
      <c r="B103" s="12" t="s">
        <v>55</v>
      </c>
      <c r="C103" s="731" t="str">
        <f>VLOOKUP($C102,'2025年度(1年後期)'!$B$5:$N$207,COLUMN('2025年度(1年後期)'!$C$5),0)&amp;""</f>
        <v/>
      </c>
      <c r="D103" s="722"/>
      <c r="E103" s="721" t="str">
        <f>VLOOKUP($C102,'2025年度(2年後期)'!$B$5:$N$207,COLUMN('2025年度(2年後期)'!$C$5),0)&amp;""</f>
        <v/>
      </c>
      <c r="F103" s="722"/>
      <c r="G103" s="721" t="str">
        <f>VLOOKUP($C102,'2025年度(3年後期)'!$B$5:$N$207,COLUMN('2025年度(3年後期)'!$C$5),0)&amp;""</f>
        <v/>
      </c>
      <c r="H103" s="722"/>
      <c r="I103" s="721" t="str">
        <f>VLOOKUP($C102,'2025年度(4年後期)'!$B$5:$N$206,COLUMN('2025年度(4年後期)'!$C$5),0)&amp;""</f>
        <v/>
      </c>
      <c r="J103" s="722"/>
      <c r="K103" s="732" t="str">
        <f>VLOOKUP($C102,'2025年度(助産後期)'!$B$5:$N$207,COLUMN('2025年度(助産後期)'!$C$5),0)&amp;""</f>
        <v/>
      </c>
      <c r="L103" s="720"/>
      <c r="M103" s="719" t="str">
        <f>VLOOKUP($C102,'2025年度(M1後期)'!$B$5:$N$207,COLUMN('2025年度(M1後期)'!$C$5),0)&amp;""</f>
        <v>看護情報・管理学演習Ａ－Ⅰ
感染管理看護学演習Ａ－Ⅰ</v>
      </c>
      <c r="N103" s="720"/>
      <c r="O103" s="721" t="str">
        <f>VLOOKUP($C102,'2025年度(M2後期)'!$B$5:$N$207,COLUMN('2025年度(M2後期)'!$C$5),0)&amp;""</f>
        <v>特別研究</v>
      </c>
      <c r="P103" s="722"/>
      <c r="Q103" s="721" t="str">
        <f>VLOOKUP($C102,'2025年度(D1後期)'!$B$5:$N$207,COLUMN('2025年度(D1後期)'!$C$5),0)&amp;""</f>
        <v/>
      </c>
      <c r="R103" s="722"/>
      <c r="S103" s="732" t="str">
        <f>VLOOKUP($C102,'2025年度(D23後期)'!$B$5:$N$207,COLUMN('2025年度(D23後期)'!$C$5),0)&amp;""</f>
        <v>特別研究</v>
      </c>
      <c r="T103" s="722"/>
      <c r="U103" s="648" t="s">
        <v>161</v>
      </c>
      <c r="Z103" s="744" t="str">
        <f>A103</f>
        <v xml:space="preserve">１時限（09：20～10：50） </v>
      </c>
      <c r="AA103" s="694"/>
      <c r="AB103" s="694"/>
      <c r="AC103" s="694"/>
      <c r="AD103" s="694"/>
      <c r="AE103" s="694"/>
      <c r="AF103" s="694"/>
      <c r="AG103" s="694"/>
      <c r="AH103" s="694"/>
      <c r="AI103" s="694"/>
      <c r="AJ103" s="694"/>
      <c r="AK103" s="694"/>
      <c r="AL103" s="694"/>
      <c r="AM103" s="694" t="s">
        <v>164</v>
      </c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/>
      <c r="AX103" s="694"/>
      <c r="AY103" s="694"/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783"/>
      <c r="BL103" s="783"/>
      <c r="BM103" s="783"/>
      <c r="BN103" s="694"/>
      <c r="BO103" s="694"/>
      <c r="BP103" s="694"/>
      <c r="BQ103" s="694"/>
      <c r="BR103" s="694"/>
      <c r="BS103" s="694"/>
      <c r="BT103" s="694"/>
      <c r="BU103" s="694"/>
      <c r="BV103" s="694"/>
      <c r="BW103" s="694"/>
    </row>
    <row r="104" spans="1:75" ht="13.5" customHeight="1">
      <c r="A104" s="733"/>
      <c r="B104" s="15" t="s">
        <v>58</v>
      </c>
      <c r="C104" s="714" t="str">
        <f>IFERROR(VLOOKUP(C103,科目・教員!$A$2:$B$349,2,0),"")</f>
        <v/>
      </c>
      <c r="D104" s="715"/>
      <c r="E104" s="716" t="str">
        <f>IFERROR(VLOOKUP(E103,科目・教員!$A$2:$B$349,2,0),"")</f>
        <v/>
      </c>
      <c r="F104" s="715"/>
      <c r="G104" s="716" t="str">
        <f>IFERROR(VLOOKUP(G103,科目・教員!$A$2:$B$349,2,0),"")</f>
        <v/>
      </c>
      <c r="H104" s="715"/>
      <c r="I104" s="716" t="str">
        <f>IFERROR(VLOOKUP(I103,科目・教員!$A$2:$B$349,2,0),"")</f>
        <v/>
      </c>
      <c r="J104" s="715"/>
      <c r="K104" s="735" t="str">
        <f>IFERROR(VLOOKUP(K103,科目・教員!$A$2:$B$349,2,0),"")</f>
        <v/>
      </c>
      <c r="L104" s="737"/>
      <c r="M104" s="746" t="str">
        <f>IFERROR(VLOOKUP(M103,科目・教員!$A$2:$B$349,2,0),"")</f>
        <v/>
      </c>
      <c r="N104" s="715"/>
      <c r="O104" s="716" t="str">
        <f>IFERROR(VLOOKUP(O103,科目・教員!$A$2:$B$349,2,0),"")</f>
        <v/>
      </c>
      <c r="P104" s="715"/>
      <c r="Q104" s="716" t="str">
        <f>IFERROR(VLOOKUP(Q103,科目・教員!$A$2:$B$349,2,0),"")</f>
        <v/>
      </c>
      <c r="R104" s="715"/>
      <c r="S104" s="735" t="str">
        <f>IFERROR(VLOOKUP(S103,科目・教員!$A$2:$B$349,2,0),"")</f>
        <v/>
      </c>
      <c r="T104" s="715"/>
      <c r="U104" s="649" t="s">
        <v>169</v>
      </c>
      <c r="Z104" s="73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784"/>
      <c r="BL104" s="784"/>
      <c r="BM104" s="784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33"/>
      <c r="B105" s="15" t="s">
        <v>60</v>
      </c>
      <c r="C105" s="714" t="str">
        <f>VLOOKUP($C102,'2025年度(1年後期)'!$B$5:$N$207,COLUMN('2025年度(1年後期)'!$C$5)+1,0)&amp;""</f>
        <v/>
      </c>
      <c r="D105" s="715"/>
      <c r="E105" s="716" t="str">
        <f>VLOOKUP($C102,'2025年度(2年後期)'!$B$5:$N$207,COLUMN('2025年度(2年後期)'!$C$5)+1,0)&amp;""</f>
        <v/>
      </c>
      <c r="F105" s="715"/>
      <c r="G105" s="716" t="str">
        <f>VLOOKUP($C102,'2025年度(3年後期)'!$B$5:$N$207,COLUMN('2025年度(3年後期)'!$C$5)+1,0)&amp;""</f>
        <v/>
      </c>
      <c r="H105" s="715"/>
      <c r="I105" s="716" t="str">
        <f>VLOOKUP($C102,'2025年度(4年後期)'!$B$5:$N$206,COLUMN('2025年度(4年後期)'!$C$5)+1,0)&amp;""</f>
        <v/>
      </c>
      <c r="J105" s="715"/>
      <c r="K105" s="735" t="str">
        <f>VLOOKUP($C102,'2025年度(助産後期)'!$B$5:$N$207,COLUMN('2025年度(助産後期)'!$C$5)+1,0)&amp;""</f>
        <v/>
      </c>
      <c r="L105" s="737"/>
      <c r="M105" s="746" t="str">
        <f>VLOOKUP($C102,'2025年度(M1後期)'!$B$5:$N$207,COLUMN('2025年度(M1後期)'!$C$5)+1,0)&amp;""</f>
        <v>情報:別途指定
感染:別途指定</v>
      </c>
      <c r="N105" s="715"/>
      <c r="O105" s="716" t="str">
        <f>VLOOKUP($C102,'2025年度(M2後期)'!$B$5:$N$207,COLUMN('2025年度(M2後期)'!$C$5)+1,0)&amp;""</f>
        <v/>
      </c>
      <c r="P105" s="715"/>
      <c r="Q105" s="716" t="str">
        <f>VLOOKUP($C102,'2025年度(D1後期)'!$B$5:$N$207,COLUMN('2025年度(D1後期)'!$C$5)+1,0)&amp;""</f>
        <v/>
      </c>
      <c r="R105" s="715"/>
      <c r="S105" s="735" t="str">
        <f>VLOOKUP($C102,'2025年度(D23後期)'!$B$5:$N$207,COLUMN('2025年度(D23後期)'!$C$5)+1,0)&amp;""</f>
        <v/>
      </c>
      <c r="T105" s="715"/>
      <c r="U105" s="649" t="s">
        <v>171</v>
      </c>
      <c r="Z105" s="73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784"/>
      <c r="BL105" s="784"/>
      <c r="BM105" s="784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34"/>
      <c r="B106" s="16" t="s">
        <v>62</v>
      </c>
      <c r="C106" s="738"/>
      <c r="D106" s="711"/>
      <c r="E106" s="710"/>
      <c r="F106" s="711"/>
      <c r="G106" s="710"/>
      <c r="H106" s="711"/>
      <c r="I106" s="710"/>
      <c r="J106" s="711"/>
      <c r="K106" s="712"/>
      <c r="L106" s="713"/>
      <c r="M106" s="745"/>
      <c r="N106" s="711"/>
      <c r="O106" s="710"/>
      <c r="P106" s="711"/>
      <c r="Q106" s="710"/>
      <c r="R106" s="711"/>
      <c r="S106" s="712"/>
      <c r="T106" s="711"/>
      <c r="U106" s="649" t="s">
        <v>172</v>
      </c>
      <c r="Z106" s="73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785"/>
      <c r="BL106" s="785"/>
      <c r="BM106" s="785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33" t="s">
        <v>64</v>
      </c>
      <c r="B107" s="27" t="s">
        <v>55</v>
      </c>
      <c r="C107" s="731" t="str">
        <f>VLOOKUP($C102,'2025年度(1年後期)'!$B$5:$N$207,COLUMN('2025年度(1年後期)'!$E$5),0)&amp;""</f>
        <v/>
      </c>
      <c r="D107" s="722"/>
      <c r="E107" s="721" t="str">
        <f>VLOOKUP($C102,'2025年度(2年後期)'!$B$5:$N$207,COLUMN('2025年度(2年後期)'!$E$5),0)&amp;""</f>
        <v/>
      </c>
      <c r="F107" s="722"/>
      <c r="G107" s="721" t="str">
        <f>VLOOKUP($C102,'2025年度(3年後期)'!$B$5:$N$207,COLUMN('2025年度(3年後期)'!$E$5),0)&amp;""</f>
        <v/>
      </c>
      <c r="H107" s="722"/>
      <c r="I107" s="721" t="str">
        <f>VLOOKUP($C102,'2025年度(4年後期)'!$B$5:$N$206,COLUMN('2025年度(4年後期)'!$E$5),0)&amp;""</f>
        <v/>
      </c>
      <c r="J107" s="722"/>
      <c r="K107" s="732" t="str">
        <f>VLOOKUP($C102,'2025年度(助産後期)'!$B$5:$N$207,COLUMN('2025年度(助産後期)'!$E$5),0)&amp;""</f>
        <v/>
      </c>
      <c r="L107" s="720"/>
      <c r="M107" s="731" t="str">
        <f>VLOOKUP($C102,'2025年度(M1後期)'!$B$5:$N$207,COLUMN('2025年度(M1後期)'!$E$5),0)&amp;""</f>
        <v>看護情報・管理学演習Ａ－Ⅰ
感染管理看護学演習Ａ－Ⅰ</v>
      </c>
      <c r="N107" s="722"/>
      <c r="O107" s="732" t="str">
        <f>VLOOKUP($C102,'2025年度(M2後期)'!$B$5:$N$207,COLUMN('2025年度(M2後期)'!$E$5),0)&amp;""</f>
        <v>特別研究</v>
      </c>
      <c r="P107" s="722"/>
      <c r="Q107" s="732" t="str">
        <f>VLOOKUP($C102,'2025年度(D1後期)'!$B$5:$N$207,COLUMN('2025年度(D1後期)'!$E$5),0)&amp;""</f>
        <v/>
      </c>
      <c r="R107" s="722"/>
      <c r="S107" s="732" t="str">
        <f>VLOOKUP($C102,'2025年度(D23後期)'!$B$5:$N$207,COLUMN('2025年度(D23後期)'!$E$5),0)&amp;""</f>
        <v>特別研究</v>
      </c>
      <c r="T107" s="722"/>
      <c r="U107" s="21"/>
      <c r="Z107" s="733" t="str">
        <f>A107</f>
        <v>２時限（11：00～12：30）</v>
      </c>
      <c r="AA107" s="694"/>
      <c r="AB107" s="694"/>
      <c r="AC107" s="694"/>
      <c r="AD107" s="694"/>
      <c r="AE107" s="694"/>
      <c r="AF107" s="694"/>
      <c r="AG107" s="694"/>
      <c r="AH107" s="694"/>
      <c r="AI107" s="694"/>
      <c r="AJ107" s="694"/>
      <c r="AK107" s="694"/>
      <c r="AL107" s="694"/>
      <c r="AM107" s="694" t="s">
        <v>164</v>
      </c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/>
      <c r="AX107" s="694"/>
      <c r="AY107" s="694"/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783"/>
      <c r="BL107" s="783"/>
      <c r="BM107" s="783"/>
      <c r="BN107" s="694"/>
      <c r="BO107" s="694"/>
      <c r="BP107" s="694"/>
      <c r="BQ107" s="694"/>
      <c r="BR107" s="694"/>
      <c r="BS107" s="694"/>
      <c r="BT107" s="694"/>
      <c r="BU107" s="694"/>
      <c r="BV107" s="694"/>
      <c r="BW107" s="694"/>
    </row>
    <row r="108" spans="1:75" ht="13.5" customHeight="1">
      <c r="A108" s="733"/>
      <c r="B108" s="26" t="s">
        <v>58</v>
      </c>
      <c r="C108" s="714" t="str">
        <f>IFERROR(VLOOKUP(C107,科目・教員!$A$2:$B$349,2,0),"")</f>
        <v/>
      </c>
      <c r="D108" s="715"/>
      <c r="E108" s="716" t="str">
        <f>IFERROR(VLOOKUP(E107,科目・教員!$A$2:$B$349,2,0),"")</f>
        <v/>
      </c>
      <c r="F108" s="715"/>
      <c r="G108" s="716" t="str">
        <f>IFERROR(VLOOKUP(G107,科目・教員!$A$2:$B$349,2,0),"")</f>
        <v/>
      </c>
      <c r="H108" s="715"/>
      <c r="I108" s="716" t="str">
        <f>IFERROR(VLOOKUP(I107,科目・教員!$A$2:$B$349,2,0),"")</f>
        <v/>
      </c>
      <c r="J108" s="715"/>
      <c r="K108" s="735" t="str">
        <f>IFERROR(VLOOKUP(K107,科目・教員!$A$2:$B$349,2,0),"")</f>
        <v/>
      </c>
      <c r="L108" s="737"/>
      <c r="M108" s="714" t="str">
        <f>IFERROR(VLOOKUP(M107,科目・教員!$A$2:$B$349,2,0),"")</f>
        <v/>
      </c>
      <c r="N108" s="715"/>
      <c r="O108" s="735" t="str">
        <f>IFERROR(VLOOKUP(O107,科目・教員!$A$2:$B$349,2,0),"")</f>
        <v/>
      </c>
      <c r="P108" s="715"/>
      <c r="Q108" s="735" t="str">
        <f>IFERROR(VLOOKUP(Q107,科目・教員!$A$2:$B$349,2,0),"")</f>
        <v/>
      </c>
      <c r="R108" s="715"/>
      <c r="S108" s="735" t="str">
        <f>IFERROR(VLOOKUP(S107,科目・教員!$A$2:$B$349,2,0),"")</f>
        <v/>
      </c>
      <c r="T108" s="715"/>
      <c r="U108" s="21"/>
      <c r="Z108" s="73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784"/>
      <c r="BL108" s="784"/>
      <c r="BM108" s="784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33"/>
      <c r="B109" s="26" t="s">
        <v>60</v>
      </c>
      <c r="C109" s="714" t="str">
        <f>VLOOKUP($C102,'2025年度(1年後期)'!$B$5:$N$207,COLUMN('2025年度(1年後期)'!$E$5)+1,0)&amp;""</f>
        <v/>
      </c>
      <c r="D109" s="715"/>
      <c r="E109" s="716" t="str">
        <f>VLOOKUP($C102,'2025年度(2年後期)'!$B$5:$N$207,COLUMN('2025年度(2年後期)'!$E$5)+1,0)&amp;""</f>
        <v/>
      </c>
      <c r="F109" s="715"/>
      <c r="G109" s="716" t="str">
        <f>VLOOKUP($C102,'2025年度(3年後期)'!$B$5:$N$207,COLUMN('2025年度(3年後期)'!$E$5)+1,0)&amp;""</f>
        <v/>
      </c>
      <c r="H109" s="715"/>
      <c r="I109" s="716" t="str">
        <f>VLOOKUP($C102,'2025年度(4年後期)'!$B$5:$N$206,COLUMN('2025年度(4年後期)'!$E$5)+1,0)&amp;""</f>
        <v/>
      </c>
      <c r="J109" s="715"/>
      <c r="K109" s="735" t="str">
        <f>VLOOKUP($C102,'2025年度(助産後期)'!$B$5:$N$207,COLUMN('2025年度(助産後期)'!$E$5)+1,0)&amp;""</f>
        <v/>
      </c>
      <c r="L109" s="737"/>
      <c r="M109" s="714" t="str">
        <f>VLOOKUP($C102,'2025年度(M1後期)'!$B$5:$N$207,COLUMN('2025年度(M1後期)'!$E$5)+1,0)&amp;""</f>
        <v>情報:別途指定
感染:別途指定</v>
      </c>
      <c r="N109" s="715"/>
      <c r="O109" s="735" t="str">
        <f>VLOOKUP($C102,'2025年度(M2後期)'!$B$5:$N$207,COLUMN('2025年度(M2後期)'!$E$5)+1,0)&amp;""</f>
        <v/>
      </c>
      <c r="P109" s="715"/>
      <c r="Q109" s="735" t="str">
        <f>VLOOKUP($C102,'2025年度(D1後期)'!$B$5:$N$207,COLUMN('2025年度(D1後期)'!$E$5)+1,0)&amp;""</f>
        <v/>
      </c>
      <c r="R109" s="715"/>
      <c r="S109" s="735" t="str">
        <f>VLOOKUP($C102,'2025年度(D23後期)'!$B$5:$N$207,COLUMN('2025年度(D23後期)'!$E$5)+1,0)&amp;""</f>
        <v/>
      </c>
      <c r="T109" s="715"/>
      <c r="U109" s="21"/>
      <c r="Z109" s="73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784"/>
      <c r="BL109" s="784"/>
      <c r="BM109" s="784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47"/>
      <c r="B110" s="28" t="s">
        <v>62</v>
      </c>
      <c r="C110" s="738"/>
      <c r="D110" s="736"/>
      <c r="E110" s="710"/>
      <c r="F110" s="736"/>
      <c r="G110" s="710"/>
      <c r="H110" s="736"/>
      <c r="I110" s="710"/>
      <c r="J110" s="736"/>
      <c r="K110" s="712"/>
      <c r="L110" s="712"/>
      <c r="M110" s="738"/>
      <c r="N110" s="736"/>
      <c r="O110" s="712"/>
      <c r="P110" s="736"/>
      <c r="Q110" s="712"/>
      <c r="R110" s="736"/>
      <c r="S110" s="712"/>
      <c r="T110" s="736"/>
      <c r="U110" s="21"/>
      <c r="Z110" s="73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785"/>
      <c r="BL110" s="785"/>
      <c r="BM110" s="785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44" t="s">
        <v>70</v>
      </c>
      <c r="B111" s="17" t="s">
        <v>71</v>
      </c>
      <c r="C111" s="731"/>
      <c r="D111" s="722"/>
      <c r="E111" s="721"/>
      <c r="F111" s="722"/>
      <c r="G111" s="721"/>
      <c r="H111" s="722"/>
      <c r="I111" s="721"/>
      <c r="J111" s="722"/>
      <c r="K111" s="732"/>
      <c r="L111" s="720"/>
      <c r="M111" s="731"/>
      <c r="N111" s="722"/>
      <c r="O111" s="732"/>
      <c r="P111" s="722"/>
      <c r="Q111" s="732"/>
      <c r="R111" s="722"/>
      <c r="S111" s="732"/>
      <c r="T111" s="722"/>
      <c r="U111" s="21"/>
      <c r="Z111" s="73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783"/>
      <c r="BL111" s="783"/>
      <c r="BM111" s="783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33"/>
      <c r="B112" s="17" t="s">
        <v>73</v>
      </c>
      <c r="C112" s="714"/>
      <c r="D112" s="715"/>
      <c r="E112" s="716"/>
      <c r="F112" s="715"/>
      <c r="G112" s="716"/>
      <c r="H112" s="715"/>
      <c r="I112" s="716"/>
      <c r="J112" s="715"/>
      <c r="K112" s="735"/>
      <c r="L112" s="737"/>
      <c r="M112" s="714"/>
      <c r="N112" s="715"/>
      <c r="O112" s="735"/>
      <c r="P112" s="715"/>
      <c r="Q112" s="735"/>
      <c r="R112" s="715"/>
      <c r="S112" s="735"/>
      <c r="T112" s="715"/>
      <c r="U112" s="21"/>
      <c r="Z112" s="73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784"/>
      <c r="BL112" s="784"/>
      <c r="BM112" s="784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33"/>
      <c r="B113" s="17" t="s">
        <v>60</v>
      </c>
      <c r="C113" s="714"/>
      <c r="D113" s="715"/>
      <c r="E113" s="716"/>
      <c r="F113" s="715"/>
      <c r="G113" s="716"/>
      <c r="H113" s="715"/>
      <c r="I113" s="716"/>
      <c r="J113" s="715"/>
      <c r="K113" s="735"/>
      <c r="L113" s="737"/>
      <c r="M113" s="714"/>
      <c r="N113" s="715"/>
      <c r="O113" s="735"/>
      <c r="P113" s="715"/>
      <c r="Q113" s="735"/>
      <c r="R113" s="715"/>
      <c r="S113" s="735"/>
      <c r="T113" s="715"/>
      <c r="U113" s="21"/>
      <c r="Z113" s="73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784"/>
      <c r="BL113" s="784"/>
      <c r="BM113" s="784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34"/>
      <c r="B114" s="18" t="s">
        <v>62</v>
      </c>
      <c r="C114" s="752"/>
      <c r="D114" s="753"/>
      <c r="E114" s="754"/>
      <c r="F114" s="753"/>
      <c r="G114" s="754"/>
      <c r="H114" s="753"/>
      <c r="I114" s="754"/>
      <c r="J114" s="753"/>
      <c r="K114" s="755"/>
      <c r="L114" s="755"/>
      <c r="M114" s="752"/>
      <c r="N114" s="753"/>
      <c r="O114" s="755"/>
      <c r="P114" s="753"/>
      <c r="Q114" s="755"/>
      <c r="R114" s="753"/>
      <c r="S114" s="755"/>
      <c r="T114" s="753"/>
      <c r="U114" s="21"/>
      <c r="Z114" s="73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785"/>
      <c r="BL114" s="785"/>
      <c r="BM114" s="785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33" t="s">
        <v>74</v>
      </c>
      <c r="B115" s="15" t="s">
        <v>55</v>
      </c>
      <c r="C115" s="748" t="str">
        <f>VLOOKUP($C102,'2025年度(1年後期)'!$B$5:$N$207,COLUMN('2025年度(1年後期)'!$G$5),0)&amp;""</f>
        <v/>
      </c>
      <c r="D115" s="732"/>
      <c r="E115" s="749" t="str">
        <f>VLOOKUP($C102,'2025年度(2年後期)'!$B$5:$N$207,COLUMN('2025年度(2年後期)'!$G$5),0)&amp;""</f>
        <v/>
      </c>
      <c r="F115" s="732"/>
      <c r="G115" s="749" t="str">
        <f>VLOOKUP($C102,'2025年度(3年後期)'!$B$5:$N$207,COLUMN('2025年度(3年後期)'!$G$5),0)&amp;""</f>
        <v/>
      </c>
      <c r="H115" s="732"/>
      <c r="I115" s="749" t="str">
        <f>VLOOKUP($C102,'2025年度(4年後期)'!$B$5:$N$206,COLUMN('2025年度(4年後期)'!$G$5),0)&amp;""</f>
        <v/>
      </c>
      <c r="J115" s="732"/>
      <c r="K115" s="750" t="str">
        <f>VLOOKUP($C102,'2025年度(助産後期)'!$B$5:$N$207,COLUMN('2025年度(助産後期)'!$G$5),0)&amp;""</f>
        <v/>
      </c>
      <c r="L115" s="750"/>
      <c r="M115" s="748" t="str">
        <f>VLOOKUP($C102,'2025年度(M1後期)'!$B$5:$N$207,COLUMN('2025年度(M1後期)'!$G$5),0)&amp;""</f>
        <v>成人看護学演習Ａ－Ⅰ</v>
      </c>
      <c r="N115" s="732"/>
      <c r="O115" s="750" t="str">
        <f>VLOOKUP($C102,'2025年度(M2後期)'!$B$5:$N$207,COLUMN('2025年度(M2後期)'!$G$5),0)&amp;""</f>
        <v>特別研究</v>
      </c>
      <c r="P115" s="732"/>
      <c r="Q115" s="750" t="str">
        <f>VLOOKUP($C102,'2025年度(D1後期)'!$B$5:$N$207,COLUMN('2025年度(D1後期)'!$G$5),0)&amp;""</f>
        <v/>
      </c>
      <c r="R115" s="732"/>
      <c r="S115" s="750" t="str">
        <f>VLOOKUP($C102,'2025年度(D23後期)'!$B$5:$N$207,COLUMN('2025年度(D23後期)'!$G$5),0)&amp;""</f>
        <v>特別研究</v>
      </c>
      <c r="T115" s="732"/>
      <c r="U115" s="21"/>
      <c r="Z115" s="733" t="str">
        <f>A115</f>
        <v>３時限（13：30～15：00）</v>
      </c>
      <c r="AA115" s="694"/>
      <c r="AB115" s="694"/>
      <c r="AC115" s="694"/>
      <c r="AD115" s="694"/>
      <c r="AE115" s="694"/>
      <c r="AF115" s="694"/>
      <c r="AG115" s="694"/>
      <c r="AH115" s="694"/>
      <c r="AI115" s="694"/>
      <c r="AJ115" s="694"/>
      <c r="AK115" s="694"/>
      <c r="AL115" s="694"/>
      <c r="AM115" s="694" t="s">
        <v>164</v>
      </c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/>
      <c r="AY115" s="694"/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783"/>
      <c r="BL115" s="783"/>
      <c r="BM115" s="783"/>
      <c r="BN115" s="694"/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33"/>
      <c r="B116" s="15" t="s">
        <v>58</v>
      </c>
      <c r="C116" s="751" t="str">
        <f>IFERROR(VLOOKUP(C115,科目・教員!$A$2:$B$349,2,0),"")</f>
        <v/>
      </c>
      <c r="D116" s="735"/>
      <c r="E116" s="739" t="str">
        <f>IFERROR(VLOOKUP(E115,科目・教員!$A$2:$B$349,2,0),"")</f>
        <v/>
      </c>
      <c r="F116" s="735"/>
      <c r="G116" s="739" t="str">
        <f>IFERROR(VLOOKUP(G115,科目・教員!$A$2:$B$349,2,0),"")</f>
        <v/>
      </c>
      <c r="H116" s="735"/>
      <c r="I116" s="739" t="str">
        <f>IFERROR(VLOOKUP(I115,科目・教員!$A$2:$B$349,2,0),"")</f>
        <v/>
      </c>
      <c r="J116" s="735"/>
      <c r="K116" s="740" t="str">
        <f>IFERROR(VLOOKUP(K115,科目・教員!$A$2:$B$349,2,0),"")</f>
        <v/>
      </c>
      <c r="L116" s="740"/>
      <c r="M116" s="751" t="str">
        <f>IFERROR(VLOOKUP(M115,科目・教員!$A$2:$B$349,2,0),"")</f>
        <v/>
      </c>
      <c r="N116" s="735"/>
      <c r="O116" s="740" t="str">
        <f>IFERROR(VLOOKUP(O115,科目・教員!$A$2:$B$349,2,0),"")</f>
        <v/>
      </c>
      <c r="P116" s="735"/>
      <c r="Q116" s="740" t="str">
        <f>IFERROR(VLOOKUP(Q115,科目・教員!$A$2:$B$349,2,0),"")</f>
        <v/>
      </c>
      <c r="R116" s="735"/>
      <c r="S116" s="740" t="str">
        <f>IFERROR(VLOOKUP(S115,科目・教員!$A$2:$B$349,2,0),"")</f>
        <v/>
      </c>
      <c r="T116" s="735"/>
      <c r="U116" s="21"/>
      <c r="Z116" s="73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784"/>
      <c r="BL116" s="784"/>
      <c r="BM116" s="784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33"/>
      <c r="B117" s="15" t="s">
        <v>60</v>
      </c>
      <c r="C117" s="751" t="str">
        <f>VLOOKUP($C102,'2025年度(1年後期)'!$B$5:$N$207,COLUMN('2025年度(1年後期)'!$G$5)+1,0)&amp;""</f>
        <v/>
      </c>
      <c r="D117" s="735"/>
      <c r="E117" s="739" t="str">
        <f>VLOOKUP($C102,'2025年度(2年後期)'!$B$5:$N$207,COLUMN('2025年度(2年後期)'!$G$5)+1,0)&amp;""</f>
        <v/>
      </c>
      <c r="F117" s="735"/>
      <c r="G117" s="739" t="str">
        <f>VLOOKUP($C102,'2025年度(3年後期)'!$B$5:$N$207,COLUMN('2025年度(3年後期)'!$G$5)+1,0)&amp;""</f>
        <v/>
      </c>
      <c r="H117" s="735"/>
      <c r="I117" s="739" t="str">
        <f>VLOOKUP($C102,'2025年度(4年後期)'!$B$5:$N$206,COLUMN('2025年度(4年後期)'!$G$5)+1,0)&amp;""</f>
        <v/>
      </c>
      <c r="J117" s="735"/>
      <c r="K117" s="740" t="str">
        <f>VLOOKUP($C102,'2025年度(助産後期)'!$B$5:$N$207,COLUMN('2025年度(助産後期)'!$G$5)+1,0)&amp;""</f>
        <v/>
      </c>
      <c r="L117" s="740"/>
      <c r="M117" s="751" t="str">
        <f>VLOOKUP($C102,'2025年度(M1後期)'!$B$5:$N$207,COLUMN('2025年度(M1後期)'!$G$5)+1,0)&amp;""</f>
        <v>別途指定</v>
      </c>
      <c r="N117" s="735"/>
      <c r="O117" s="740" t="str">
        <f>VLOOKUP($C102,'2025年度(M2後期)'!$B$5:$N$207,COLUMN('2025年度(M2後期)'!$G$5)+1,0)&amp;""</f>
        <v/>
      </c>
      <c r="P117" s="735"/>
      <c r="Q117" s="740" t="str">
        <f>VLOOKUP($C102,'2025年度(D1後期)'!$B$5:$N$207,COLUMN('2025年度(D1後期)'!$G$5)+1,0)&amp;""</f>
        <v/>
      </c>
      <c r="R117" s="735"/>
      <c r="S117" s="740" t="str">
        <f>VLOOKUP($C102,'2025年度(D23後期)'!$B$5:$N$207,COLUMN('2025年度(D23後期)'!$G$5)+1,0)&amp;""</f>
        <v/>
      </c>
      <c r="T117" s="735"/>
      <c r="U117" s="21"/>
      <c r="Z117" s="73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784"/>
      <c r="BL117" s="784"/>
      <c r="BM117" s="784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47"/>
      <c r="B118" s="16" t="s">
        <v>62</v>
      </c>
      <c r="C118" s="738"/>
      <c r="D118" s="736"/>
      <c r="E118" s="710"/>
      <c r="F118" s="736"/>
      <c r="G118" s="710"/>
      <c r="H118" s="736"/>
      <c r="I118" s="710"/>
      <c r="J118" s="736"/>
      <c r="K118" s="712"/>
      <c r="L118" s="712"/>
      <c r="M118" s="738"/>
      <c r="N118" s="736"/>
      <c r="O118" s="712"/>
      <c r="P118" s="736"/>
      <c r="Q118" s="712"/>
      <c r="R118" s="736"/>
      <c r="S118" s="712"/>
      <c r="T118" s="736"/>
      <c r="U118" s="21"/>
      <c r="Z118" s="73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785"/>
      <c r="BL118" s="785"/>
      <c r="BM118" s="785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33" t="s">
        <v>80</v>
      </c>
      <c r="B119" s="15" t="s">
        <v>55</v>
      </c>
      <c r="C119" s="748" t="str">
        <f>VLOOKUP($C102,'2025年度(1年後期)'!$B$5:$N$207,COLUMN('2025年度(1年後期)'!$I$5),0)&amp;""</f>
        <v/>
      </c>
      <c r="D119" s="732"/>
      <c r="E119" s="749" t="str">
        <f>VLOOKUP($C102,'2025年度(2年後期)'!$B$5:$N$207,COLUMN('2025年度(2年後期)'!$I$5),0)&amp;""</f>
        <v/>
      </c>
      <c r="F119" s="732"/>
      <c r="G119" s="749" t="str">
        <f>VLOOKUP($C102,'2025年度(3年後期)'!$B$5:$N$207,COLUMN('2025年度(3年後期)'!$I$5),0)&amp;""</f>
        <v/>
      </c>
      <c r="H119" s="732"/>
      <c r="I119" s="749" t="str">
        <f>VLOOKUP($C102,'2025年度(4年後期)'!$B$5:$N$206,COLUMN('2025年度(4年後期)'!$I$5),0)&amp;""</f>
        <v/>
      </c>
      <c r="J119" s="732"/>
      <c r="K119" s="750" t="str">
        <f>VLOOKUP($C102,'2025年度(助産後期)'!$B$5:$N$207,COLUMN('2025年度(助産後期)'!$I$5),0)&amp;""</f>
        <v/>
      </c>
      <c r="L119" s="750"/>
      <c r="M119" s="748" t="str">
        <f>VLOOKUP($C102,'2025年度(M1後期)'!$B$5:$N$207,COLUMN('2025年度(M1後期)'!$I$5),0)&amp;""</f>
        <v>成人看護学演習Ａ－Ⅰ</v>
      </c>
      <c r="N119" s="732"/>
      <c r="O119" s="750" t="str">
        <f>VLOOKUP($C102,'2025年度(M2後期)'!$B$5:$N$207,COLUMN('2025年度(M2後期)'!$I$5),0)&amp;""</f>
        <v>特別研究</v>
      </c>
      <c r="P119" s="732"/>
      <c r="Q119" s="750" t="str">
        <f>VLOOKUP($C102,'2025年度(D1後期)'!$B$5:$N$207,COLUMN('2025年度(D1後期)'!$I$5),0)&amp;""</f>
        <v/>
      </c>
      <c r="R119" s="732"/>
      <c r="S119" s="750" t="str">
        <f>VLOOKUP($C102,'2025年度(D23後期)'!$B$5:$N$207,COLUMN('2025年度(D23後期)'!$I$5),0)&amp;""</f>
        <v>特別研究</v>
      </c>
      <c r="T119" s="732"/>
      <c r="U119" s="21"/>
      <c r="Z119" s="733" t="str">
        <f>A119</f>
        <v>４時限（15：10～16：40）</v>
      </c>
      <c r="AA119" s="694"/>
      <c r="AB119" s="694"/>
      <c r="AC119" s="694"/>
      <c r="AD119" s="694"/>
      <c r="AE119" s="694"/>
      <c r="AF119" s="694"/>
      <c r="AG119" s="694"/>
      <c r="AH119" s="694"/>
      <c r="AI119" s="694"/>
      <c r="AJ119" s="694"/>
      <c r="AK119" s="694"/>
      <c r="AL119" s="694"/>
      <c r="AM119" s="694" t="s">
        <v>164</v>
      </c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783"/>
      <c r="BL119" s="783"/>
      <c r="BM119" s="783"/>
      <c r="BN119" s="694"/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33"/>
      <c r="B120" s="15" t="s">
        <v>58</v>
      </c>
      <c r="C120" s="751" t="str">
        <f>IFERROR(VLOOKUP(C119,科目・教員!$A$2:$B$349,2,0),"")</f>
        <v/>
      </c>
      <c r="D120" s="735"/>
      <c r="E120" s="739" t="str">
        <f>IFERROR(VLOOKUP(E119,科目・教員!$A$2:$B$349,2,0),"")</f>
        <v/>
      </c>
      <c r="F120" s="735"/>
      <c r="G120" s="739" t="str">
        <f>IFERROR(VLOOKUP(G119,科目・教員!$A$2:$B$349,2,0),"")</f>
        <v/>
      </c>
      <c r="H120" s="735"/>
      <c r="I120" s="739" t="str">
        <f>IFERROR(VLOOKUP(I119,科目・教員!$A$2:$B$349,2,0),"")</f>
        <v/>
      </c>
      <c r="J120" s="735"/>
      <c r="K120" s="740" t="str">
        <f>IFERROR(VLOOKUP(K119,科目・教員!$A$2:$B$349,2,0),"")</f>
        <v/>
      </c>
      <c r="L120" s="740"/>
      <c r="M120" s="751" t="str">
        <f>IFERROR(VLOOKUP(M119,科目・教員!$A$2:$B$349,2,0),"")</f>
        <v/>
      </c>
      <c r="N120" s="735"/>
      <c r="O120" s="740" t="str">
        <f>IFERROR(VLOOKUP(O119,科目・教員!$A$2:$B$349,2,0),"")</f>
        <v/>
      </c>
      <c r="P120" s="735"/>
      <c r="Q120" s="740" t="str">
        <f>IFERROR(VLOOKUP(Q119,科目・教員!$A$2:$B$349,2,0),"")</f>
        <v/>
      </c>
      <c r="R120" s="735"/>
      <c r="S120" s="740" t="str">
        <f>IFERROR(VLOOKUP(S119,科目・教員!$A$2:$B$349,2,0),"")</f>
        <v/>
      </c>
      <c r="T120" s="735"/>
      <c r="U120" s="21"/>
      <c r="Z120" s="73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784"/>
      <c r="BL120" s="784"/>
      <c r="BM120" s="784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33"/>
      <c r="B121" s="15" t="s">
        <v>60</v>
      </c>
      <c r="C121" s="751" t="str">
        <f>VLOOKUP($C102,'2025年度(1年後期)'!$B$5:$N$207,COLUMN('2025年度(1年後期)'!$I$5)+1,0)&amp;""</f>
        <v/>
      </c>
      <c r="D121" s="735"/>
      <c r="E121" s="739" t="str">
        <f>VLOOKUP($C102,'2025年度(2年後期)'!$B$5:$N$207,COLUMN('2025年度(2年後期)'!$I$5)+1,0)&amp;""</f>
        <v/>
      </c>
      <c r="F121" s="735"/>
      <c r="G121" s="739" t="str">
        <f>VLOOKUP($C102,'2025年度(3年後期)'!$B$5:$N$207,COLUMN('2025年度(3年後期)'!$I$5)+1,0)&amp;""</f>
        <v/>
      </c>
      <c r="H121" s="735"/>
      <c r="I121" s="739" t="str">
        <f>VLOOKUP($C102,'2025年度(4年後期)'!$B$5:$N$206,COLUMN('2025年度(4年後期)'!$I$5)+1,0)&amp;""</f>
        <v/>
      </c>
      <c r="J121" s="735"/>
      <c r="K121" s="740" t="str">
        <f>VLOOKUP($C102,'2025年度(助産後期)'!$B$5:$N$207,COLUMN('2025年度(助産後期)'!$I$5)+1,0)&amp;""</f>
        <v/>
      </c>
      <c r="L121" s="740"/>
      <c r="M121" s="751" t="str">
        <f>VLOOKUP($C102,'2025年度(M1後期)'!$B$5:$N$207,COLUMN('2025年度(M1後期)'!$I$5)+1,0)&amp;""</f>
        <v>別途指定</v>
      </c>
      <c r="N121" s="735"/>
      <c r="O121" s="740" t="str">
        <f>VLOOKUP($C102,'2025年度(M2後期)'!$B$5:$N$207,COLUMN('2025年度(M2後期)'!$I$5)+1,0)&amp;""</f>
        <v/>
      </c>
      <c r="P121" s="735"/>
      <c r="Q121" s="740" t="str">
        <f>VLOOKUP($C102,'2025年度(D1後期)'!$B$5:$N$207,COLUMN('2025年度(D1後期)'!$I$5)+1,0)&amp;""</f>
        <v/>
      </c>
      <c r="R121" s="735"/>
      <c r="S121" s="740" t="str">
        <f>VLOOKUP($C102,'2025年度(D23後期)'!$B$5:$N$207,COLUMN('2025年度(D23後期)'!$I$5)+1,0)&amp;""</f>
        <v/>
      </c>
      <c r="T121" s="735"/>
      <c r="U121" s="21"/>
      <c r="Z121" s="73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784"/>
      <c r="BL121" s="784"/>
      <c r="BM121" s="784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34"/>
      <c r="B122" s="16" t="s">
        <v>62</v>
      </c>
      <c r="C122" s="738"/>
      <c r="D122" s="736"/>
      <c r="E122" s="710"/>
      <c r="F122" s="736"/>
      <c r="G122" s="710"/>
      <c r="H122" s="736"/>
      <c r="I122" s="710"/>
      <c r="J122" s="736"/>
      <c r="K122" s="712"/>
      <c r="L122" s="712"/>
      <c r="M122" s="738"/>
      <c r="N122" s="736"/>
      <c r="O122" s="712"/>
      <c r="P122" s="736"/>
      <c r="Q122" s="712"/>
      <c r="R122" s="736"/>
      <c r="S122" s="712"/>
      <c r="T122" s="736"/>
      <c r="U122" s="21"/>
      <c r="Z122" s="73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785"/>
      <c r="BL122" s="785"/>
      <c r="BM122" s="785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33" t="s">
        <v>87</v>
      </c>
      <c r="B123" s="15" t="s">
        <v>55</v>
      </c>
      <c r="C123" s="748" t="str">
        <f>VLOOKUP($C102,'2025年度(1年後期)'!$B$5:$N$207,COLUMN('2025年度(1年後期)'!$K$5),0)&amp;""</f>
        <v/>
      </c>
      <c r="D123" s="732"/>
      <c r="E123" s="749" t="str">
        <f>VLOOKUP($C102,'2025年度(2年後期)'!$B$5:$N$207,COLUMN('2025年度(2年後期)'!$K$5),0)&amp;""</f>
        <v/>
      </c>
      <c r="F123" s="732"/>
      <c r="G123" s="749" t="str">
        <f>VLOOKUP($C102,'2025年度(3年後期)'!$B$5:$N$207,COLUMN('2025年度(3年後期)'!$K$5),0)&amp;""</f>
        <v/>
      </c>
      <c r="H123" s="732"/>
      <c r="I123" s="749" t="str">
        <f>VLOOKUP($C102,'2025年度(4年後期)'!$B$5:$N$206,COLUMN('2025年度(4年後期)'!$K$5),0)&amp;""</f>
        <v/>
      </c>
      <c r="J123" s="732"/>
      <c r="K123" s="750" t="str">
        <f>VLOOKUP($C102,'2025年度(助産後期)'!$B$5:$N$207,COLUMN('2025年度(助産後期)'!$K$5),0)&amp;""</f>
        <v/>
      </c>
      <c r="L123" s="750"/>
      <c r="M123" s="748" t="str">
        <f>VLOOKUP($C102,'2025年度(M1後期)'!$B$5:$N$207,COLUMN('2025年度(M1後期)'!$K$5),0)&amp;""</f>
        <v/>
      </c>
      <c r="N123" s="732"/>
      <c r="O123" s="750" t="str">
        <f>VLOOKUP($C102,'2025年度(M2後期)'!$B$5:$N$207,COLUMN('2025年度(M2後期)'!$K$5),0)&amp;""</f>
        <v/>
      </c>
      <c r="P123" s="732"/>
      <c r="Q123" s="750" t="str">
        <f>VLOOKUP($C102,'2025年度(D1後期)'!$B$5:$N$207,COLUMN('2025年度(D1後期)'!$K$5),0)&amp;""</f>
        <v/>
      </c>
      <c r="R123" s="732"/>
      <c r="S123" s="750" t="str">
        <f>VLOOKUP($C102,'2025年度(D23後期)'!$B$5:$N$207,COLUMN('2025年度(D23後期)'!$K$5),0)&amp;""</f>
        <v/>
      </c>
      <c r="T123" s="732"/>
      <c r="U123" s="21"/>
      <c r="Z123" s="733" t="str">
        <f>A123</f>
        <v>５時限（16：50～18：20）</v>
      </c>
      <c r="AA123" s="694"/>
      <c r="AB123" s="694"/>
      <c r="AC123" s="694"/>
      <c r="AD123" s="694"/>
      <c r="AE123" s="694"/>
      <c r="AF123" s="694"/>
      <c r="AG123" s="694"/>
      <c r="AH123" s="694"/>
      <c r="AI123" s="694"/>
      <c r="AJ123" s="694"/>
      <c r="AK123" s="694"/>
      <c r="AL123" s="694"/>
      <c r="AM123" s="694" t="s">
        <v>164</v>
      </c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783"/>
      <c r="BL123" s="783"/>
      <c r="BM123" s="783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33"/>
      <c r="B124" s="15" t="s">
        <v>58</v>
      </c>
      <c r="C124" s="751" t="str">
        <f>IFERROR(VLOOKUP(C123,科目・教員!$A$2:$B$349,2,0),"")</f>
        <v/>
      </c>
      <c r="D124" s="735"/>
      <c r="E124" s="739" t="str">
        <f>IFERROR(VLOOKUP(E123,科目・教員!$A$2:$B$349,2,0),"")</f>
        <v/>
      </c>
      <c r="F124" s="735"/>
      <c r="G124" s="739" t="str">
        <f>IFERROR(VLOOKUP(G123,科目・教員!$A$2:$B$349,2,0),"")</f>
        <v/>
      </c>
      <c r="H124" s="735"/>
      <c r="I124" s="739" t="str">
        <f>IFERROR(VLOOKUP(I123,科目・教員!$A$2:$B$349,2,0),"")</f>
        <v/>
      </c>
      <c r="J124" s="735"/>
      <c r="K124" s="740" t="str">
        <f>IFERROR(VLOOKUP(K123,科目・教員!$A$2:$B$349,2,0),"")</f>
        <v/>
      </c>
      <c r="L124" s="740"/>
      <c r="M124" s="751" t="str">
        <f>IFERROR(VLOOKUP(M123,科目・教員!$A$2:$B$349,2,0),"")</f>
        <v/>
      </c>
      <c r="N124" s="735"/>
      <c r="O124" s="740" t="str">
        <f>IFERROR(VLOOKUP(O123,科目・教員!$A$2:$B$349,2,0),"")</f>
        <v/>
      </c>
      <c r="P124" s="735"/>
      <c r="Q124" s="740" t="str">
        <f>IFERROR(VLOOKUP(Q123,科目・教員!$A$2:$B$349,2,0),"")</f>
        <v/>
      </c>
      <c r="R124" s="735"/>
      <c r="S124" s="740" t="str">
        <f>IFERROR(VLOOKUP(S123,科目・教員!$A$2:$B$349,2,0),"")</f>
        <v/>
      </c>
      <c r="T124" s="735"/>
      <c r="U124" s="21"/>
      <c r="Z124" s="73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784"/>
      <c r="BL124" s="784"/>
      <c r="BM124" s="784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33"/>
      <c r="B125" s="15" t="s">
        <v>60</v>
      </c>
      <c r="C125" s="751" t="str">
        <f>VLOOKUP($C102,'2025年度(1年後期)'!$B$5:$N$207,COLUMN('2025年度(1年後期)'!$K$5)+1,0)&amp;""</f>
        <v/>
      </c>
      <c r="D125" s="735"/>
      <c r="E125" s="739" t="str">
        <f>VLOOKUP($C102,'2025年度(2年後期)'!$B$5:$N$207,COLUMN('2025年度(2年後期)'!$K$5)+1,0)&amp;""</f>
        <v/>
      </c>
      <c r="F125" s="735"/>
      <c r="G125" s="739" t="str">
        <f>VLOOKUP($C102,'2025年度(3年後期)'!$B$5:$N$207,COLUMN('2025年度(3年後期)'!$K$5)+1,0)&amp;""</f>
        <v/>
      </c>
      <c r="H125" s="735"/>
      <c r="I125" s="739" t="str">
        <f>VLOOKUP($C102,'2025年度(4年後期)'!$B$5:$N$206,COLUMN('2025年度(4年後期)'!$K$5)+1,0)&amp;""</f>
        <v/>
      </c>
      <c r="J125" s="735"/>
      <c r="K125" s="740" t="str">
        <f>VLOOKUP($C102,'2025年度(助産後期)'!$B$5:$N$207,COLUMN('2025年度(助産後期)'!$K$5)+1,0)&amp;""</f>
        <v/>
      </c>
      <c r="L125" s="740"/>
      <c r="M125" s="751" t="str">
        <f>VLOOKUP($C102,'2025年度(M1後期)'!$B$5:$N$207,COLUMN('2025年度(M1後期)'!$K$5)+1,0)&amp;""</f>
        <v/>
      </c>
      <c r="N125" s="735"/>
      <c r="O125" s="740" t="str">
        <f>VLOOKUP($C102,'2025年度(M1後期)'!$B$5:$N$207,COLUMN('2025年度(M1後期)'!$K$5)+1,0)&amp;""</f>
        <v/>
      </c>
      <c r="P125" s="735"/>
      <c r="Q125" s="740" t="str">
        <f>VLOOKUP($C102,'2025年度(D1後期)'!$B$5:$N$207,COLUMN('2025年度(D1後期)'!$K$5)+1,0)&amp;""</f>
        <v/>
      </c>
      <c r="R125" s="735"/>
      <c r="S125" s="740" t="str">
        <f>VLOOKUP($C102,'2025年度(D23後期)'!$B$5:$N$207,COLUMN('2025年度(D23後期)'!$K$5)+1,0)&amp;""</f>
        <v/>
      </c>
      <c r="T125" s="735"/>
      <c r="U125" s="21"/>
      <c r="Z125" s="73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784"/>
      <c r="BL125" s="784"/>
      <c r="BM125" s="784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34"/>
      <c r="B126" s="16" t="s">
        <v>62</v>
      </c>
      <c r="C126" s="738"/>
      <c r="D126" s="736"/>
      <c r="E126" s="710"/>
      <c r="F126" s="736"/>
      <c r="G126" s="710"/>
      <c r="H126" s="736"/>
      <c r="I126" s="710"/>
      <c r="J126" s="736"/>
      <c r="K126" s="712"/>
      <c r="L126" s="712"/>
      <c r="M126" s="738"/>
      <c r="N126" s="736"/>
      <c r="O126" s="712"/>
      <c r="P126" s="736"/>
      <c r="Q126" s="712"/>
      <c r="R126" s="736"/>
      <c r="S126" s="712"/>
      <c r="T126" s="736"/>
      <c r="U126" s="22"/>
      <c r="V126" s="19"/>
      <c r="W126" s="19"/>
      <c r="X126" s="19"/>
      <c r="Y126" s="19"/>
      <c r="Z126" s="73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785"/>
      <c r="BL126" s="785"/>
      <c r="BM126" s="785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5"/>
      <c r="B127" s="6"/>
      <c r="C127" s="717">
        <f>C102+1</f>
        <v>46028</v>
      </c>
      <c r="D127" s="717"/>
      <c r="E127" s="717"/>
      <c r="F127" s="717"/>
      <c r="G127" s="717"/>
      <c r="H127" s="717"/>
      <c r="I127" s="717"/>
      <c r="J127" s="717"/>
      <c r="K127" s="717"/>
      <c r="L127" s="717"/>
      <c r="M127" s="717"/>
      <c r="N127" s="717"/>
      <c r="O127" s="717"/>
      <c r="P127" s="717"/>
      <c r="Q127" s="717"/>
      <c r="R127" s="717"/>
      <c r="S127" s="717"/>
      <c r="T127" s="717"/>
      <c r="U127" s="697">
        <f>C127</f>
        <v>46028</v>
      </c>
      <c r="V127" s="698"/>
      <c r="W127" s="698"/>
      <c r="X127" s="698"/>
      <c r="Y127" s="698"/>
      <c r="Z127" s="69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3" t="s">
        <v>54</v>
      </c>
      <c r="B128" s="12" t="s">
        <v>55</v>
      </c>
      <c r="C128" s="731" t="str">
        <f>VLOOKUP($C127,'2025年度(1年後期)'!$B$5:$N$207,COLUMN('2025年度(1年後期)'!$C$5),0)&amp;""</f>
        <v/>
      </c>
      <c r="D128" s="722"/>
      <c r="E128" s="721" t="str">
        <f>VLOOKUP($C127,'2025年度(2年後期)'!$B$5:$N$207,COLUMN('2025年度(2年後期)'!$C$5),0)&amp;""</f>
        <v/>
      </c>
      <c r="F128" s="722"/>
      <c r="G128" s="721" t="str">
        <f>VLOOKUP($C127,'2025年度(3年後期)'!$B$5:$N$207,COLUMN('2025年度(3年後期)'!$C$5),0)&amp;""</f>
        <v/>
      </c>
      <c r="H128" s="722"/>
      <c r="I128" s="721" t="str">
        <f>VLOOKUP($C127,'2025年度(4年後期)'!$B$5:$N$206,COLUMN('2025年度(4年後期)'!$C$5),0)&amp;""</f>
        <v/>
      </c>
      <c r="J128" s="722"/>
      <c r="K128" s="732" t="str">
        <f>VLOOKUP($C127,'2025年度(助産後期)'!$B$5:$N$207,COLUMN('2025年度(助産後期)'!$C$5),0)&amp;""</f>
        <v/>
      </c>
      <c r="L128" s="720"/>
      <c r="M128" s="719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20"/>
      <c r="O128" s="721" t="str">
        <f>VLOOKUP($C127,'2025年度(M2後期)'!$B$5:$N$207,COLUMN('2025年度(M2後期)'!$C$5),0)&amp;""</f>
        <v>特別研究</v>
      </c>
      <c r="P128" s="722"/>
      <c r="Q128" s="721" t="str">
        <f>VLOOKUP($C127,'2025年度(D1後期)'!$B$5:$N$207,COLUMN('2025年度(D1後期)'!$C$5),0)&amp;""</f>
        <v>成育看護学演習Ｂ</v>
      </c>
      <c r="R128" s="722"/>
      <c r="S128" s="732" t="str">
        <f>VLOOKUP($C127,'2025年度(D23後期)'!$B$5:$N$207,COLUMN('2025年度(D23後期)'!$C$5),0)&amp;""</f>
        <v>特別研究</v>
      </c>
      <c r="T128" s="722"/>
      <c r="U128" s="648" t="s">
        <v>161</v>
      </c>
      <c r="Z128" s="744" t="str">
        <f>A128</f>
        <v xml:space="preserve">１時限（09：20～10：50） </v>
      </c>
      <c r="AA128" s="694"/>
      <c r="AB128" s="694"/>
      <c r="AC128" s="694"/>
      <c r="AD128" s="694"/>
      <c r="AE128" s="694"/>
      <c r="AF128" s="694"/>
      <c r="AG128" s="694"/>
      <c r="AH128" s="694"/>
      <c r="AI128" s="694"/>
      <c r="AJ128" s="694"/>
      <c r="AK128" s="694"/>
      <c r="AL128" s="694"/>
      <c r="AM128" s="694" t="s">
        <v>164</v>
      </c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/>
      <c r="AZ128" s="694"/>
      <c r="BA128" s="694"/>
      <c r="BB128" s="694"/>
      <c r="BC128" s="694"/>
      <c r="BD128" s="694"/>
      <c r="BE128" s="694"/>
      <c r="BF128" s="694"/>
      <c r="BG128" s="694"/>
      <c r="BH128" s="694"/>
      <c r="BI128" s="694"/>
      <c r="BJ128" s="694"/>
      <c r="BK128" s="783"/>
      <c r="BL128" s="783"/>
      <c r="BM128" s="783"/>
      <c r="BN128" s="694"/>
      <c r="BO128" s="694"/>
      <c r="BP128" s="694"/>
      <c r="BQ128" s="694"/>
      <c r="BR128" s="694"/>
      <c r="BS128" s="694"/>
      <c r="BT128" s="694"/>
      <c r="BU128" s="694"/>
      <c r="BV128" s="694"/>
      <c r="BW128" s="694"/>
    </row>
    <row r="129" spans="1:75" ht="13.5" customHeight="1">
      <c r="A129" s="733"/>
      <c r="B129" s="15" t="s">
        <v>58</v>
      </c>
      <c r="C129" s="714" t="str">
        <f>IFERROR(VLOOKUP(C128,科目・教員!$A$2:$B$349,2,0),"")</f>
        <v/>
      </c>
      <c r="D129" s="715"/>
      <c r="E129" s="716" t="str">
        <f>IFERROR(VLOOKUP(E128,科目・教員!$A$2:$B$349,2,0),"")</f>
        <v/>
      </c>
      <c r="F129" s="715"/>
      <c r="G129" s="716" t="str">
        <f>IFERROR(VLOOKUP(G128,科目・教員!$A$2:$B$349,2,0),"")</f>
        <v/>
      </c>
      <c r="H129" s="715"/>
      <c r="I129" s="716" t="str">
        <f>IFERROR(VLOOKUP(I128,科目・教員!$A$2:$B$349,2,0),"")</f>
        <v/>
      </c>
      <c r="J129" s="715"/>
      <c r="K129" s="735" t="str">
        <f>IFERROR(VLOOKUP(K128,科目・教員!$A$2:$B$349,2,0),"")</f>
        <v/>
      </c>
      <c r="L129" s="737"/>
      <c r="M129" s="746" t="str">
        <f>IFERROR(VLOOKUP(M128,科目・教員!$A$2:$B$349,2,0),"")</f>
        <v/>
      </c>
      <c r="N129" s="715"/>
      <c r="O129" s="716" t="str">
        <f>IFERROR(VLOOKUP(O128,科目・教員!$A$2:$B$349,2,0),"")</f>
        <v/>
      </c>
      <c r="P129" s="715"/>
      <c r="Q129" s="716" t="str">
        <f>IFERROR(VLOOKUP(Q128,科目・教員!$A$2:$B$349,2,0),"")</f>
        <v/>
      </c>
      <c r="R129" s="715"/>
      <c r="S129" s="735" t="str">
        <f>IFERROR(VLOOKUP(S128,科目・教員!$A$2:$B$349,2,0),"")</f>
        <v/>
      </c>
      <c r="T129" s="715"/>
      <c r="U129" s="649" t="s">
        <v>169</v>
      </c>
      <c r="Z129" s="73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784"/>
      <c r="BL129" s="784"/>
      <c r="BM129" s="784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33"/>
      <c r="B130" s="15" t="s">
        <v>60</v>
      </c>
      <c r="C130" s="714" t="str">
        <f>VLOOKUP($C127,'2025年度(1年後期)'!$B$5:$N$207,COLUMN('2025年度(1年後期)'!$C$5)+1,0)&amp;""</f>
        <v/>
      </c>
      <c r="D130" s="715"/>
      <c r="E130" s="716" t="str">
        <f>VLOOKUP($C127,'2025年度(2年後期)'!$B$5:$N$207,COLUMN('2025年度(2年後期)'!$C$5)+1,0)&amp;""</f>
        <v/>
      </c>
      <c r="F130" s="715"/>
      <c r="G130" s="716" t="str">
        <f>VLOOKUP($C127,'2025年度(3年後期)'!$B$5:$N$207,COLUMN('2025年度(3年後期)'!$C$5)+1,0)&amp;""</f>
        <v/>
      </c>
      <c r="H130" s="715"/>
      <c r="I130" s="716" t="str">
        <f>VLOOKUP($C127,'2025年度(4年後期)'!$B$5:$N$206,COLUMN('2025年度(4年後期)'!$C$5)+1,0)&amp;""</f>
        <v/>
      </c>
      <c r="J130" s="715"/>
      <c r="K130" s="735" t="str">
        <f>VLOOKUP($C127,'2025年度(助産後期)'!$B$5:$N$207,COLUMN('2025年度(助産後期)'!$C$5)+1,0)&amp;""</f>
        <v/>
      </c>
      <c r="L130" s="737"/>
      <c r="M130" s="746" t="str">
        <f>VLOOKUP($C127,'2025年度(M1後期)'!$B$5:$N$207,COLUMN('2025年度(M1後期)'!$C$5)+1,0)&amp;""</f>
        <v>国際:別途指定
教育:別途指定
成育:別途指定
成育:別途指定</v>
      </c>
      <c r="N130" s="715"/>
      <c r="O130" s="716" t="str">
        <f>VLOOKUP($C127,'2025年度(M2後期)'!$B$5:$N$207,COLUMN('2025年度(M2後期)'!$C$5)+1,0)&amp;""</f>
        <v/>
      </c>
      <c r="P130" s="715"/>
      <c r="Q130" s="716" t="str">
        <f>VLOOKUP($C127,'2025年度(D1後期)'!$B$5:$N$207,COLUMN('2025年度(D1後期)'!$C$5)+1,0)&amp;""</f>
        <v>別途指定</v>
      </c>
      <c r="R130" s="715"/>
      <c r="S130" s="735" t="str">
        <f>VLOOKUP($C127,'2025年度(D23後期)'!$B$5:$N$207,COLUMN('2025年度(D23後期)'!$C$5)+1,0)&amp;""</f>
        <v/>
      </c>
      <c r="T130" s="715"/>
      <c r="U130" s="649" t="s">
        <v>171</v>
      </c>
      <c r="Z130" s="73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784"/>
      <c r="BL130" s="784"/>
      <c r="BM130" s="784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34"/>
      <c r="B131" s="16" t="s">
        <v>62</v>
      </c>
      <c r="C131" s="791"/>
      <c r="D131" s="792"/>
      <c r="E131" s="710"/>
      <c r="F131" s="711"/>
      <c r="G131" s="710"/>
      <c r="H131" s="711"/>
      <c r="I131" s="710"/>
      <c r="J131" s="711"/>
      <c r="K131" s="712"/>
      <c r="L131" s="713"/>
      <c r="M131" s="745"/>
      <c r="N131" s="711"/>
      <c r="O131" s="710"/>
      <c r="P131" s="711"/>
      <c r="Q131" s="710"/>
      <c r="R131" s="711"/>
      <c r="S131" s="712"/>
      <c r="T131" s="711"/>
      <c r="U131" s="649" t="s">
        <v>172</v>
      </c>
      <c r="Z131" s="73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785"/>
      <c r="BL131" s="785"/>
      <c r="BM131" s="785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33" t="s">
        <v>64</v>
      </c>
      <c r="B132" s="15" t="s">
        <v>55</v>
      </c>
      <c r="C132" s="731" t="str">
        <f>VLOOKUP($C127,'2025年度(1年後期)'!$B$5:$N$207,COLUMN('2025年度(1年後期)'!$E$5),0)&amp;""</f>
        <v/>
      </c>
      <c r="D132" s="722"/>
      <c r="E132" s="721" t="str">
        <f>VLOOKUP($C127,'2025年度(2年後期)'!$B$5:$N$207,COLUMN('2025年度(2年後期)'!$E$5),0)&amp;""</f>
        <v/>
      </c>
      <c r="F132" s="722"/>
      <c r="G132" s="721" t="str">
        <f>VLOOKUP($C127,'2025年度(3年後期)'!$B$5:$N$207,COLUMN('2025年度(3年後期)'!$E$5),0)&amp;""</f>
        <v/>
      </c>
      <c r="H132" s="722"/>
      <c r="I132" s="721" t="str">
        <f>VLOOKUP($C127,'2025年度(4年後期)'!$B$5:$N$206,COLUMN('2025年度(4年後期)'!$E$5),0)&amp;""</f>
        <v/>
      </c>
      <c r="J132" s="722"/>
      <c r="K132" s="732" t="str">
        <f>VLOOKUP($C127,'2025年度(助産後期)'!$B$5:$N$207,COLUMN('2025年度(助産後期)'!$E$5),0)&amp;""</f>
        <v/>
      </c>
      <c r="L132" s="720"/>
      <c r="M132" s="731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22"/>
      <c r="O132" s="732" t="str">
        <f>VLOOKUP($C127,'2025年度(M2後期)'!$B$5:$N$207,COLUMN('2025年度(M2後期)'!$E$5),0)&amp;""</f>
        <v>特別研究</v>
      </c>
      <c r="P132" s="722"/>
      <c r="Q132" s="732" t="str">
        <f>VLOOKUP($C127,'2025年度(D1後期)'!$B$5:$N$207,COLUMN('2025年度(D1後期)'!$E$5),0)&amp;""</f>
        <v>成育看護学演習Ｂ</v>
      </c>
      <c r="R132" s="722"/>
      <c r="S132" s="732" t="str">
        <f>VLOOKUP($C127,'2025年度(D23後期)'!$B$5:$N$207,COLUMN('2025年度(D23後期)'!$E$5),0)&amp;""</f>
        <v>特別研究</v>
      </c>
      <c r="T132" s="722"/>
      <c r="U132" s="21"/>
      <c r="Z132" s="733" t="str">
        <f>A132</f>
        <v>２時限（11：00～12：30）</v>
      </c>
      <c r="AA132" s="694"/>
      <c r="AB132" s="694"/>
      <c r="AC132" s="694"/>
      <c r="AD132" s="694"/>
      <c r="AE132" s="694"/>
      <c r="AF132" s="694"/>
      <c r="AG132" s="694"/>
      <c r="AH132" s="694"/>
      <c r="AI132" s="694"/>
      <c r="AJ132" s="694"/>
      <c r="AK132" s="694"/>
      <c r="AL132" s="694"/>
      <c r="AM132" s="694" t="s">
        <v>164</v>
      </c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/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783"/>
      <c r="BL132" s="783"/>
      <c r="BM132" s="783"/>
      <c r="BN132" s="694"/>
      <c r="BO132" s="694"/>
      <c r="BP132" s="694"/>
      <c r="BQ132" s="694"/>
      <c r="BR132" s="694"/>
      <c r="BS132" s="694"/>
      <c r="BT132" s="694"/>
      <c r="BU132" s="694"/>
      <c r="BV132" s="694"/>
      <c r="BW132" s="694"/>
    </row>
    <row r="133" spans="1:75" ht="13.5" customHeight="1">
      <c r="A133" s="733"/>
      <c r="B133" s="15" t="s">
        <v>58</v>
      </c>
      <c r="C133" s="714" t="str">
        <f>IFERROR(VLOOKUP(C132,科目・教員!$A$2:$B$349,2,0),"")</f>
        <v/>
      </c>
      <c r="D133" s="715"/>
      <c r="E133" s="716" t="str">
        <f>IFERROR(VLOOKUP(E132,科目・教員!$A$2:$B$349,2,0),"")</f>
        <v/>
      </c>
      <c r="F133" s="715"/>
      <c r="G133" s="716" t="str">
        <f>IFERROR(VLOOKUP(G132,科目・教員!$A$2:$B$349,2,0),"")</f>
        <v/>
      </c>
      <c r="H133" s="715"/>
      <c r="I133" s="716" t="str">
        <f>IFERROR(VLOOKUP(I132,科目・教員!$A$2:$B$349,2,0),"")</f>
        <v/>
      </c>
      <c r="J133" s="715"/>
      <c r="K133" s="735" t="str">
        <f>IFERROR(VLOOKUP(K132,科目・教員!$A$2:$B$349,2,0),"")</f>
        <v/>
      </c>
      <c r="L133" s="737"/>
      <c r="M133" s="714" t="str">
        <f>IFERROR(VLOOKUP(M132,科目・教員!$A$2:$B$349,2,0),"")</f>
        <v/>
      </c>
      <c r="N133" s="715"/>
      <c r="O133" s="735" t="str">
        <f>IFERROR(VLOOKUP(O132,科目・教員!$A$2:$B$349,2,0),"")</f>
        <v/>
      </c>
      <c r="P133" s="715"/>
      <c r="Q133" s="735" t="str">
        <f>IFERROR(VLOOKUP(Q132,科目・教員!$A$2:$B$349,2,0),"")</f>
        <v/>
      </c>
      <c r="R133" s="715"/>
      <c r="S133" s="735" t="str">
        <f>IFERROR(VLOOKUP(S132,科目・教員!$A$2:$B$349,2,0),"")</f>
        <v/>
      </c>
      <c r="T133" s="715"/>
      <c r="U133" s="21"/>
      <c r="Z133" s="73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784"/>
      <c r="BL133" s="784"/>
      <c r="BM133" s="784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33"/>
      <c r="B134" s="15" t="s">
        <v>60</v>
      </c>
      <c r="C134" s="714" t="str">
        <f>VLOOKUP($C127,'2025年度(1年後期)'!$B$5:$N$207,COLUMN('2025年度(1年後期)'!$E$5)+1,0)&amp;""</f>
        <v/>
      </c>
      <c r="D134" s="715"/>
      <c r="E134" s="716" t="str">
        <f>VLOOKUP($C127,'2025年度(2年後期)'!$B$5:$N$207,COLUMN('2025年度(2年後期)'!$E$5)+1,0)&amp;""</f>
        <v/>
      </c>
      <c r="F134" s="715"/>
      <c r="G134" s="716" t="str">
        <f>VLOOKUP($C127,'2025年度(3年後期)'!$B$5:$N$207,COLUMN('2025年度(3年後期)'!$E$5)+1,0)&amp;""</f>
        <v/>
      </c>
      <c r="H134" s="715"/>
      <c r="I134" s="716" t="str">
        <f>VLOOKUP($C127,'2025年度(4年後期)'!$B$5:$N$206,COLUMN('2025年度(4年後期)'!$E$5)+1,0)&amp;""</f>
        <v/>
      </c>
      <c r="J134" s="715"/>
      <c r="K134" s="735" t="str">
        <f>VLOOKUP($C127,'2025年度(助産後期)'!$B$5:$N$207,COLUMN('2025年度(助産後期)'!$E$5)+1,0)&amp;""</f>
        <v/>
      </c>
      <c r="L134" s="737"/>
      <c r="M134" s="714" t="str">
        <f>VLOOKUP($C127,'2025年度(M1後期)'!$B$5:$N$207,COLUMN('2025年度(M1後期)'!$E$5)+1,0)&amp;""</f>
        <v>国際:別途指定
教育:別途指定
成育:別途指定
成育:別途指定</v>
      </c>
      <c r="N134" s="715"/>
      <c r="O134" s="735" t="str">
        <f>VLOOKUP($C127,'2025年度(M2後期)'!$B$5:$N$207,COLUMN('2025年度(M2後期)'!$E$5)+1,0)&amp;""</f>
        <v/>
      </c>
      <c r="P134" s="715"/>
      <c r="Q134" s="735" t="str">
        <f>VLOOKUP($C127,'2025年度(D1後期)'!$B$5:$N$207,COLUMN('2025年度(D1後期)'!$E$5)+1,0)&amp;""</f>
        <v>別途指定</v>
      </c>
      <c r="R134" s="715"/>
      <c r="S134" s="735" t="str">
        <f>VLOOKUP($C127,'2025年度(D23後期)'!$B$5:$N$207,COLUMN('2025年度(D23後期)'!$E$5)+1,0)&amp;""</f>
        <v/>
      </c>
      <c r="T134" s="715"/>
      <c r="U134" s="21"/>
      <c r="Z134" s="73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784"/>
      <c r="BL134" s="784"/>
      <c r="BM134" s="784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47"/>
      <c r="B135" s="16" t="s">
        <v>62</v>
      </c>
      <c r="C135" s="738"/>
      <c r="D135" s="736"/>
      <c r="E135" s="710"/>
      <c r="F135" s="736"/>
      <c r="G135" s="710"/>
      <c r="H135" s="736"/>
      <c r="I135" s="710"/>
      <c r="J135" s="736"/>
      <c r="K135" s="712"/>
      <c r="L135" s="712"/>
      <c r="M135" s="738"/>
      <c r="N135" s="736"/>
      <c r="O135" s="712"/>
      <c r="P135" s="736"/>
      <c r="Q135" s="712"/>
      <c r="R135" s="736"/>
      <c r="S135" s="712"/>
      <c r="T135" s="736"/>
      <c r="U135" s="21"/>
      <c r="Z135" s="73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785"/>
      <c r="BL135" s="785"/>
      <c r="BM135" s="785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44" t="s">
        <v>70</v>
      </c>
      <c r="B136" s="17" t="s">
        <v>71</v>
      </c>
      <c r="C136" s="731"/>
      <c r="D136" s="722"/>
      <c r="E136" s="721"/>
      <c r="F136" s="722"/>
      <c r="G136" s="721"/>
      <c r="H136" s="722"/>
      <c r="I136" s="721"/>
      <c r="J136" s="722"/>
      <c r="K136" s="732"/>
      <c r="L136" s="720"/>
      <c r="M136" s="731"/>
      <c r="N136" s="722"/>
      <c r="O136" s="732"/>
      <c r="P136" s="722"/>
      <c r="Q136" s="732"/>
      <c r="R136" s="722"/>
      <c r="S136" s="732"/>
      <c r="T136" s="722"/>
      <c r="U136" s="21"/>
      <c r="Z136" s="73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783"/>
      <c r="BL136" s="783"/>
      <c r="BM136" s="783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33"/>
      <c r="B137" s="17" t="s">
        <v>73</v>
      </c>
      <c r="C137" s="714"/>
      <c r="D137" s="715"/>
      <c r="E137" s="716"/>
      <c r="F137" s="715"/>
      <c r="G137" s="716"/>
      <c r="H137" s="715"/>
      <c r="I137" s="716"/>
      <c r="J137" s="715"/>
      <c r="K137" s="735"/>
      <c r="L137" s="737"/>
      <c r="M137" s="714"/>
      <c r="N137" s="715"/>
      <c r="O137" s="735"/>
      <c r="P137" s="715"/>
      <c r="Q137" s="735"/>
      <c r="R137" s="715"/>
      <c r="S137" s="735"/>
      <c r="T137" s="715"/>
      <c r="U137" s="21"/>
      <c r="Z137" s="73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784"/>
      <c r="BL137" s="784"/>
      <c r="BM137" s="784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33"/>
      <c r="B138" s="17" t="s">
        <v>60</v>
      </c>
      <c r="C138" s="714"/>
      <c r="D138" s="715"/>
      <c r="E138" s="716"/>
      <c r="F138" s="715"/>
      <c r="G138" s="716"/>
      <c r="H138" s="715"/>
      <c r="I138" s="716"/>
      <c r="J138" s="715"/>
      <c r="K138" s="735"/>
      <c r="L138" s="737"/>
      <c r="M138" s="714"/>
      <c r="N138" s="715"/>
      <c r="O138" s="735"/>
      <c r="P138" s="715"/>
      <c r="Q138" s="735"/>
      <c r="R138" s="715"/>
      <c r="S138" s="735"/>
      <c r="T138" s="715"/>
      <c r="U138" s="21"/>
      <c r="Z138" s="73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784"/>
      <c r="BL138" s="784"/>
      <c r="BM138" s="784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34"/>
      <c r="B139" s="18" t="s">
        <v>62</v>
      </c>
      <c r="C139" s="752"/>
      <c r="D139" s="753"/>
      <c r="E139" s="754"/>
      <c r="F139" s="753"/>
      <c r="G139" s="754"/>
      <c r="H139" s="753"/>
      <c r="I139" s="754"/>
      <c r="J139" s="753"/>
      <c r="K139" s="755"/>
      <c r="L139" s="755"/>
      <c r="M139" s="752"/>
      <c r="N139" s="753"/>
      <c r="O139" s="755"/>
      <c r="P139" s="753"/>
      <c r="Q139" s="755"/>
      <c r="R139" s="753"/>
      <c r="S139" s="755"/>
      <c r="T139" s="753"/>
      <c r="U139" s="21"/>
      <c r="Z139" s="73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785"/>
      <c r="BL139" s="785"/>
      <c r="BM139" s="785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33" t="s">
        <v>74</v>
      </c>
      <c r="B140" s="15" t="s">
        <v>55</v>
      </c>
      <c r="C140" s="748" t="str">
        <f>VLOOKUP($C127,'2025年度(1年後期)'!$B$5:$N$207,COLUMN('2025年度(1年後期)'!$G$5),0)&amp;""</f>
        <v/>
      </c>
      <c r="D140" s="732"/>
      <c r="E140" s="749" t="str">
        <f>VLOOKUP($C127,'2025年度(2年後期)'!$B$5:$N$207,COLUMN('2025年度(2年後期)'!$G$5),0)&amp;""</f>
        <v/>
      </c>
      <c r="F140" s="732"/>
      <c r="G140" s="749" t="str">
        <f>VLOOKUP($C127,'2025年度(3年後期)'!$B$5:$N$207,COLUMN('2025年度(3年後期)'!$G$5),0)&amp;""</f>
        <v/>
      </c>
      <c r="H140" s="732"/>
      <c r="I140" s="749" t="str">
        <f>VLOOKUP($C127,'2025年度(4年後期)'!$B$5:$N$206,COLUMN('2025年度(4年後期)'!$G$5),0)&amp;""</f>
        <v>看護管理論</v>
      </c>
      <c r="J140" s="732"/>
      <c r="K140" s="750" t="str">
        <f>VLOOKUP($C127,'2025年度(助産後期)'!$B$5:$N$207,COLUMN('2025年度(助産後期)'!$G$5),0)&amp;""</f>
        <v/>
      </c>
      <c r="L140" s="750"/>
      <c r="M140" s="748" t="str">
        <f>VLOOKUP($C127,'2025年度(M1後期)'!$B$5:$N$207,COLUMN('2025年度(M1後期)'!$G$5),0)&amp;""</f>
        <v>成育看護学演習Ａ－Ⅱ（小児）</v>
      </c>
      <c r="N140" s="732"/>
      <c r="O140" s="750" t="str">
        <f>VLOOKUP($C127,'2025年度(M2後期)'!$B$5:$N$207,COLUMN('2025年度(M2後期)'!$G$5),0)&amp;""</f>
        <v>特別研究</v>
      </c>
      <c r="P140" s="732"/>
      <c r="Q140" s="750" t="str">
        <f>VLOOKUP($C127,'2025年度(D1後期)'!$B$5:$N$207,COLUMN('2025年度(D1後期)'!$G$5),0)&amp;""</f>
        <v>感染管理看護学演習Ｂ
成人看護学演習Ｂ</v>
      </c>
      <c r="R140" s="732"/>
      <c r="S140" s="750" t="str">
        <f>VLOOKUP($C127,'2025年度(D23後期)'!$B$5:$N$207,COLUMN('2025年度(D23後期)'!$G$5),0)&amp;""</f>
        <v>特別研究</v>
      </c>
      <c r="T140" s="732"/>
      <c r="U140" s="21"/>
      <c r="Z140" s="733" t="str">
        <f>A140</f>
        <v>３時限（13：30～15：00）</v>
      </c>
      <c r="AA140" s="694"/>
      <c r="AB140" s="694"/>
      <c r="AC140" s="694"/>
      <c r="AD140" s="694"/>
      <c r="AE140" s="694"/>
      <c r="AF140" s="694"/>
      <c r="AG140" s="694"/>
      <c r="AH140" s="694"/>
      <c r="AI140" s="694"/>
      <c r="AJ140" s="694"/>
      <c r="AK140" s="694"/>
      <c r="AL140" s="694"/>
      <c r="AM140" s="694" t="s">
        <v>164</v>
      </c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 t="s">
        <v>378</v>
      </c>
      <c r="AX140" s="694"/>
      <c r="AY140" s="694"/>
      <c r="AZ140" s="694"/>
      <c r="BA140" s="694"/>
      <c r="BB140" s="694"/>
      <c r="BC140" s="694"/>
      <c r="BD140" s="694"/>
      <c r="BE140" s="694"/>
      <c r="BF140" s="694"/>
      <c r="BG140" s="694"/>
      <c r="BH140" s="694"/>
      <c r="BI140" s="694"/>
      <c r="BJ140" s="694"/>
      <c r="BK140" s="783"/>
      <c r="BL140" s="783"/>
      <c r="BM140" s="783"/>
      <c r="BN140" s="694"/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33"/>
      <c r="B141" s="15" t="s">
        <v>58</v>
      </c>
      <c r="C141" s="751" t="str">
        <f>IFERROR(VLOOKUP(C140,科目・教員!$A$2:$B$349,2,0),"")</f>
        <v/>
      </c>
      <c r="D141" s="735"/>
      <c r="E141" s="739" t="str">
        <f>IFERROR(VLOOKUP(E140,科目・教員!$A$2:$B$349,2,0),"")</f>
        <v/>
      </c>
      <c r="F141" s="735"/>
      <c r="G141" s="739" t="str">
        <f>IFERROR(VLOOKUP(G140,科目・教員!$A$2:$B$349,2,0),"")</f>
        <v/>
      </c>
      <c r="H141" s="735"/>
      <c r="I141" s="739" t="str">
        <f>IFERROR(VLOOKUP(I140,科目・教員!$A$2:$B$349,2,0),"")</f>
        <v>小澤　三枝子</v>
      </c>
      <c r="J141" s="735"/>
      <c r="K141" s="740" t="str">
        <f>IFERROR(VLOOKUP(K140,科目・教員!$A$2:$B$349,2,0),"")</f>
        <v/>
      </c>
      <c r="L141" s="740"/>
      <c r="M141" s="751" t="str">
        <f>IFERROR(VLOOKUP(M140,科目・教員!$A$2:$B$349,2,0),"")</f>
        <v/>
      </c>
      <c r="N141" s="735"/>
      <c r="O141" s="740" t="str">
        <f>IFERROR(VLOOKUP(O140,科目・教員!$A$2:$B$349,2,0),"")</f>
        <v/>
      </c>
      <c r="P141" s="735"/>
      <c r="Q141" s="740" t="str">
        <f>IFERROR(VLOOKUP(Q140,科目・教員!$A$2:$B$349,2,0),"")</f>
        <v/>
      </c>
      <c r="R141" s="735"/>
      <c r="S141" s="740" t="str">
        <f>IFERROR(VLOOKUP(S140,科目・教員!$A$2:$B$349,2,0),"")</f>
        <v/>
      </c>
      <c r="T141" s="735"/>
      <c r="U141" s="21"/>
      <c r="Z141" s="73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784"/>
      <c r="BL141" s="784"/>
      <c r="BM141" s="784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33"/>
      <c r="B142" s="15" t="s">
        <v>60</v>
      </c>
      <c r="C142" s="751" t="str">
        <f>VLOOKUP($C127,'2025年度(1年後期)'!$B$5:$N$207,COLUMN('2025年度(1年後期)'!$G$5)+1,0)&amp;""</f>
        <v/>
      </c>
      <c r="D142" s="735"/>
      <c r="E142" s="739" t="str">
        <f>VLOOKUP($C127,'2025年度(2年後期)'!$B$5:$N$207,COLUMN('2025年度(2年後期)'!$G$5)+1,0)&amp;""</f>
        <v/>
      </c>
      <c r="F142" s="735"/>
      <c r="G142" s="739" t="str">
        <f>VLOOKUP($C127,'2025年度(3年後期)'!$B$5:$N$207,COLUMN('2025年度(3年後期)'!$G$5)+1,0)&amp;""</f>
        <v/>
      </c>
      <c r="H142" s="735"/>
      <c r="I142" s="739" t="str">
        <f>VLOOKUP($C127,'2025年度(4年後期)'!$B$5:$N$206,COLUMN('2025年度(4年後期)'!$G$5)+1,0)&amp;""</f>
        <v>301</v>
      </c>
      <c r="J142" s="735"/>
      <c r="K142" s="740" t="str">
        <f>VLOOKUP($C127,'2025年度(助産後期)'!$B$5:$N$207,COLUMN('2025年度(助産後期)'!$G$5)+1,0)&amp;""</f>
        <v/>
      </c>
      <c r="L142" s="740"/>
      <c r="M142" s="751" t="str">
        <f>VLOOKUP($C127,'2025年度(M1後期)'!$B$5:$N$207,COLUMN('2025年度(M1後期)'!$G$5)+1,0)&amp;""</f>
        <v>別途指定</v>
      </c>
      <c r="N142" s="735"/>
      <c r="O142" s="740" t="str">
        <f>VLOOKUP($C127,'2025年度(M2後期)'!$B$5:$N$207,COLUMN('2025年度(M2後期)'!$G$5)+1,0)&amp;""</f>
        <v/>
      </c>
      <c r="P142" s="735"/>
      <c r="Q142" s="740" t="str">
        <f>VLOOKUP($C127,'2025年度(D1後期)'!$B$5:$N$207,COLUMN('2025年度(D1後期)'!$G$5)+1,0)&amp;""</f>
        <v>感染:別途指定
成人:別途指定</v>
      </c>
      <c r="R142" s="735"/>
      <c r="S142" s="740" t="str">
        <f>VLOOKUP($C127,'2025年度(D23後期)'!$B$5:$N$207,COLUMN('2025年度(D23後期)'!$G$5)+1,0)&amp;""</f>
        <v/>
      </c>
      <c r="T142" s="735"/>
      <c r="U142" s="21"/>
      <c r="Z142" s="73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784"/>
      <c r="BL142" s="784"/>
      <c r="BM142" s="784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47"/>
      <c r="B143" s="16" t="s">
        <v>62</v>
      </c>
      <c r="C143" s="738"/>
      <c r="D143" s="736"/>
      <c r="E143" s="710"/>
      <c r="F143" s="736"/>
      <c r="G143" s="710"/>
      <c r="H143" s="736"/>
      <c r="I143" s="710"/>
      <c r="J143" s="736"/>
      <c r="K143" s="712"/>
      <c r="L143" s="712"/>
      <c r="M143" s="738"/>
      <c r="N143" s="736"/>
      <c r="O143" s="712"/>
      <c r="P143" s="736"/>
      <c r="Q143" s="712"/>
      <c r="R143" s="736"/>
      <c r="S143" s="712"/>
      <c r="T143" s="736"/>
      <c r="U143" s="21"/>
      <c r="Z143" s="73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785"/>
      <c r="BL143" s="785"/>
      <c r="BM143" s="785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33" t="s">
        <v>80</v>
      </c>
      <c r="B144" s="15" t="s">
        <v>55</v>
      </c>
      <c r="C144" s="748" t="str">
        <f>VLOOKUP($C127,'2025年度(1年後期)'!$B$5:$N$207,COLUMN('2025年度(1年後期)'!$I$5),0)&amp;""</f>
        <v/>
      </c>
      <c r="D144" s="732"/>
      <c r="E144" s="749" t="str">
        <f>VLOOKUP($C127,'2025年度(2年後期)'!$B$5:$N$207,COLUMN('2025年度(2年後期)'!$I$5),0)&amp;""</f>
        <v/>
      </c>
      <c r="F144" s="732"/>
      <c r="G144" s="749" t="str">
        <f>VLOOKUP($C127,'2025年度(3年後期)'!$B$5:$N$207,COLUMN('2025年度(3年後期)'!$I$5),0)&amp;""</f>
        <v/>
      </c>
      <c r="H144" s="732"/>
      <c r="I144" s="749" t="str">
        <f>VLOOKUP($C127,'2025年度(4年後期)'!$B$5:$N$206,COLUMN('2025年度(4年後期)'!$I$5),0)&amp;""</f>
        <v>看護管理論</v>
      </c>
      <c r="J144" s="732"/>
      <c r="K144" s="750" t="str">
        <f>VLOOKUP($C127,'2025年度(助産後期)'!$B$5:$N$207,COLUMN('2025年度(助産後期)'!$I$5),0)&amp;""</f>
        <v/>
      </c>
      <c r="L144" s="750"/>
      <c r="M144" s="748" t="str">
        <f>VLOOKUP($C127,'2025年度(M1後期)'!$B$5:$N$207,COLUMN('2025年度(M1後期)'!$I$5),0)&amp;""</f>
        <v>成育看護学演習Ａ－Ⅱ（小児）</v>
      </c>
      <c r="N144" s="732"/>
      <c r="O144" s="750" t="str">
        <f>VLOOKUP($C127,'2025年度(M2後期)'!$B$5:$N$207,COLUMN('2025年度(M2後期)'!$I$5),0)&amp;""</f>
        <v>特別研究</v>
      </c>
      <c r="P144" s="732"/>
      <c r="Q144" s="750" t="str">
        <f>VLOOKUP($C127,'2025年度(D1後期)'!$B$5:$N$207,COLUMN('2025年度(D1後期)'!$I$5),0)&amp;""</f>
        <v>感染管理看護学演習Ｂ
成人看護学演習Ｂ</v>
      </c>
      <c r="R144" s="732"/>
      <c r="S144" s="750" t="str">
        <f>VLOOKUP($C127,'2025年度(D23後期)'!$B$5:$N$207,COLUMN('2025年度(D23後期)'!$I$5),0)&amp;""</f>
        <v>特別研究</v>
      </c>
      <c r="T144" s="732"/>
      <c r="U144" s="21"/>
      <c r="Z144" s="733" t="str">
        <f>A144</f>
        <v>４時限（15：10～16：40）</v>
      </c>
      <c r="AA144" s="694"/>
      <c r="AB144" s="694"/>
      <c r="AC144" s="694"/>
      <c r="AD144" s="694"/>
      <c r="AE144" s="694"/>
      <c r="AF144" s="694"/>
      <c r="AG144" s="694"/>
      <c r="AH144" s="694"/>
      <c r="AI144" s="694"/>
      <c r="AJ144" s="694"/>
      <c r="AK144" s="694"/>
      <c r="AL144" s="694"/>
      <c r="AM144" s="694" t="s">
        <v>164</v>
      </c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 t="s">
        <v>378</v>
      </c>
      <c r="AX144" s="694"/>
      <c r="AY144" s="694"/>
      <c r="AZ144" s="694"/>
      <c r="BA144" s="694"/>
      <c r="BB144" s="694"/>
      <c r="BC144" s="694"/>
      <c r="BD144" s="694"/>
      <c r="BE144" s="694"/>
      <c r="BF144" s="694"/>
      <c r="BG144" s="694"/>
      <c r="BH144" s="694"/>
      <c r="BI144" s="694"/>
      <c r="BJ144" s="694"/>
      <c r="BK144" s="783"/>
      <c r="BL144" s="783"/>
      <c r="BM144" s="783"/>
      <c r="BN144" s="694"/>
      <c r="BO144" s="694"/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33"/>
      <c r="B145" s="15" t="s">
        <v>58</v>
      </c>
      <c r="C145" s="751" t="str">
        <f>IFERROR(VLOOKUP(C144,科目・教員!$A$2:$B$349,2,0),"")</f>
        <v/>
      </c>
      <c r="D145" s="735"/>
      <c r="E145" s="739" t="str">
        <f>IFERROR(VLOOKUP(E144,科目・教員!$A$2:$B$349,2,0),"")</f>
        <v/>
      </c>
      <c r="F145" s="735"/>
      <c r="G145" s="739" t="str">
        <f>IFERROR(VLOOKUP(G144,科目・教員!$A$2:$B$349,2,0),"")</f>
        <v/>
      </c>
      <c r="H145" s="735"/>
      <c r="I145" s="739" t="str">
        <f>IFERROR(VLOOKUP(I144,科目・教員!$A$2:$B$349,2,0),"")</f>
        <v>小澤　三枝子</v>
      </c>
      <c r="J145" s="735"/>
      <c r="K145" s="740" t="str">
        <f>IFERROR(VLOOKUP(K144,科目・教員!$A$2:$B$349,2,0),"")</f>
        <v/>
      </c>
      <c r="L145" s="740"/>
      <c r="M145" s="751" t="str">
        <f>IFERROR(VLOOKUP(M144,科目・教員!$A$2:$B$349,2,0),"")</f>
        <v/>
      </c>
      <c r="N145" s="735"/>
      <c r="O145" s="740" t="str">
        <f>IFERROR(VLOOKUP(O144,科目・教員!$A$2:$B$349,2,0),"")</f>
        <v/>
      </c>
      <c r="P145" s="735"/>
      <c r="Q145" s="740" t="str">
        <f>IFERROR(VLOOKUP(Q144,科目・教員!$A$2:$B$349,2,0),"")</f>
        <v/>
      </c>
      <c r="R145" s="735"/>
      <c r="S145" s="740" t="str">
        <f>IFERROR(VLOOKUP(S144,科目・教員!$A$2:$B$349,2,0),"")</f>
        <v/>
      </c>
      <c r="T145" s="735"/>
      <c r="U145" s="21"/>
      <c r="Z145" s="73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784"/>
      <c r="BL145" s="784"/>
      <c r="BM145" s="784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33"/>
      <c r="B146" s="15" t="s">
        <v>60</v>
      </c>
      <c r="C146" s="751" t="str">
        <f>VLOOKUP($C127,'2025年度(1年後期)'!$B$5:$N$207,COLUMN('2025年度(1年後期)'!$I$5)+1,0)&amp;""</f>
        <v/>
      </c>
      <c r="D146" s="735"/>
      <c r="E146" s="739" t="str">
        <f>VLOOKUP($C127,'2025年度(2年後期)'!$B$5:$N$207,COLUMN('2025年度(2年後期)'!$I$5)+1,0)&amp;""</f>
        <v/>
      </c>
      <c r="F146" s="735"/>
      <c r="G146" s="739" t="str">
        <f>VLOOKUP($C127,'2025年度(3年後期)'!$B$5:$N$207,COLUMN('2025年度(3年後期)'!$I$5)+1,0)&amp;""</f>
        <v/>
      </c>
      <c r="H146" s="735"/>
      <c r="I146" s="739" t="str">
        <f>VLOOKUP($C127,'2025年度(4年後期)'!$B$5:$N$206,COLUMN('2025年度(4年後期)'!$I$5)+1,0)&amp;""</f>
        <v>301</v>
      </c>
      <c r="J146" s="735"/>
      <c r="K146" s="740" t="str">
        <f>VLOOKUP($C127,'2025年度(助産後期)'!$B$5:$N$207,COLUMN('2025年度(助産後期)'!$I$5)+1,0)&amp;""</f>
        <v/>
      </c>
      <c r="L146" s="740"/>
      <c r="M146" s="751" t="str">
        <f>VLOOKUP($C127,'2025年度(M1後期)'!$B$5:$N$207,COLUMN('2025年度(M1後期)'!$I$5)+1,0)&amp;""</f>
        <v>別途指定</v>
      </c>
      <c r="N146" s="735"/>
      <c r="O146" s="740" t="str">
        <f>VLOOKUP($C127,'2025年度(M2後期)'!$B$5:$N$207,COLUMN('2025年度(M2後期)'!$I$5)+1,0)&amp;""</f>
        <v/>
      </c>
      <c r="P146" s="735"/>
      <c r="Q146" s="740" t="str">
        <f>VLOOKUP($C127,'2025年度(D1後期)'!$B$5:$N$207,COLUMN('2025年度(D1後期)'!$I$5)+1,0)&amp;""</f>
        <v>感染:別途指定
成人:別途指定</v>
      </c>
      <c r="R146" s="735"/>
      <c r="S146" s="740" t="str">
        <f>VLOOKUP($C127,'2025年度(D23後期)'!$B$5:$N$207,COLUMN('2025年度(D23後期)'!$I$5)+1,0)&amp;""</f>
        <v/>
      </c>
      <c r="T146" s="735"/>
      <c r="U146" s="21"/>
      <c r="Z146" s="73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784"/>
      <c r="BL146" s="784"/>
      <c r="BM146" s="784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34"/>
      <c r="B147" s="16" t="s">
        <v>62</v>
      </c>
      <c r="C147" s="791"/>
      <c r="D147" s="793"/>
      <c r="E147" s="710"/>
      <c r="F147" s="736"/>
      <c r="G147" s="710"/>
      <c r="H147" s="736"/>
      <c r="I147" s="710"/>
      <c r="J147" s="736"/>
      <c r="K147" s="712"/>
      <c r="L147" s="712"/>
      <c r="M147" s="738"/>
      <c r="N147" s="736"/>
      <c r="O147" s="712"/>
      <c r="P147" s="736"/>
      <c r="Q147" s="712"/>
      <c r="R147" s="736"/>
      <c r="S147" s="712"/>
      <c r="T147" s="736"/>
      <c r="U147" s="21"/>
      <c r="Z147" s="73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785"/>
      <c r="BL147" s="785"/>
      <c r="BM147" s="785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33" t="s">
        <v>87</v>
      </c>
      <c r="B148" s="15" t="s">
        <v>55</v>
      </c>
      <c r="C148" s="748" t="str">
        <f>VLOOKUP($C127,'2025年度(1年後期)'!$B$5:$N$207,COLUMN('2025年度(1年後期)'!$K$5),0)&amp;""</f>
        <v/>
      </c>
      <c r="D148" s="732"/>
      <c r="E148" s="749" t="str">
        <f>VLOOKUP($C127,'2025年度(2年後期)'!$B$5:$N$207,COLUMN('2025年度(2年後期)'!$K$5),0)&amp;""</f>
        <v/>
      </c>
      <c r="F148" s="732"/>
      <c r="G148" s="749" t="str">
        <f>VLOOKUP($C127,'2025年度(3年後期)'!$B$5:$N$207,COLUMN('2025年度(3年後期)'!$K$5),0)&amp;""</f>
        <v/>
      </c>
      <c r="H148" s="732"/>
      <c r="I148" s="749" t="str">
        <f>VLOOKUP($C127,'2025年度(4年後期)'!$B$5:$N$206,COLUMN('2025年度(4年後期)'!$K$5),0)&amp;""</f>
        <v/>
      </c>
      <c r="J148" s="732"/>
      <c r="K148" s="750" t="str">
        <f>VLOOKUP($C127,'2025年度(助産後期)'!$B$5:$N$207,COLUMN('2025年度(助産後期)'!$K$5),0)&amp;""</f>
        <v/>
      </c>
      <c r="L148" s="750"/>
      <c r="M148" s="748" t="str">
        <f>VLOOKUP($C127,'2025年度(M1後期)'!$B$5:$N$207,COLUMN('2025年度(M1後期)'!$K$5),0)&amp;""</f>
        <v/>
      </c>
      <c r="N148" s="732"/>
      <c r="O148" s="750" t="str">
        <f>VLOOKUP($C127,'2025年度(M2後期)'!$B$5:$N$207,COLUMN('2025年度(M2後期)'!$K$5),0)&amp;""</f>
        <v/>
      </c>
      <c r="P148" s="732"/>
      <c r="Q148" s="750" t="str">
        <f>VLOOKUP($C127,'2025年度(D1後期)'!$B$5:$N$207,COLUMN('2025年度(D1後期)'!$K$5),0)&amp;""</f>
        <v/>
      </c>
      <c r="R148" s="732"/>
      <c r="S148" s="750" t="str">
        <f>VLOOKUP($C127,'2025年度(D23後期)'!$B$5:$N$207,COLUMN('2025年度(D23後期)'!$K$5),0)&amp;""</f>
        <v/>
      </c>
      <c r="T148" s="732"/>
      <c r="U148" s="21"/>
      <c r="Z148" s="733" t="str">
        <f>A148</f>
        <v>５時限（16：50～18：20）</v>
      </c>
      <c r="AA148" s="694"/>
      <c r="AB148" s="694"/>
      <c r="AC148" s="694"/>
      <c r="AD148" s="694"/>
      <c r="AE148" s="694"/>
      <c r="AF148" s="694"/>
      <c r="AG148" s="694"/>
      <c r="AH148" s="694"/>
      <c r="AI148" s="694"/>
      <c r="AJ148" s="694"/>
      <c r="AK148" s="694"/>
      <c r="AL148" s="694"/>
      <c r="AM148" s="694" t="s">
        <v>164</v>
      </c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783"/>
      <c r="BL148" s="783"/>
      <c r="BM148" s="783"/>
      <c r="BN148" s="694"/>
      <c r="BO148" s="694"/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33"/>
      <c r="B149" s="15" t="s">
        <v>58</v>
      </c>
      <c r="C149" s="751" t="str">
        <f>IFERROR(VLOOKUP(C148,科目・教員!$A$2:$B$349,2,0),"")</f>
        <v/>
      </c>
      <c r="D149" s="735"/>
      <c r="E149" s="739" t="str">
        <f>IFERROR(VLOOKUP(E148,科目・教員!$A$2:$B$349,2,0),"")</f>
        <v/>
      </c>
      <c r="F149" s="735"/>
      <c r="G149" s="739" t="str">
        <f>IFERROR(VLOOKUP(G148,科目・教員!$A$2:$B$349,2,0),"")</f>
        <v/>
      </c>
      <c r="H149" s="735"/>
      <c r="I149" s="739" t="str">
        <f>IFERROR(VLOOKUP(I148,科目・教員!$A$2:$B$349,2,0),"")</f>
        <v/>
      </c>
      <c r="J149" s="735"/>
      <c r="K149" s="740" t="str">
        <f>IFERROR(VLOOKUP(K148,科目・教員!$A$2:$B$349,2,0),"")</f>
        <v/>
      </c>
      <c r="L149" s="740"/>
      <c r="M149" s="751" t="str">
        <f>IFERROR(VLOOKUP(M148,科目・教員!$A$2:$B$349,2,0),"")</f>
        <v/>
      </c>
      <c r="N149" s="735"/>
      <c r="O149" s="740" t="str">
        <f>IFERROR(VLOOKUP(O148,科目・教員!$A$2:$B$349,2,0),"")</f>
        <v/>
      </c>
      <c r="P149" s="735"/>
      <c r="Q149" s="740" t="str">
        <f>IFERROR(VLOOKUP(Q148,科目・教員!$A$2:$B$349,2,0),"")</f>
        <v/>
      </c>
      <c r="R149" s="735"/>
      <c r="S149" s="740" t="str">
        <f>IFERROR(VLOOKUP(S148,科目・教員!$A$2:$B$349,2,0),"")</f>
        <v/>
      </c>
      <c r="T149" s="735"/>
      <c r="U149" s="21"/>
      <c r="Z149" s="73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784"/>
      <c r="BL149" s="784"/>
      <c r="BM149" s="784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33"/>
      <c r="B150" s="15" t="s">
        <v>60</v>
      </c>
      <c r="C150" s="751" t="str">
        <f>VLOOKUP($C127,'2025年度(1年後期)'!$B$5:$N$207,COLUMN('2025年度(1年後期)'!$K$5)+1,0)&amp;""</f>
        <v/>
      </c>
      <c r="D150" s="735"/>
      <c r="E150" s="739" t="str">
        <f>VLOOKUP($C127,'2025年度(2年後期)'!$B$5:$N$207,COLUMN('2025年度(2年後期)'!$K$5)+1,0)&amp;""</f>
        <v/>
      </c>
      <c r="F150" s="735"/>
      <c r="G150" s="739" t="str">
        <f>VLOOKUP($C127,'2025年度(3年後期)'!$B$5:$N$207,COLUMN('2025年度(3年後期)'!$K$5)+1,0)&amp;""</f>
        <v/>
      </c>
      <c r="H150" s="735"/>
      <c r="I150" s="739" t="str">
        <f>VLOOKUP($C127,'2025年度(4年後期)'!$B$5:$N$206,COLUMN('2025年度(4年後期)'!$K$5)+1,0)&amp;""</f>
        <v/>
      </c>
      <c r="J150" s="735"/>
      <c r="K150" s="740" t="str">
        <f>VLOOKUP($C127,'2025年度(助産後期)'!$B$5:$N$207,COLUMN('2025年度(助産後期)'!$K$5)+1,0)&amp;""</f>
        <v/>
      </c>
      <c r="L150" s="740"/>
      <c r="M150" s="751" t="str">
        <f>VLOOKUP($C127,'2025年度(M1後期)'!$B$5:$N$207,COLUMN('2025年度(M1後期)'!$K$5)+1,0)&amp;""</f>
        <v/>
      </c>
      <c r="N150" s="735"/>
      <c r="O150" s="740" t="str">
        <f>VLOOKUP($C127,'2025年度(M1後期)'!$B$5:$N$207,COLUMN('2025年度(M1後期)'!$K$5)+1,0)&amp;""</f>
        <v/>
      </c>
      <c r="P150" s="735"/>
      <c r="Q150" s="740" t="str">
        <f>VLOOKUP($C127,'2025年度(D1後期)'!$B$5:$N$207,COLUMN('2025年度(D1後期)'!$K$5)+1,0)&amp;""</f>
        <v/>
      </c>
      <c r="R150" s="735"/>
      <c r="S150" s="740" t="str">
        <f>VLOOKUP($C127,'2025年度(D23後期)'!$B$5:$N$207,COLUMN('2025年度(D23後期)'!$K$5)+1,0)&amp;""</f>
        <v/>
      </c>
      <c r="T150" s="735"/>
      <c r="U150" s="21"/>
      <c r="Z150" s="73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784"/>
      <c r="BL150" s="784"/>
      <c r="BM150" s="784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34"/>
      <c r="B151" s="16" t="s">
        <v>62</v>
      </c>
      <c r="C151" s="738"/>
      <c r="D151" s="736"/>
      <c r="E151" s="710"/>
      <c r="F151" s="736"/>
      <c r="G151" s="710"/>
      <c r="H151" s="736"/>
      <c r="I151" s="710"/>
      <c r="J151" s="736"/>
      <c r="K151" s="712"/>
      <c r="L151" s="712"/>
      <c r="M151" s="738"/>
      <c r="N151" s="736"/>
      <c r="O151" s="712"/>
      <c r="P151" s="736"/>
      <c r="Q151" s="712"/>
      <c r="R151" s="736"/>
      <c r="S151" s="712"/>
      <c r="T151" s="736"/>
      <c r="U151" s="22"/>
      <c r="V151" s="19"/>
      <c r="W151" s="19"/>
      <c r="X151" s="19"/>
      <c r="Y151" s="19"/>
      <c r="Z151" s="73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785"/>
      <c r="BL151" s="785"/>
      <c r="BM151" s="785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5"/>
      <c r="B152" s="6"/>
      <c r="C152" s="717">
        <f>C127+1</f>
        <v>46029</v>
      </c>
      <c r="D152" s="717"/>
      <c r="E152" s="717"/>
      <c r="F152" s="717"/>
      <c r="G152" s="717"/>
      <c r="H152" s="717"/>
      <c r="I152" s="717"/>
      <c r="J152" s="717"/>
      <c r="K152" s="717"/>
      <c r="L152" s="717"/>
      <c r="M152" s="717"/>
      <c r="N152" s="717"/>
      <c r="O152" s="717"/>
      <c r="P152" s="717"/>
      <c r="Q152" s="717"/>
      <c r="R152" s="717"/>
      <c r="S152" s="717"/>
      <c r="T152" s="717"/>
      <c r="U152" s="697">
        <f>C152</f>
        <v>46029</v>
      </c>
      <c r="V152" s="698"/>
      <c r="W152" s="698"/>
      <c r="X152" s="698"/>
      <c r="Y152" s="698"/>
      <c r="Z152" s="69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3" t="s">
        <v>54</v>
      </c>
      <c r="B153" s="12" t="s">
        <v>55</v>
      </c>
      <c r="C153" s="731" t="str">
        <f>VLOOKUP($C152,'2025年度(1年後期)'!$B$5:$N$207,COLUMN('2025年度(1年後期)'!$C$5),0)&amp;""</f>
        <v/>
      </c>
      <c r="D153" s="722"/>
      <c r="E153" s="721" t="str">
        <f>VLOOKUP($C152,'2025年度(2年後期)'!$B$5:$N$207,COLUMN('2025年度(2年後期)'!$C$5),0)&amp;""</f>
        <v/>
      </c>
      <c r="F153" s="722"/>
      <c r="G153" s="721" t="str">
        <f>VLOOKUP($C152,'2025年度(3年後期)'!$B$5:$N$207,COLUMN('2025年度(3年後期)'!$C$5),0)&amp;""</f>
        <v/>
      </c>
      <c r="H153" s="722"/>
      <c r="I153" s="721" t="str">
        <f>VLOOKUP($C152,'2025年度(4年後期)'!$B$5:$N$206,COLUMN('2025年度(4年後期)'!$C$5),0)&amp;""</f>
        <v/>
      </c>
      <c r="J153" s="722"/>
      <c r="K153" s="732" t="str">
        <f>VLOOKUP($C152,'2025年度(助産後期)'!$B$5:$N$207,COLUMN('2025年度(助産後期)'!$C$5),0)&amp;""</f>
        <v/>
      </c>
      <c r="L153" s="720"/>
      <c r="M153" s="719" t="str">
        <f>VLOOKUP($C152,'2025年度(M1後期)'!$B$5:$N$207,COLUMN('2025年度(M1後期)'!$C$5),0)&amp;""</f>
        <v>長寿看護学演習Ａ－Ⅰ
成育看護学演習Ａ－Ⅳ(母性)</v>
      </c>
      <c r="N153" s="720"/>
      <c r="O153" s="721" t="str">
        <f>VLOOKUP($C152,'2025年度(M2後期)'!$B$5:$N$207,COLUMN('2025年度(M2後期)'!$C$5),0)&amp;""</f>
        <v>特別研究</v>
      </c>
      <c r="P153" s="722"/>
      <c r="Q153" s="721" t="str">
        <f>VLOOKUP($C152,'2025年度(D1後期)'!$B$5:$N$207,COLUMN('2025年度(D1後期)'!$C$5),0)&amp;""</f>
        <v>看護教育学演習Ｂ</v>
      </c>
      <c r="R153" s="722"/>
      <c r="S153" s="732" t="str">
        <f>VLOOKUP($C152,'2025年度(D23後期)'!$B$5:$N$207,COLUMN('2025年度(D23後期)'!$C$5),0)&amp;""</f>
        <v>特別研究</v>
      </c>
      <c r="T153" s="722"/>
      <c r="U153" s="648" t="s">
        <v>161</v>
      </c>
      <c r="Z153" s="744" t="str">
        <f>A153</f>
        <v xml:space="preserve">１時限（09：20～10：50） </v>
      </c>
      <c r="AA153" s="694"/>
      <c r="AB153" s="694"/>
      <c r="AC153" s="694"/>
      <c r="AD153" s="694"/>
      <c r="AE153" s="694"/>
      <c r="AF153" s="694"/>
      <c r="AG153" s="694"/>
      <c r="AH153" s="694"/>
      <c r="AI153" s="694"/>
      <c r="AJ153" s="694"/>
      <c r="AK153" s="694"/>
      <c r="AL153" s="694"/>
      <c r="AM153" s="694" t="s">
        <v>164</v>
      </c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694"/>
      <c r="AX153" s="694"/>
      <c r="AY153" s="694"/>
      <c r="AZ153" s="694"/>
      <c r="BA153" s="694"/>
      <c r="BB153" s="694"/>
      <c r="BC153" s="694"/>
      <c r="BD153" s="694"/>
      <c r="BE153" s="694"/>
      <c r="BF153" s="694"/>
      <c r="BG153" s="694"/>
      <c r="BH153" s="694"/>
      <c r="BI153" s="694"/>
      <c r="BJ153" s="694"/>
      <c r="BK153" s="783"/>
      <c r="BL153" s="783"/>
      <c r="BM153" s="783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33"/>
      <c r="B154" s="15" t="s">
        <v>58</v>
      </c>
      <c r="C154" s="714" t="str">
        <f>IFERROR(VLOOKUP(C153,科目・教員!$A$2:$B$349,2,0),"")</f>
        <v/>
      </c>
      <c r="D154" s="715"/>
      <c r="E154" s="716" t="str">
        <f>IFERROR(VLOOKUP(E153,科目・教員!$A$2:$B$349,2,0),"")</f>
        <v/>
      </c>
      <c r="F154" s="715"/>
      <c r="G154" s="716" t="str">
        <f>IFERROR(VLOOKUP(G153,科目・教員!$A$2:$B$349,2,0),"")</f>
        <v/>
      </c>
      <c r="H154" s="715"/>
      <c r="I154" s="716" t="str">
        <f>IFERROR(VLOOKUP(I153,科目・教員!$A$2:$B$349,2,0),"")</f>
        <v/>
      </c>
      <c r="J154" s="715"/>
      <c r="K154" s="735" t="str">
        <f>IFERROR(VLOOKUP(K153,科目・教員!$A$2:$B$349,2,0),"")</f>
        <v/>
      </c>
      <c r="L154" s="737"/>
      <c r="M154" s="746" t="str">
        <f>IFERROR(VLOOKUP(M153,科目・教員!$A$2:$B$349,2,0),"")</f>
        <v/>
      </c>
      <c r="N154" s="715"/>
      <c r="O154" s="716" t="str">
        <f>IFERROR(VLOOKUP(O153,科目・教員!$A$2:$B$349,2,0),"")</f>
        <v/>
      </c>
      <c r="P154" s="715"/>
      <c r="Q154" s="716" t="str">
        <f>IFERROR(VLOOKUP(Q153,科目・教員!$A$2:$B$349,2,0),"")</f>
        <v/>
      </c>
      <c r="R154" s="715"/>
      <c r="S154" s="735" t="str">
        <f>IFERROR(VLOOKUP(S153,科目・教員!$A$2:$B$349,2,0),"")</f>
        <v/>
      </c>
      <c r="T154" s="715"/>
      <c r="U154" s="649" t="s">
        <v>169</v>
      </c>
      <c r="Z154" s="73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695"/>
      <c r="AX154" s="695"/>
      <c r="AY154" s="695"/>
      <c r="AZ154" s="695"/>
      <c r="BA154" s="695"/>
      <c r="BB154" s="695"/>
      <c r="BC154" s="695"/>
      <c r="BD154" s="695"/>
      <c r="BE154" s="695"/>
      <c r="BF154" s="695"/>
      <c r="BG154" s="695"/>
      <c r="BH154" s="695"/>
      <c r="BI154" s="695"/>
      <c r="BJ154" s="695"/>
      <c r="BK154" s="784"/>
      <c r="BL154" s="784"/>
      <c r="BM154" s="784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33"/>
      <c r="B155" s="15" t="s">
        <v>60</v>
      </c>
      <c r="C155" s="714" t="str">
        <f>VLOOKUP($C152,'2025年度(1年後期)'!$B$5:$N$207,COLUMN('2025年度(1年後期)'!$C$5)+1,0)&amp;""</f>
        <v/>
      </c>
      <c r="D155" s="715"/>
      <c r="E155" s="716" t="str">
        <f>VLOOKUP($C152,'2025年度(2年後期)'!$B$5:$N$207,COLUMN('2025年度(2年後期)'!$C$5)+1,0)&amp;""</f>
        <v/>
      </c>
      <c r="F155" s="715"/>
      <c r="G155" s="716" t="str">
        <f>VLOOKUP($C152,'2025年度(3年後期)'!$B$5:$N$207,COLUMN('2025年度(3年後期)'!$C$5)+1,0)&amp;""</f>
        <v/>
      </c>
      <c r="H155" s="715"/>
      <c r="I155" s="716" t="str">
        <f>VLOOKUP($C152,'2025年度(4年後期)'!$B$5:$N$206,COLUMN('2025年度(4年後期)'!$C$5)+1,0)&amp;""</f>
        <v/>
      </c>
      <c r="J155" s="715"/>
      <c r="K155" s="735" t="str">
        <f>VLOOKUP($C152,'2025年度(助産後期)'!$B$5:$N$207,COLUMN('2025年度(助産後期)'!$C$5)+1,0)&amp;""</f>
        <v/>
      </c>
      <c r="L155" s="737"/>
      <c r="M155" s="746" t="str">
        <f>VLOOKUP($C152,'2025年度(M1後期)'!$B$5:$N$207,COLUMN('2025年度(M1後期)'!$C$5)+1,0)&amp;""</f>
        <v>長寿:別途指定
成育:別途指定</v>
      </c>
      <c r="N155" s="715"/>
      <c r="O155" s="716" t="str">
        <f>VLOOKUP($C152,'2025年度(M2後期)'!$B$5:$N$207,COLUMN('2025年度(M2後期)'!$C$5)+1,0)&amp;""</f>
        <v/>
      </c>
      <c r="P155" s="715"/>
      <c r="Q155" s="716" t="str">
        <f>VLOOKUP($C152,'2025年度(D1後期)'!$B$5:$N$207,COLUMN('2025年度(D1後期)'!$C$5)+1,0)&amp;""</f>
        <v>別途指定</v>
      </c>
      <c r="R155" s="715"/>
      <c r="S155" s="735" t="str">
        <f>VLOOKUP($C152,'2025年度(D23後期)'!$B$5:$N$207,COLUMN('2025年度(D23後期)'!$C$5)+1,0)&amp;""</f>
        <v/>
      </c>
      <c r="T155" s="715"/>
      <c r="U155" s="649" t="s">
        <v>171</v>
      </c>
      <c r="Z155" s="73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695"/>
      <c r="AX155" s="695"/>
      <c r="AY155" s="695"/>
      <c r="AZ155" s="695"/>
      <c r="BA155" s="695"/>
      <c r="BB155" s="695"/>
      <c r="BC155" s="695"/>
      <c r="BD155" s="695"/>
      <c r="BE155" s="695"/>
      <c r="BF155" s="695"/>
      <c r="BG155" s="695"/>
      <c r="BH155" s="695"/>
      <c r="BI155" s="695"/>
      <c r="BJ155" s="695"/>
      <c r="BK155" s="784"/>
      <c r="BL155" s="784"/>
      <c r="BM155" s="784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34"/>
      <c r="B156" s="16" t="s">
        <v>62</v>
      </c>
      <c r="C156" s="738"/>
      <c r="D156" s="711"/>
      <c r="E156" s="710"/>
      <c r="F156" s="711"/>
      <c r="G156" s="710"/>
      <c r="H156" s="711"/>
      <c r="I156" s="710"/>
      <c r="J156" s="711"/>
      <c r="K156" s="712"/>
      <c r="L156" s="713"/>
      <c r="M156" s="745"/>
      <c r="N156" s="711"/>
      <c r="O156" s="710"/>
      <c r="P156" s="711"/>
      <c r="Q156" s="710"/>
      <c r="R156" s="711"/>
      <c r="S156" s="712"/>
      <c r="T156" s="711"/>
      <c r="U156" s="649" t="s">
        <v>172</v>
      </c>
      <c r="Z156" s="73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696"/>
      <c r="AX156" s="696"/>
      <c r="AY156" s="696"/>
      <c r="AZ156" s="696"/>
      <c r="BA156" s="696"/>
      <c r="BB156" s="696"/>
      <c r="BC156" s="696"/>
      <c r="BD156" s="696"/>
      <c r="BE156" s="696"/>
      <c r="BF156" s="696"/>
      <c r="BG156" s="696"/>
      <c r="BH156" s="696"/>
      <c r="BI156" s="696"/>
      <c r="BJ156" s="696"/>
      <c r="BK156" s="785"/>
      <c r="BL156" s="785"/>
      <c r="BM156" s="785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33" t="s">
        <v>64</v>
      </c>
      <c r="B157" s="15" t="s">
        <v>55</v>
      </c>
      <c r="C157" s="731" t="str">
        <f>VLOOKUP($C152,'2025年度(1年後期)'!$B$5:$N$207,COLUMN('2025年度(1年後期)'!$E$5),0)&amp;""</f>
        <v/>
      </c>
      <c r="D157" s="722"/>
      <c r="E157" s="721" t="str">
        <f>VLOOKUP($C152,'2025年度(2年後期)'!$B$5:$N$207,COLUMN('2025年度(2年後期)'!$E$5),0)&amp;""</f>
        <v/>
      </c>
      <c r="F157" s="722"/>
      <c r="G157" s="721" t="str">
        <f>VLOOKUP($C152,'2025年度(3年後期)'!$B$5:$N$207,COLUMN('2025年度(3年後期)'!$E$5),0)&amp;""</f>
        <v/>
      </c>
      <c r="H157" s="722"/>
      <c r="I157" s="721" t="str">
        <f>VLOOKUP($C152,'2025年度(4年後期)'!$B$5:$N$206,COLUMN('2025年度(4年後期)'!$E$5),0)&amp;""</f>
        <v/>
      </c>
      <c r="J157" s="722"/>
      <c r="K157" s="732" t="str">
        <f>VLOOKUP($C152,'2025年度(助産後期)'!$B$5:$N$207,COLUMN('2025年度(助産後期)'!$E$5),0)&amp;""</f>
        <v/>
      </c>
      <c r="L157" s="720"/>
      <c r="M157" s="731" t="str">
        <f>VLOOKUP($C152,'2025年度(M1後期)'!$B$5:$N$207,COLUMN('2025年度(M1後期)'!$E$5),0)&amp;""</f>
        <v>長寿看護学演習Ａ－Ⅰ
成育看護学演習Ａ－Ⅳ(母性)</v>
      </c>
      <c r="N157" s="722"/>
      <c r="O157" s="732" t="str">
        <f>VLOOKUP($C152,'2025年度(M2後期)'!$B$5:$N$207,COLUMN('2025年度(M2後期)'!$E$5),0)&amp;""</f>
        <v>特別研究</v>
      </c>
      <c r="P157" s="722"/>
      <c r="Q157" s="732" t="str">
        <f>VLOOKUP($C152,'2025年度(D1後期)'!$B$5:$N$207,COLUMN('2025年度(D1後期)'!$E$5),0)&amp;""</f>
        <v>看護教育学演習Ｂ</v>
      </c>
      <c r="R157" s="722"/>
      <c r="S157" s="732" t="str">
        <f>VLOOKUP($C152,'2025年度(D23後期)'!$B$5:$N$207,COLUMN('2025年度(D23後期)'!$E$5),0)&amp;""</f>
        <v>特別研究</v>
      </c>
      <c r="T157" s="722"/>
      <c r="U157" s="21"/>
      <c r="Z157" s="733" t="str">
        <f>A157</f>
        <v>２時限（11：00～12：30）</v>
      </c>
      <c r="AA157" s="694"/>
      <c r="AB157" s="694"/>
      <c r="AC157" s="694"/>
      <c r="AD157" s="694"/>
      <c r="AE157" s="694"/>
      <c r="AF157" s="694"/>
      <c r="AG157" s="694"/>
      <c r="AH157" s="694"/>
      <c r="AI157" s="694"/>
      <c r="AJ157" s="694"/>
      <c r="AK157" s="694"/>
      <c r="AL157" s="694"/>
      <c r="AM157" s="694" t="s">
        <v>164</v>
      </c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694"/>
      <c r="AX157" s="694"/>
      <c r="AY157" s="694"/>
      <c r="AZ157" s="694"/>
      <c r="BA157" s="694"/>
      <c r="BB157" s="694"/>
      <c r="BC157" s="694"/>
      <c r="BD157" s="694"/>
      <c r="BE157" s="694"/>
      <c r="BF157" s="694"/>
      <c r="BG157" s="694"/>
      <c r="BH157" s="694"/>
      <c r="BI157" s="694"/>
      <c r="BJ157" s="694"/>
      <c r="BK157" s="783"/>
      <c r="BL157" s="783"/>
      <c r="BM157" s="783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33"/>
      <c r="B158" s="15" t="s">
        <v>58</v>
      </c>
      <c r="C158" s="714" t="str">
        <f>IFERROR(VLOOKUP(C157,科目・教員!$A$2:$B$349,2,0),"")</f>
        <v/>
      </c>
      <c r="D158" s="715"/>
      <c r="E158" s="716" t="str">
        <f>IFERROR(VLOOKUP(E157,科目・教員!$A$2:$B$349,2,0),"")</f>
        <v/>
      </c>
      <c r="F158" s="715"/>
      <c r="G158" s="716" t="str">
        <f>IFERROR(VLOOKUP(G157,科目・教員!$A$2:$B$349,2,0),"")</f>
        <v/>
      </c>
      <c r="H158" s="715"/>
      <c r="I158" s="716" t="str">
        <f>IFERROR(VLOOKUP(I157,科目・教員!$A$2:$B$349,2,0),"")</f>
        <v/>
      </c>
      <c r="J158" s="715"/>
      <c r="K158" s="735" t="str">
        <f>IFERROR(VLOOKUP(K157,科目・教員!$A$2:$B$349,2,0),"")</f>
        <v/>
      </c>
      <c r="L158" s="737"/>
      <c r="M158" s="714" t="str">
        <f>IFERROR(VLOOKUP(M157,科目・教員!$A$2:$B$349,2,0),"")</f>
        <v/>
      </c>
      <c r="N158" s="715"/>
      <c r="O158" s="735" t="str">
        <f>IFERROR(VLOOKUP(O157,科目・教員!$A$2:$B$349,2,0),"")</f>
        <v/>
      </c>
      <c r="P158" s="715"/>
      <c r="Q158" s="735" t="str">
        <f>IFERROR(VLOOKUP(Q157,科目・教員!$A$2:$B$349,2,0),"")</f>
        <v/>
      </c>
      <c r="R158" s="715"/>
      <c r="S158" s="735" t="str">
        <f>IFERROR(VLOOKUP(S157,科目・教員!$A$2:$B$349,2,0),"")</f>
        <v/>
      </c>
      <c r="T158" s="715"/>
      <c r="U158" s="21"/>
      <c r="Z158" s="73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695"/>
      <c r="AX158" s="695"/>
      <c r="AY158" s="695"/>
      <c r="AZ158" s="695"/>
      <c r="BA158" s="695"/>
      <c r="BB158" s="695"/>
      <c r="BC158" s="695"/>
      <c r="BD158" s="695"/>
      <c r="BE158" s="695"/>
      <c r="BF158" s="695"/>
      <c r="BG158" s="695"/>
      <c r="BH158" s="695"/>
      <c r="BI158" s="695"/>
      <c r="BJ158" s="695"/>
      <c r="BK158" s="784"/>
      <c r="BL158" s="784"/>
      <c r="BM158" s="784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33"/>
      <c r="B159" s="15" t="s">
        <v>60</v>
      </c>
      <c r="C159" s="714" t="str">
        <f>VLOOKUP($C152,'2025年度(1年後期)'!$B$5:$N$207,COLUMN('2025年度(1年後期)'!$E$5)+1,0)&amp;""</f>
        <v/>
      </c>
      <c r="D159" s="715"/>
      <c r="E159" s="716" t="str">
        <f>VLOOKUP($C152,'2025年度(2年後期)'!$B$5:$N$207,COLUMN('2025年度(2年後期)'!$E$5)+1,0)&amp;""</f>
        <v/>
      </c>
      <c r="F159" s="715"/>
      <c r="G159" s="716" t="str">
        <f>VLOOKUP($C152,'2025年度(3年後期)'!$B$5:$N$207,COLUMN('2025年度(3年後期)'!$E$5)+1,0)&amp;""</f>
        <v/>
      </c>
      <c r="H159" s="715"/>
      <c r="I159" s="716" t="str">
        <f>VLOOKUP($C152,'2025年度(4年後期)'!$B$5:$N$206,COLUMN('2025年度(4年後期)'!$E$5)+1,0)&amp;""</f>
        <v/>
      </c>
      <c r="J159" s="715"/>
      <c r="K159" s="735" t="str">
        <f>VLOOKUP($C152,'2025年度(助産後期)'!$B$5:$N$207,COLUMN('2025年度(助産後期)'!$E$5)+1,0)&amp;""</f>
        <v/>
      </c>
      <c r="L159" s="737"/>
      <c r="M159" s="714" t="str">
        <f>VLOOKUP($C152,'2025年度(M1後期)'!$B$5:$N$207,COLUMN('2025年度(M1後期)'!$E$5)+1,0)&amp;""</f>
        <v>長寿:別途指定
成育:別途指定</v>
      </c>
      <c r="N159" s="715"/>
      <c r="O159" s="735" t="str">
        <f>VLOOKUP($C152,'2025年度(M2後期)'!$B$5:$N$207,COLUMN('2025年度(M2後期)'!$E$5)+1,0)&amp;""</f>
        <v/>
      </c>
      <c r="P159" s="715"/>
      <c r="Q159" s="735" t="str">
        <f>VLOOKUP($C152,'2025年度(D1後期)'!$B$5:$N$207,COLUMN('2025年度(D1後期)'!$E$5)+1,0)&amp;""</f>
        <v>別途指定</v>
      </c>
      <c r="R159" s="715"/>
      <c r="S159" s="735" t="str">
        <f>VLOOKUP($C152,'2025年度(D23後期)'!$B$5:$N$207,COLUMN('2025年度(D23後期)'!$E$5)+1,0)&amp;""</f>
        <v/>
      </c>
      <c r="T159" s="715"/>
      <c r="U159" s="21"/>
      <c r="Z159" s="73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695"/>
      <c r="AX159" s="695"/>
      <c r="AY159" s="695"/>
      <c r="AZ159" s="695"/>
      <c r="BA159" s="695"/>
      <c r="BB159" s="695"/>
      <c r="BC159" s="695"/>
      <c r="BD159" s="695"/>
      <c r="BE159" s="695"/>
      <c r="BF159" s="695"/>
      <c r="BG159" s="695"/>
      <c r="BH159" s="695"/>
      <c r="BI159" s="695"/>
      <c r="BJ159" s="695"/>
      <c r="BK159" s="784"/>
      <c r="BL159" s="784"/>
      <c r="BM159" s="784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47"/>
      <c r="B160" s="16" t="s">
        <v>62</v>
      </c>
      <c r="C160" s="738"/>
      <c r="D160" s="736"/>
      <c r="E160" s="710"/>
      <c r="F160" s="736"/>
      <c r="G160" s="710"/>
      <c r="H160" s="736"/>
      <c r="I160" s="710"/>
      <c r="J160" s="736"/>
      <c r="K160" s="712"/>
      <c r="L160" s="712"/>
      <c r="M160" s="738"/>
      <c r="N160" s="736"/>
      <c r="O160" s="712"/>
      <c r="P160" s="736"/>
      <c r="Q160" s="712"/>
      <c r="R160" s="736"/>
      <c r="S160" s="712"/>
      <c r="T160" s="736"/>
      <c r="U160" s="21"/>
      <c r="Z160" s="73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696"/>
      <c r="AX160" s="696"/>
      <c r="AY160" s="696"/>
      <c r="AZ160" s="696"/>
      <c r="BA160" s="696"/>
      <c r="BB160" s="696"/>
      <c r="BC160" s="696"/>
      <c r="BD160" s="696"/>
      <c r="BE160" s="696"/>
      <c r="BF160" s="696"/>
      <c r="BG160" s="696"/>
      <c r="BH160" s="696"/>
      <c r="BI160" s="696"/>
      <c r="BJ160" s="696"/>
      <c r="BK160" s="785"/>
      <c r="BL160" s="785"/>
      <c r="BM160" s="785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44" t="s">
        <v>70</v>
      </c>
      <c r="B161" s="17" t="s">
        <v>71</v>
      </c>
      <c r="C161" s="731"/>
      <c r="D161" s="722"/>
      <c r="E161" s="721"/>
      <c r="F161" s="722"/>
      <c r="G161" s="721"/>
      <c r="H161" s="722"/>
      <c r="I161" s="721"/>
      <c r="J161" s="722"/>
      <c r="K161" s="732"/>
      <c r="L161" s="720"/>
      <c r="M161" s="731"/>
      <c r="N161" s="722"/>
      <c r="O161" s="732"/>
      <c r="P161" s="722"/>
      <c r="Q161" s="732"/>
      <c r="R161" s="722"/>
      <c r="S161" s="732"/>
      <c r="T161" s="722"/>
      <c r="U161" s="21"/>
      <c r="Z161" s="73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694"/>
      <c r="AX161" s="694"/>
      <c r="AY161" s="694"/>
      <c r="AZ161" s="694"/>
      <c r="BA161" s="694"/>
      <c r="BB161" s="694"/>
      <c r="BC161" s="694"/>
      <c r="BD161" s="694"/>
      <c r="BE161" s="694"/>
      <c r="BF161" s="694"/>
      <c r="BG161" s="694"/>
      <c r="BH161" s="694"/>
      <c r="BI161" s="694"/>
      <c r="BJ161" s="694"/>
      <c r="BK161" s="783"/>
      <c r="BL161" s="783"/>
      <c r="BM161" s="783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33"/>
      <c r="B162" s="17" t="s">
        <v>73</v>
      </c>
      <c r="C162" s="714"/>
      <c r="D162" s="715"/>
      <c r="E162" s="716"/>
      <c r="F162" s="715"/>
      <c r="G162" s="716"/>
      <c r="H162" s="715"/>
      <c r="I162" s="716"/>
      <c r="J162" s="715"/>
      <c r="K162" s="735"/>
      <c r="L162" s="737"/>
      <c r="M162" s="714"/>
      <c r="N162" s="715"/>
      <c r="O162" s="735"/>
      <c r="P162" s="715"/>
      <c r="Q162" s="735"/>
      <c r="R162" s="715"/>
      <c r="S162" s="735"/>
      <c r="T162" s="715"/>
      <c r="U162" s="21"/>
      <c r="Z162" s="73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695"/>
      <c r="AX162" s="695"/>
      <c r="AY162" s="695"/>
      <c r="AZ162" s="695"/>
      <c r="BA162" s="695"/>
      <c r="BB162" s="695"/>
      <c r="BC162" s="695"/>
      <c r="BD162" s="695"/>
      <c r="BE162" s="695"/>
      <c r="BF162" s="695"/>
      <c r="BG162" s="695"/>
      <c r="BH162" s="695"/>
      <c r="BI162" s="695"/>
      <c r="BJ162" s="695"/>
      <c r="BK162" s="784"/>
      <c r="BL162" s="784"/>
      <c r="BM162" s="784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33"/>
      <c r="B163" s="17" t="s">
        <v>60</v>
      </c>
      <c r="C163" s="714"/>
      <c r="D163" s="715"/>
      <c r="E163" s="716"/>
      <c r="F163" s="715"/>
      <c r="G163" s="716"/>
      <c r="H163" s="715"/>
      <c r="I163" s="716"/>
      <c r="J163" s="715"/>
      <c r="K163" s="735"/>
      <c r="L163" s="737"/>
      <c r="M163" s="714"/>
      <c r="N163" s="715"/>
      <c r="O163" s="735"/>
      <c r="P163" s="715"/>
      <c r="Q163" s="735"/>
      <c r="R163" s="715"/>
      <c r="S163" s="735"/>
      <c r="T163" s="715"/>
      <c r="U163" s="21"/>
      <c r="Z163" s="73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695"/>
      <c r="AX163" s="695"/>
      <c r="AY163" s="695"/>
      <c r="AZ163" s="695"/>
      <c r="BA163" s="695"/>
      <c r="BB163" s="695"/>
      <c r="BC163" s="695"/>
      <c r="BD163" s="695"/>
      <c r="BE163" s="695"/>
      <c r="BF163" s="695"/>
      <c r="BG163" s="695"/>
      <c r="BH163" s="695"/>
      <c r="BI163" s="695"/>
      <c r="BJ163" s="695"/>
      <c r="BK163" s="784"/>
      <c r="BL163" s="784"/>
      <c r="BM163" s="784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34"/>
      <c r="B164" s="18" t="s">
        <v>62</v>
      </c>
      <c r="C164" s="752"/>
      <c r="D164" s="753"/>
      <c r="E164" s="754"/>
      <c r="F164" s="753"/>
      <c r="G164" s="754"/>
      <c r="H164" s="753"/>
      <c r="I164" s="754"/>
      <c r="J164" s="753"/>
      <c r="K164" s="755"/>
      <c r="L164" s="755"/>
      <c r="M164" s="752"/>
      <c r="N164" s="753"/>
      <c r="O164" s="755"/>
      <c r="P164" s="753"/>
      <c r="Q164" s="755"/>
      <c r="R164" s="753"/>
      <c r="S164" s="755"/>
      <c r="T164" s="753"/>
      <c r="U164" s="21"/>
      <c r="Z164" s="73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696"/>
      <c r="AX164" s="696"/>
      <c r="AY164" s="696"/>
      <c r="AZ164" s="696"/>
      <c r="BA164" s="696"/>
      <c r="BB164" s="696"/>
      <c r="BC164" s="696"/>
      <c r="BD164" s="696"/>
      <c r="BE164" s="696"/>
      <c r="BF164" s="696"/>
      <c r="BG164" s="696"/>
      <c r="BH164" s="696"/>
      <c r="BI164" s="696"/>
      <c r="BJ164" s="696"/>
      <c r="BK164" s="785"/>
      <c r="BL164" s="785"/>
      <c r="BM164" s="785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33" t="s">
        <v>74</v>
      </c>
      <c r="B165" s="15" t="s">
        <v>55</v>
      </c>
      <c r="C165" s="748" t="str">
        <f>VLOOKUP($C152,'2025年度(1年後期)'!$B$5:$N$207,COLUMN('2025年度(1年後期)'!$G$5),0)&amp;""</f>
        <v/>
      </c>
      <c r="D165" s="732"/>
      <c r="E165" s="749" t="str">
        <f>VLOOKUP($C152,'2025年度(2年後期)'!$B$5:$N$207,COLUMN('2025年度(2年後期)'!$G$5),0)&amp;""</f>
        <v/>
      </c>
      <c r="F165" s="732"/>
      <c r="G165" s="749" t="str">
        <f>VLOOKUP($C152,'2025年度(3年後期)'!$B$5:$N$207,COLUMN('2025年度(3年後期)'!$G$5),0)&amp;""</f>
        <v/>
      </c>
      <c r="H165" s="732"/>
      <c r="I165" s="749" t="str">
        <f>VLOOKUP($C152,'2025年度(4年後期)'!$B$5:$N$206,COLUMN('2025年度(4年後期)'!$G$5),0)&amp;""</f>
        <v/>
      </c>
      <c r="J165" s="732"/>
      <c r="K165" s="750" t="str">
        <f>VLOOKUP($C152,'2025年度(助産後期)'!$B$5:$N$207,COLUMN('2025年度(助産後期)'!$G$5),0)&amp;""</f>
        <v/>
      </c>
      <c r="L165" s="750"/>
      <c r="M165" s="748" t="str">
        <f>VLOOKUP($C152,'2025年度(M1後期)'!$B$5:$N$207,COLUMN('2025年度(M1後期)'!$G$5),0)&amp;""</f>
        <v/>
      </c>
      <c r="N165" s="732"/>
      <c r="O165" s="750" t="str">
        <f>VLOOKUP($C152,'2025年度(M2後期)'!$B$5:$N$207,COLUMN('2025年度(M2後期)'!$G$5),0)&amp;""</f>
        <v>特別研究</v>
      </c>
      <c r="P165" s="732"/>
      <c r="Q165" s="750" t="str">
        <f>VLOOKUP($C152,'2025年度(D1後期)'!$B$5:$N$207,COLUMN('2025年度(D1後期)'!$G$5),0)&amp;""</f>
        <v/>
      </c>
      <c r="R165" s="732"/>
      <c r="S165" s="750" t="str">
        <f>VLOOKUP($C152,'2025年度(D23後期)'!$B$5:$N$207,COLUMN('2025年度(D23後期)'!$G$5),0)&amp;""</f>
        <v>特別研究</v>
      </c>
      <c r="T165" s="732"/>
      <c r="U165" s="21"/>
      <c r="Z165" s="733" t="str">
        <f>A165</f>
        <v>３時限（13：30～15：00）</v>
      </c>
      <c r="AA165" s="694"/>
      <c r="AB165" s="694"/>
      <c r="AC165" s="694"/>
      <c r="AD165" s="694"/>
      <c r="AE165" s="694"/>
      <c r="AF165" s="694"/>
      <c r="AG165" s="694"/>
      <c r="AH165" s="694"/>
      <c r="AI165" s="694"/>
      <c r="AJ165" s="694"/>
      <c r="AK165" s="694"/>
      <c r="AL165" s="694"/>
      <c r="AM165" s="694" t="s">
        <v>164</v>
      </c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694"/>
      <c r="AX165" s="694"/>
      <c r="AY165" s="694"/>
      <c r="AZ165" s="694"/>
      <c r="BA165" s="694"/>
      <c r="BB165" s="694"/>
      <c r="BC165" s="694"/>
      <c r="BD165" s="694"/>
      <c r="BE165" s="694"/>
      <c r="BF165" s="694"/>
      <c r="BG165" s="694"/>
      <c r="BH165" s="694"/>
      <c r="BI165" s="694"/>
      <c r="BJ165" s="694"/>
      <c r="BK165" s="783"/>
      <c r="BL165" s="783"/>
      <c r="BM165" s="783"/>
      <c r="BN165" s="694"/>
      <c r="BO165" s="694"/>
      <c r="BP165" s="694"/>
      <c r="BQ165" s="694"/>
      <c r="BR165" s="694"/>
      <c r="BS165" s="694"/>
      <c r="BT165" s="694"/>
      <c r="BU165" s="694"/>
      <c r="BV165" s="694"/>
      <c r="BW165" s="694"/>
    </row>
    <row r="166" spans="1:75" ht="13.5" customHeight="1">
      <c r="A166" s="733"/>
      <c r="B166" s="15" t="s">
        <v>58</v>
      </c>
      <c r="C166" s="751" t="str">
        <f>IFERROR(VLOOKUP(C165,科目・教員!$A$2:$B$349,2,0),"")</f>
        <v/>
      </c>
      <c r="D166" s="735"/>
      <c r="E166" s="739" t="str">
        <f>IFERROR(VLOOKUP(E165,科目・教員!$A$2:$B$349,2,0),"")</f>
        <v/>
      </c>
      <c r="F166" s="735"/>
      <c r="G166" s="739" t="str">
        <f>IFERROR(VLOOKUP(G165,科目・教員!$A$2:$B$349,2,0),"")</f>
        <v/>
      </c>
      <c r="H166" s="735"/>
      <c r="I166" s="739" t="str">
        <f>IFERROR(VLOOKUP(I165,科目・教員!$A$2:$B$349,2,0),"")</f>
        <v/>
      </c>
      <c r="J166" s="735"/>
      <c r="K166" s="740" t="str">
        <f>IFERROR(VLOOKUP(K165,科目・教員!$A$2:$B$349,2,0),"")</f>
        <v/>
      </c>
      <c r="L166" s="740"/>
      <c r="M166" s="751" t="str">
        <f>IFERROR(VLOOKUP(M165,科目・教員!$A$2:$B$349,2,0),"")</f>
        <v/>
      </c>
      <c r="N166" s="735"/>
      <c r="O166" s="740" t="str">
        <f>IFERROR(VLOOKUP(O165,科目・教員!$A$2:$B$349,2,0),"")</f>
        <v/>
      </c>
      <c r="P166" s="735"/>
      <c r="Q166" s="740" t="str">
        <f>IFERROR(VLOOKUP(Q165,科目・教員!$A$2:$B$349,2,0),"")</f>
        <v/>
      </c>
      <c r="R166" s="735"/>
      <c r="S166" s="740" t="str">
        <f>IFERROR(VLOOKUP(S165,科目・教員!$A$2:$B$349,2,0),"")</f>
        <v/>
      </c>
      <c r="T166" s="735"/>
      <c r="U166" s="21"/>
      <c r="Z166" s="73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695"/>
      <c r="AX166" s="695"/>
      <c r="AY166" s="695"/>
      <c r="AZ166" s="695"/>
      <c r="BA166" s="695"/>
      <c r="BB166" s="695"/>
      <c r="BC166" s="695"/>
      <c r="BD166" s="695"/>
      <c r="BE166" s="695"/>
      <c r="BF166" s="695"/>
      <c r="BG166" s="695"/>
      <c r="BH166" s="695"/>
      <c r="BI166" s="695"/>
      <c r="BJ166" s="695"/>
      <c r="BK166" s="784"/>
      <c r="BL166" s="784"/>
      <c r="BM166" s="784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33"/>
      <c r="B167" s="15" t="s">
        <v>60</v>
      </c>
      <c r="C167" s="751" t="str">
        <f>VLOOKUP($C152,'2025年度(1年後期)'!$B$5:$N$207,COLUMN('2025年度(1年後期)'!$G$5)+1,0)&amp;""</f>
        <v/>
      </c>
      <c r="D167" s="735"/>
      <c r="E167" s="739" t="str">
        <f>VLOOKUP($C152,'2025年度(2年後期)'!$B$5:$N$207,COLUMN('2025年度(2年後期)'!$G$5)+1,0)&amp;""</f>
        <v/>
      </c>
      <c r="F167" s="735"/>
      <c r="G167" s="739" t="str">
        <f>VLOOKUP($C152,'2025年度(3年後期)'!$B$5:$N$207,COLUMN('2025年度(3年後期)'!$G$5)+1,0)&amp;""</f>
        <v/>
      </c>
      <c r="H167" s="735"/>
      <c r="I167" s="739" t="str">
        <f>VLOOKUP($C152,'2025年度(4年後期)'!$B$5:$N$206,COLUMN('2025年度(4年後期)'!$G$5)+1,0)&amp;""</f>
        <v/>
      </c>
      <c r="J167" s="735"/>
      <c r="K167" s="740" t="str">
        <f>VLOOKUP($C152,'2025年度(助産後期)'!$B$5:$N$207,COLUMN('2025年度(助産後期)'!$G$5)+1,0)&amp;""</f>
        <v/>
      </c>
      <c r="L167" s="740"/>
      <c r="M167" s="751" t="str">
        <f>VLOOKUP($C152,'2025年度(M1後期)'!$B$5:$N$207,COLUMN('2025年度(M1後期)'!$G$5)+1,0)&amp;""</f>
        <v/>
      </c>
      <c r="N167" s="735"/>
      <c r="O167" s="740" t="str">
        <f>VLOOKUP($C152,'2025年度(M2後期)'!$B$5:$N$207,COLUMN('2025年度(M2後期)'!$G$5)+1,0)&amp;""</f>
        <v/>
      </c>
      <c r="P167" s="735"/>
      <c r="Q167" s="740" t="str">
        <f>VLOOKUP($C152,'2025年度(D1後期)'!$B$5:$N$207,COLUMN('2025年度(D1後期)'!$G$5)+1,0)&amp;""</f>
        <v/>
      </c>
      <c r="R167" s="735"/>
      <c r="S167" s="740" t="str">
        <f>VLOOKUP($C152,'2025年度(D23後期)'!$B$5:$N$207,COLUMN('2025年度(D23後期)'!$G$5)+1,0)&amp;""</f>
        <v/>
      </c>
      <c r="T167" s="735"/>
      <c r="U167" s="21"/>
      <c r="Z167" s="73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695"/>
      <c r="AX167" s="695"/>
      <c r="AY167" s="695"/>
      <c r="AZ167" s="695"/>
      <c r="BA167" s="695"/>
      <c r="BB167" s="695"/>
      <c r="BC167" s="695"/>
      <c r="BD167" s="695"/>
      <c r="BE167" s="695"/>
      <c r="BF167" s="695"/>
      <c r="BG167" s="695"/>
      <c r="BH167" s="695"/>
      <c r="BI167" s="695"/>
      <c r="BJ167" s="695"/>
      <c r="BK167" s="784"/>
      <c r="BL167" s="784"/>
      <c r="BM167" s="784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47"/>
      <c r="B168" s="16" t="s">
        <v>62</v>
      </c>
      <c r="C168" s="738"/>
      <c r="D168" s="736"/>
      <c r="E168" s="710"/>
      <c r="F168" s="736"/>
      <c r="G168" s="710"/>
      <c r="H168" s="736"/>
      <c r="I168" s="710"/>
      <c r="J168" s="736"/>
      <c r="K168" s="712"/>
      <c r="L168" s="712"/>
      <c r="M168" s="738"/>
      <c r="N168" s="736"/>
      <c r="O168" s="712"/>
      <c r="P168" s="736"/>
      <c r="Q168" s="712"/>
      <c r="R168" s="736"/>
      <c r="S168" s="712"/>
      <c r="T168" s="736"/>
      <c r="U168" s="21"/>
      <c r="Z168" s="73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696"/>
      <c r="AX168" s="696"/>
      <c r="AY168" s="696"/>
      <c r="AZ168" s="696"/>
      <c r="BA168" s="696"/>
      <c r="BB168" s="696"/>
      <c r="BC168" s="696"/>
      <c r="BD168" s="696"/>
      <c r="BE168" s="696"/>
      <c r="BF168" s="696"/>
      <c r="BG168" s="696"/>
      <c r="BH168" s="696"/>
      <c r="BI168" s="696"/>
      <c r="BJ168" s="696"/>
      <c r="BK168" s="785"/>
      <c r="BL168" s="785"/>
      <c r="BM168" s="785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33" t="s">
        <v>80</v>
      </c>
      <c r="B169" s="15" t="s">
        <v>55</v>
      </c>
      <c r="C169" s="748" t="str">
        <f>VLOOKUP($C152,'2025年度(1年後期)'!$B$5:$N$207,COLUMN('2025年度(1年後期)'!$I$5),0)&amp;""</f>
        <v/>
      </c>
      <c r="D169" s="732"/>
      <c r="E169" s="749" t="str">
        <f>VLOOKUP($C152,'2025年度(2年後期)'!$B$5:$N$207,COLUMN('2025年度(2年後期)'!$I$5),0)&amp;""</f>
        <v/>
      </c>
      <c r="F169" s="732"/>
      <c r="G169" s="749" t="str">
        <f>VLOOKUP($C152,'2025年度(3年後期)'!$B$5:$N$207,COLUMN('2025年度(3年後期)'!$I$5),0)&amp;""</f>
        <v/>
      </c>
      <c r="H169" s="732"/>
      <c r="I169" s="749" t="str">
        <f>VLOOKUP($C152,'2025年度(4年後期)'!$B$5:$N$206,COLUMN('2025年度(4年後期)'!$I$5),0)&amp;""</f>
        <v/>
      </c>
      <c r="J169" s="732"/>
      <c r="K169" s="750" t="str">
        <f>VLOOKUP($C152,'2025年度(助産後期)'!$B$5:$N$207,COLUMN('2025年度(助産後期)'!$I$5),0)&amp;""</f>
        <v/>
      </c>
      <c r="L169" s="750"/>
      <c r="M169" s="748" t="str">
        <f>VLOOKUP($C152,'2025年度(M1後期)'!$B$5:$N$207,COLUMN('2025年度(M1後期)'!$I$5),0)&amp;""</f>
        <v/>
      </c>
      <c r="N169" s="732"/>
      <c r="O169" s="750" t="str">
        <f>VLOOKUP($C152,'2025年度(M2後期)'!$B$5:$N$207,COLUMN('2025年度(M2後期)'!$I$5),0)&amp;""</f>
        <v>特別研究</v>
      </c>
      <c r="P169" s="732"/>
      <c r="Q169" s="750" t="str">
        <f>VLOOKUP($C152,'2025年度(D1後期)'!$B$5:$N$207,COLUMN('2025年度(D1後期)'!$I$5),0)&amp;""</f>
        <v/>
      </c>
      <c r="R169" s="732"/>
      <c r="S169" s="750" t="str">
        <f>VLOOKUP($C152,'2025年度(D23後期)'!$B$5:$N$207,COLUMN('2025年度(D23後期)'!$I$5),0)&amp;""</f>
        <v>特別研究</v>
      </c>
      <c r="T169" s="732"/>
      <c r="U169" s="21"/>
      <c r="Z169" s="733" t="str">
        <f>A169</f>
        <v>４時限（15：10～16：40）</v>
      </c>
      <c r="AA169" s="694"/>
      <c r="AB169" s="694"/>
      <c r="AC169" s="694"/>
      <c r="AD169" s="694"/>
      <c r="AE169" s="694"/>
      <c r="AF169" s="694"/>
      <c r="AG169" s="694"/>
      <c r="AH169" s="694"/>
      <c r="AI169" s="694"/>
      <c r="AJ169" s="694"/>
      <c r="AK169" s="694"/>
      <c r="AL169" s="694"/>
      <c r="AM169" s="694" t="s">
        <v>164</v>
      </c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694"/>
      <c r="AX169" s="694"/>
      <c r="AY169" s="694"/>
      <c r="AZ169" s="694"/>
      <c r="BA169" s="694"/>
      <c r="BB169" s="694"/>
      <c r="BC169" s="694"/>
      <c r="BD169" s="694"/>
      <c r="BE169" s="694"/>
      <c r="BF169" s="694"/>
      <c r="BG169" s="694"/>
      <c r="BH169" s="694"/>
      <c r="BI169" s="694"/>
      <c r="BJ169" s="694"/>
      <c r="BK169" s="783"/>
      <c r="BL169" s="783"/>
      <c r="BM169" s="783"/>
      <c r="BN169" s="694"/>
      <c r="BO169" s="694"/>
      <c r="BP169" s="694"/>
      <c r="BQ169" s="694"/>
      <c r="BR169" s="694"/>
      <c r="BS169" s="694"/>
      <c r="BT169" s="694"/>
      <c r="BU169" s="694"/>
      <c r="BV169" s="694"/>
      <c r="BW169" s="694"/>
    </row>
    <row r="170" spans="1:75" ht="13.5" customHeight="1">
      <c r="A170" s="733"/>
      <c r="B170" s="15" t="s">
        <v>58</v>
      </c>
      <c r="C170" s="751" t="str">
        <f>IFERROR(VLOOKUP(C169,科目・教員!$A$2:$B$349,2,0),"")</f>
        <v/>
      </c>
      <c r="D170" s="735"/>
      <c r="E170" s="739" t="str">
        <f>IFERROR(VLOOKUP(E169,科目・教員!$A$2:$B$349,2,0),"")</f>
        <v/>
      </c>
      <c r="F170" s="735"/>
      <c r="G170" s="739" t="str">
        <f>IFERROR(VLOOKUP(G169,科目・教員!$A$2:$B$349,2,0),"")</f>
        <v/>
      </c>
      <c r="H170" s="735"/>
      <c r="I170" s="739" t="str">
        <f>IFERROR(VLOOKUP(I169,科目・教員!$A$2:$B$349,2,0),"")</f>
        <v/>
      </c>
      <c r="J170" s="735"/>
      <c r="K170" s="740" t="str">
        <f>IFERROR(VLOOKUP(K169,科目・教員!$A$2:$B$349,2,0),"")</f>
        <v/>
      </c>
      <c r="L170" s="740"/>
      <c r="M170" s="751" t="str">
        <f>IFERROR(VLOOKUP(M169,科目・教員!$A$2:$B$349,2,0),"")</f>
        <v/>
      </c>
      <c r="N170" s="735"/>
      <c r="O170" s="740" t="str">
        <f>IFERROR(VLOOKUP(O169,科目・教員!$A$2:$B$349,2,0),"")</f>
        <v/>
      </c>
      <c r="P170" s="735"/>
      <c r="Q170" s="740" t="str">
        <f>IFERROR(VLOOKUP(Q169,科目・教員!$A$2:$B$349,2,0),"")</f>
        <v/>
      </c>
      <c r="R170" s="735"/>
      <c r="S170" s="740" t="str">
        <f>IFERROR(VLOOKUP(S169,科目・教員!$A$2:$B$349,2,0),"")</f>
        <v/>
      </c>
      <c r="T170" s="735"/>
      <c r="U170" s="21"/>
      <c r="Z170" s="73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695"/>
      <c r="AX170" s="695"/>
      <c r="AY170" s="695"/>
      <c r="AZ170" s="695"/>
      <c r="BA170" s="695"/>
      <c r="BB170" s="695"/>
      <c r="BC170" s="695"/>
      <c r="BD170" s="695"/>
      <c r="BE170" s="695"/>
      <c r="BF170" s="695"/>
      <c r="BG170" s="695"/>
      <c r="BH170" s="695"/>
      <c r="BI170" s="695"/>
      <c r="BJ170" s="695"/>
      <c r="BK170" s="784"/>
      <c r="BL170" s="784"/>
      <c r="BM170" s="784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33"/>
      <c r="B171" s="15" t="s">
        <v>60</v>
      </c>
      <c r="C171" s="751" t="str">
        <f>VLOOKUP($C152,'2025年度(1年後期)'!$B$5:$N$207,COLUMN('2025年度(1年後期)'!$I$5)+1,0)&amp;""</f>
        <v/>
      </c>
      <c r="D171" s="735"/>
      <c r="E171" s="739" t="str">
        <f>VLOOKUP($C152,'2025年度(2年後期)'!$B$5:$N$207,COLUMN('2025年度(2年後期)'!$I$5)+1,0)&amp;""</f>
        <v/>
      </c>
      <c r="F171" s="735"/>
      <c r="G171" s="739" t="str">
        <f>VLOOKUP($C152,'2025年度(3年後期)'!$B$5:$N$207,COLUMN('2025年度(3年後期)'!$I$5)+1,0)&amp;""</f>
        <v/>
      </c>
      <c r="H171" s="735"/>
      <c r="I171" s="739" t="str">
        <f>VLOOKUP($C152,'2025年度(4年後期)'!$B$5:$N$206,COLUMN('2025年度(4年後期)'!$I$5)+1,0)&amp;""</f>
        <v/>
      </c>
      <c r="J171" s="735"/>
      <c r="K171" s="740" t="str">
        <f>VLOOKUP($C152,'2025年度(助産後期)'!$B$5:$N$207,COLUMN('2025年度(助産後期)'!$I$5)+1,0)&amp;""</f>
        <v/>
      </c>
      <c r="L171" s="740"/>
      <c r="M171" s="751" t="str">
        <f>VLOOKUP($C152,'2025年度(M1後期)'!$B$5:$N$207,COLUMN('2025年度(M1後期)'!$I$5)+1,0)&amp;""</f>
        <v/>
      </c>
      <c r="N171" s="735"/>
      <c r="O171" s="740" t="str">
        <f>VLOOKUP($C152,'2025年度(M2後期)'!$B$5:$N$207,COLUMN('2025年度(M2後期)'!$I$5)+1,0)&amp;""</f>
        <v/>
      </c>
      <c r="P171" s="735"/>
      <c r="Q171" s="740" t="str">
        <f>VLOOKUP($C152,'2025年度(D1後期)'!$B$5:$N$207,COLUMN('2025年度(D1後期)'!$I$5)+1,0)&amp;""</f>
        <v/>
      </c>
      <c r="R171" s="735"/>
      <c r="S171" s="740" t="str">
        <f>VLOOKUP($C152,'2025年度(D23後期)'!$B$5:$N$207,COLUMN('2025年度(D23後期)'!$I$5)+1,0)&amp;""</f>
        <v/>
      </c>
      <c r="T171" s="735"/>
      <c r="U171" s="21"/>
      <c r="Z171" s="73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695"/>
      <c r="AX171" s="695"/>
      <c r="AY171" s="695"/>
      <c r="AZ171" s="695"/>
      <c r="BA171" s="695"/>
      <c r="BB171" s="695"/>
      <c r="BC171" s="695"/>
      <c r="BD171" s="695"/>
      <c r="BE171" s="695"/>
      <c r="BF171" s="695"/>
      <c r="BG171" s="695"/>
      <c r="BH171" s="695"/>
      <c r="BI171" s="695"/>
      <c r="BJ171" s="695"/>
      <c r="BK171" s="784"/>
      <c r="BL171" s="784"/>
      <c r="BM171" s="784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34"/>
      <c r="B172" s="16" t="s">
        <v>62</v>
      </c>
      <c r="C172" s="738"/>
      <c r="D172" s="736"/>
      <c r="E172" s="710"/>
      <c r="F172" s="736"/>
      <c r="G172" s="710"/>
      <c r="H172" s="736"/>
      <c r="I172" s="710"/>
      <c r="J172" s="736"/>
      <c r="K172" s="712"/>
      <c r="L172" s="712"/>
      <c r="M172" s="738"/>
      <c r="N172" s="736"/>
      <c r="O172" s="712"/>
      <c r="P172" s="736"/>
      <c r="Q172" s="712"/>
      <c r="R172" s="736"/>
      <c r="S172" s="712"/>
      <c r="T172" s="736"/>
      <c r="U172" s="21"/>
      <c r="Z172" s="73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696"/>
      <c r="AX172" s="696"/>
      <c r="AY172" s="696"/>
      <c r="AZ172" s="696"/>
      <c r="BA172" s="696"/>
      <c r="BB172" s="696"/>
      <c r="BC172" s="696"/>
      <c r="BD172" s="696"/>
      <c r="BE172" s="696"/>
      <c r="BF172" s="696"/>
      <c r="BG172" s="696"/>
      <c r="BH172" s="696"/>
      <c r="BI172" s="696"/>
      <c r="BJ172" s="696"/>
      <c r="BK172" s="785"/>
      <c r="BL172" s="785"/>
      <c r="BM172" s="785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33" t="s">
        <v>87</v>
      </c>
      <c r="B173" s="15" t="s">
        <v>55</v>
      </c>
      <c r="C173" s="748" t="str">
        <f>VLOOKUP($C152,'2025年度(1年後期)'!$B$5:$N$207,COLUMN('2025年度(1年後期)'!$K$5),0)&amp;""</f>
        <v/>
      </c>
      <c r="D173" s="732"/>
      <c r="E173" s="749" t="str">
        <f>VLOOKUP($C152,'2025年度(2年後期)'!$B$5:$N$207,COLUMN('2025年度(2年後期)'!$K$5),0)&amp;""</f>
        <v/>
      </c>
      <c r="F173" s="732"/>
      <c r="G173" s="749" t="str">
        <f>VLOOKUP($C152,'2025年度(3年後期)'!$B$5:$N$207,COLUMN('2025年度(3年後期)'!$K$5),0)&amp;""</f>
        <v/>
      </c>
      <c r="H173" s="732"/>
      <c r="I173" s="749" t="str">
        <f>VLOOKUP($C152,'2025年度(4年後期)'!$B$5:$N$206,COLUMN('2025年度(4年後期)'!$K$5),0)&amp;""</f>
        <v/>
      </c>
      <c r="J173" s="732"/>
      <c r="K173" s="750" t="str">
        <f>VLOOKUP($C152,'2025年度(助産後期)'!$B$5:$N$207,COLUMN('2025年度(助産後期)'!$K$5),0)&amp;""</f>
        <v/>
      </c>
      <c r="L173" s="750"/>
      <c r="M173" s="748" t="str">
        <f>VLOOKUP($C152,'2025年度(M1後期)'!$B$5:$N$207,COLUMN('2025年度(M1後期)'!$K$5),0)&amp;""</f>
        <v/>
      </c>
      <c r="N173" s="732"/>
      <c r="O173" s="750" t="str">
        <f>VLOOKUP($C152,'2025年度(M2後期)'!$B$5:$N$207,COLUMN('2025年度(M2後期)'!$K$5),0)&amp;""</f>
        <v/>
      </c>
      <c r="P173" s="732"/>
      <c r="Q173" s="750" t="str">
        <f>VLOOKUP($C152,'2025年度(D1後期)'!$B$5:$N$207,COLUMN('2025年度(D1後期)'!$K$5),0)&amp;""</f>
        <v/>
      </c>
      <c r="R173" s="732"/>
      <c r="S173" s="750" t="str">
        <f>VLOOKUP($C152,'2025年度(D23後期)'!$B$5:$N$207,COLUMN('2025年度(D23後期)'!$K$5),0)&amp;""</f>
        <v/>
      </c>
      <c r="T173" s="732"/>
      <c r="U173" s="21"/>
      <c r="Z173" s="733" t="str">
        <f>A173</f>
        <v>５時限（16：50～18：20）</v>
      </c>
      <c r="AA173" s="694"/>
      <c r="AB173" s="694"/>
      <c r="AC173" s="694"/>
      <c r="AD173" s="694"/>
      <c r="AE173" s="694"/>
      <c r="AF173" s="694"/>
      <c r="AG173" s="694"/>
      <c r="AH173" s="694"/>
      <c r="AI173" s="694"/>
      <c r="AJ173" s="694"/>
      <c r="AK173" s="694"/>
      <c r="AL173" s="694"/>
      <c r="AM173" s="694" t="s">
        <v>164</v>
      </c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694"/>
      <c r="AX173" s="694"/>
      <c r="AY173" s="694"/>
      <c r="AZ173" s="694"/>
      <c r="BA173" s="694"/>
      <c r="BB173" s="694"/>
      <c r="BC173" s="694"/>
      <c r="BD173" s="694"/>
      <c r="BE173" s="694"/>
      <c r="BF173" s="694"/>
      <c r="BG173" s="694"/>
      <c r="BH173" s="694"/>
      <c r="BI173" s="694"/>
      <c r="BJ173" s="694"/>
      <c r="BK173" s="783"/>
      <c r="BL173" s="783"/>
      <c r="BM173" s="783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33"/>
      <c r="B174" s="15" t="s">
        <v>58</v>
      </c>
      <c r="C174" s="751" t="str">
        <f>IFERROR(VLOOKUP(C173,科目・教員!$A$2:$B$349,2,0),"")</f>
        <v/>
      </c>
      <c r="D174" s="735"/>
      <c r="E174" s="739" t="str">
        <f>IFERROR(VLOOKUP(E173,科目・教員!$A$2:$B$349,2,0),"")</f>
        <v/>
      </c>
      <c r="F174" s="735"/>
      <c r="G174" s="739" t="str">
        <f>IFERROR(VLOOKUP(G173,科目・教員!$A$2:$B$349,2,0),"")</f>
        <v/>
      </c>
      <c r="H174" s="735"/>
      <c r="I174" s="739" t="str">
        <f>IFERROR(VLOOKUP(I173,科目・教員!$A$2:$B$349,2,0),"")</f>
        <v/>
      </c>
      <c r="J174" s="735"/>
      <c r="K174" s="740" t="str">
        <f>IFERROR(VLOOKUP(K173,科目・教員!$A$2:$B$349,2,0),"")</f>
        <v/>
      </c>
      <c r="L174" s="740"/>
      <c r="M174" s="751" t="str">
        <f>IFERROR(VLOOKUP(M173,科目・教員!$A$2:$B$349,2,0),"")</f>
        <v/>
      </c>
      <c r="N174" s="735"/>
      <c r="O174" s="740" t="str">
        <f>IFERROR(VLOOKUP(O173,科目・教員!$A$2:$B$349,2,0),"")</f>
        <v/>
      </c>
      <c r="P174" s="735"/>
      <c r="Q174" s="740" t="str">
        <f>IFERROR(VLOOKUP(Q173,科目・教員!$A$2:$B$349,2,0),"")</f>
        <v/>
      </c>
      <c r="R174" s="735"/>
      <c r="S174" s="740" t="str">
        <f>IFERROR(VLOOKUP(S173,科目・教員!$A$2:$B$349,2,0),"")</f>
        <v/>
      </c>
      <c r="T174" s="735"/>
      <c r="U174" s="21"/>
      <c r="Z174" s="73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695"/>
      <c r="AX174" s="695"/>
      <c r="AY174" s="695"/>
      <c r="AZ174" s="695"/>
      <c r="BA174" s="695"/>
      <c r="BB174" s="695"/>
      <c r="BC174" s="695"/>
      <c r="BD174" s="695"/>
      <c r="BE174" s="695"/>
      <c r="BF174" s="695"/>
      <c r="BG174" s="695"/>
      <c r="BH174" s="695"/>
      <c r="BI174" s="695"/>
      <c r="BJ174" s="695"/>
      <c r="BK174" s="784"/>
      <c r="BL174" s="784"/>
      <c r="BM174" s="784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33"/>
      <c r="B175" s="15" t="s">
        <v>60</v>
      </c>
      <c r="C175" s="751" t="str">
        <f>VLOOKUP($C152,'2025年度(1年後期)'!$B$5:$N$207,COLUMN('2025年度(1年後期)'!$K$5)+1,0)&amp;""</f>
        <v/>
      </c>
      <c r="D175" s="735"/>
      <c r="E175" s="739" t="str">
        <f>VLOOKUP($C152,'2025年度(2年後期)'!$B$5:$N$207,COLUMN('2025年度(2年後期)'!$K$5)+1,0)&amp;""</f>
        <v/>
      </c>
      <c r="F175" s="735"/>
      <c r="G175" s="739" t="str">
        <f>VLOOKUP($C152,'2025年度(3年後期)'!$B$5:$N$207,COLUMN('2025年度(3年後期)'!$K$5)+1,0)&amp;""</f>
        <v/>
      </c>
      <c r="H175" s="735"/>
      <c r="I175" s="739" t="str">
        <f>VLOOKUP($C152,'2025年度(4年後期)'!$B$5:$N$206,COLUMN('2025年度(4年後期)'!$K$5)+1,0)&amp;""</f>
        <v/>
      </c>
      <c r="J175" s="735"/>
      <c r="K175" s="740" t="str">
        <f>VLOOKUP($C152,'2025年度(助産後期)'!$B$5:$N$207,COLUMN('2025年度(助産後期)'!$K$5)+1,0)&amp;""</f>
        <v/>
      </c>
      <c r="L175" s="740"/>
      <c r="M175" s="751" t="str">
        <f>VLOOKUP($C152,'2025年度(M1後期)'!$B$5:$N$207,COLUMN('2025年度(M1後期)'!$K$5)+1,0)&amp;""</f>
        <v/>
      </c>
      <c r="N175" s="735"/>
      <c r="O175" s="740" t="str">
        <f>VLOOKUP($C152,'2025年度(M1後期)'!$B$5:$N$207,COLUMN('2025年度(M1後期)'!$K$5)+1,0)&amp;""</f>
        <v/>
      </c>
      <c r="P175" s="735"/>
      <c r="Q175" s="740" t="str">
        <f>VLOOKUP($C152,'2025年度(D1後期)'!$B$5:$N$207,COLUMN('2025年度(D1後期)'!$K$5)+1,0)&amp;""</f>
        <v/>
      </c>
      <c r="R175" s="735"/>
      <c r="S175" s="740" t="str">
        <f>VLOOKUP($C152,'2025年度(D23後期)'!$B$5:$N$207,COLUMN('2025年度(D23後期)'!$K$5)+1,0)&amp;""</f>
        <v/>
      </c>
      <c r="T175" s="735"/>
      <c r="U175" s="21"/>
      <c r="Z175" s="73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695"/>
      <c r="AX175" s="695"/>
      <c r="AY175" s="695"/>
      <c r="AZ175" s="695"/>
      <c r="BA175" s="695"/>
      <c r="BB175" s="695"/>
      <c r="BC175" s="695"/>
      <c r="BD175" s="695"/>
      <c r="BE175" s="695"/>
      <c r="BF175" s="695"/>
      <c r="BG175" s="695"/>
      <c r="BH175" s="695"/>
      <c r="BI175" s="695"/>
      <c r="BJ175" s="695"/>
      <c r="BK175" s="784"/>
      <c r="BL175" s="784"/>
      <c r="BM175" s="784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34"/>
      <c r="B176" s="16" t="s">
        <v>62</v>
      </c>
      <c r="C176" s="738"/>
      <c r="D176" s="736"/>
      <c r="E176" s="710"/>
      <c r="F176" s="736"/>
      <c r="G176" s="710"/>
      <c r="H176" s="736"/>
      <c r="I176" s="710"/>
      <c r="J176" s="736"/>
      <c r="K176" s="712"/>
      <c r="L176" s="712"/>
      <c r="M176" s="738"/>
      <c r="N176" s="736"/>
      <c r="O176" s="712"/>
      <c r="P176" s="736"/>
      <c r="Q176" s="712"/>
      <c r="R176" s="736"/>
      <c r="S176" s="712"/>
      <c r="T176" s="736"/>
      <c r="U176" s="22"/>
      <c r="V176" s="19"/>
      <c r="W176" s="19"/>
      <c r="X176" s="19"/>
      <c r="Y176" s="19"/>
      <c r="Z176" s="73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696"/>
      <c r="AX176" s="696"/>
      <c r="AY176" s="696"/>
      <c r="AZ176" s="696"/>
      <c r="BA176" s="696"/>
      <c r="BB176" s="696"/>
      <c r="BC176" s="696"/>
      <c r="BD176" s="696"/>
      <c r="BE176" s="696"/>
      <c r="BF176" s="696"/>
      <c r="BG176" s="696"/>
      <c r="BH176" s="696"/>
      <c r="BI176" s="696"/>
      <c r="BJ176" s="696"/>
      <c r="BK176" s="785"/>
      <c r="BL176" s="785"/>
      <c r="BM176" s="785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5"/>
      <c r="B177" s="6"/>
      <c r="C177" s="717">
        <f>C152+1</f>
        <v>46030</v>
      </c>
      <c r="D177" s="717"/>
      <c r="E177" s="717"/>
      <c r="F177" s="717"/>
      <c r="G177" s="717"/>
      <c r="H177" s="717"/>
      <c r="I177" s="717"/>
      <c r="J177" s="717"/>
      <c r="K177" s="717"/>
      <c r="L177" s="717"/>
      <c r="M177" s="717"/>
      <c r="N177" s="717"/>
      <c r="O177" s="717"/>
      <c r="P177" s="717"/>
      <c r="Q177" s="717"/>
      <c r="R177" s="717"/>
      <c r="S177" s="717"/>
      <c r="T177" s="717"/>
      <c r="U177" s="697">
        <f>C177</f>
        <v>46030</v>
      </c>
      <c r="V177" s="698"/>
      <c r="W177" s="698"/>
      <c r="X177" s="698"/>
      <c r="Y177" s="698"/>
      <c r="Z177" s="69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3" t="s">
        <v>54</v>
      </c>
      <c r="B178" s="12" t="s">
        <v>55</v>
      </c>
      <c r="C178" s="731" t="str">
        <f>VLOOKUP($C177,'2025年度(1年後期)'!$B$5:$N$207,COLUMN('2025年度(1年後期)'!$C$5),0)&amp;""</f>
        <v/>
      </c>
      <c r="D178" s="722"/>
      <c r="E178" s="721" t="str">
        <f>VLOOKUP($C177,'2025年度(2年後期)'!$B$5:$N$207,COLUMN('2025年度(2年後期)'!$C$5),0)&amp;""</f>
        <v/>
      </c>
      <c r="F178" s="722"/>
      <c r="G178" s="721" t="str">
        <f>VLOOKUP($C177,'2025年度(3年後期)'!$B$5:$N$207,COLUMN('2025年度(3年後期)'!$C$5),0)&amp;""</f>
        <v/>
      </c>
      <c r="H178" s="722"/>
      <c r="I178" s="846" t="str">
        <f>VLOOKUP($C177,'2025年度(4年後期)'!$B$5:$N$206,COLUMN('2025年度(4年後期)'!$C$5),0)&amp;""</f>
        <v>業者模試</v>
      </c>
      <c r="J178" s="795"/>
      <c r="K178" s="732" t="str">
        <f>VLOOKUP($C177,'2025年度(助産後期)'!$B$5:$N$207,COLUMN('2025年度(助産後期)'!$C$5),0)&amp;""</f>
        <v/>
      </c>
      <c r="L178" s="720"/>
      <c r="M178" s="719" t="str">
        <f>VLOOKUP($C177,'2025年度(M1後期)'!$B$5:$N$207,COLUMN('2025年度(M1後期)'!$C$5),0)&amp;""</f>
        <v>がん看護学演習Ａ－Ⅲ</v>
      </c>
      <c r="N178" s="720"/>
      <c r="O178" s="721" t="str">
        <f>VLOOKUP($C177,'2025年度(M2後期)'!$B$5:$N$207,COLUMN('2025年度(M2後期)'!$C$5),0)&amp;""</f>
        <v>特別研究</v>
      </c>
      <c r="P178" s="722"/>
      <c r="Q178" s="721" t="str">
        <f>VLOOKUP($C177,'2025年度(D1後期)'!$B$5:$N$207,COLUMN('2025年度(D1後期)'!$C$5),0)&amp;""</f>
        <v>看護情報・管理学演習Ｂ
長寿看護学演習Ｂ</v>
      </c>
      <c r="R178" s="722"/>
      <c r="S178" s="732" t="str">
        <f>VLOOKUP($C177,'2025年度(D23後期)'!$B$5:$N$207,COLUMN('2025年度(D23後期)'!$C$5),0)&amp;""</f>
        <v>特別研究</v>
      </c>
      <c r="T178" s="722"/>
      <c r="U178" s="648" t="s">
        <v>161</v>
      </c>
      <c r="Z178" s="744" t="str">
        <f>A178</f>
        <v xml:space="preserve">１時限（09：20～10：50） </v>
      </c>
      <c r="AA178" s="694"/>
      <c r="AB178" s="694"/>
      <c r="AC178" s="694"/>
      <c r="AD178" s="694"/>
      <c r="AE178" s="694"/>
      <c r="AF178" s="694"/>
      <c r="AG178" s="694"/>
      <c r="AH178" s="694"/>
      <c r="AI178" s="694"/>
      <c r="AJ178" s="694"/>
      <c r="AK178" s="694"/>
      <c r="AL178" s="694"/>
      <c r="AM178" s="694" t="s">
        <v>164</v>
      </c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/>
      <c r="AX178" s="694"/>
      <c r="AY178" s="694"/>
      <c r="AZ178" s="694"/>
      <c r="BA178" s="694"/>
      <c r="BB178" s="694"/>
      <c r="BC178" s="694"/>
      <c r="BD178" s="694"/>
      <c r="BE178" s="694"/>
      <c r="BF178" s="694"/>
      <c r="BG178" s="694"/>
      <c r="BH178" s="694"/>
      <c r="BI178" s="694"/>
      <c r="BJ178" s="694"/>
      <c r="BK178" s="783"/>
      <c r="BL178" s="783"/>
      <c r="BM178" s="783"/>
      <c r="BN178" s="694" t="s">
        <v>352</v>
      </c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33"/>
      <c r="B179" s="15" t="s">
        <v>58</v>
      </c>
      <c r="C179" s="714" t="str">
        <f>IFERROR(VLOOKUP(C178,科目・教員!$A$2:$B$349,2,0),"")</f>
        <v/>
      </c>
      <c r="D179" s="715"/>
      <c r="E179" s="716" t="str">
        <f>IFERROR(VLOOKUP(E178,科目・教員!$A$2:$B$349,2,0),"")</f>
        <v/>
      </c>
      <c r="F179" s="715"/>
      <c r="G179" s="716" t="str">
        <f>IFERROR(VLOOKUP(G178,科目・教員!$A$2:$B$349,2,0),"")</f>
        <v/>
      </c>
      <c r="H179" s="715"/>
      <c r="I179" s="845" t="str">
        <f>IFERROR(VLOOKUP(I178,科目・教員!$A$2:$B$349,2,0),"")</f>
        <v/>
      </c>
      <c r="J179" s="797"/>
      <c r="K179" s="735" t="str">
        <f>IFERROR(VLOOKUP(K178,科目・教員!$A$2:$B$349,2,0),"")</f>
        <v/>
      </c>
      <c r="L179" s="737"/>
      <c r="M179" s="746" t="str">
        <f>IFERROR(VLOOKUP(M178,科目・教員!$A$2:$B$349,2,0),"")</f>
        <v/>
      </c>
      <c r="N179" s="715"/>
      <c r="O179" s="716" t="str">
        <f>IFERROR(VLOOKUP(O178,科目・教員!$A$2:$B$349,2,0),"")</f>
        <v/>
      </c>
      <c r="P179" s="715"/>
      <c r="Q179" s="716" t="str">
        <f>IFERROR(VLOOKUP(Q178,科目・教員!$A$2:$B$349,2,0),"")</f>
        <v/>
      </c>
      <c r="R179" s="715"/>
      <c r="S179" s="735" t="str">
        <f>IFERROR(VLOOKUP(S178,科目・教員!$A$2:$B$349,2,0),"")</f>
        <v/>
      </c>
      <c r="T179" s="715"/>
      <c r="U179" s="649" t="s">
        <v>169</v>
      </c>
      <c r="Z179" s="73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784"/>
      <c r="BL179" s="784"/>
      <c r="BM179" s="784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33"/>
      <c r="B180" s="15" t="s">
        <v>60</v>
      </c>
      <c r="C180" s="714" t="str">
        <f>VLOOKUP($C177,'2025年度(1年後期)'!$B$5:$N$207,COLUMN('2025年度(1年後期)'!$C$5)+1,0)&amp;""</f>
        <v/>
      </c>
      <c r="D180" s="715"/>
      <c r="E180" s="716" t="str">
        <f>VLOOKUP($C177,'2025年度(2年後期)'!$B$5:$N$207,COLUMN('2025年度(2年後期)'!$C$5)+1,0)&amp;""</f>
        <v/>
      </c>
      <c r="F180" s="715"/>
      <c r="G180" s="716" t="str">
        <f>VLOOKUP($C177,'2025年度(3年後期)'!$B$5:$N$207,COLUMN('2025年度(3年後期)'!$C$5)+1,0)&amp;""</f>
        <v/>
      </c>
      <c r="H180" s="715"/>
      <c r="I180" s="845" t="str">
        <f>VLOOKUP($C177,'2025年度(4年後期)'!$B$5:$N$206,COLUMN('2025年度(4年後期)'!$C$5)+1,0)&amp;""</f>
        <v>大講義室</v>
      </c>
      <c r="J180" s="797"/>
      <c r="K180" s="735" t="str">
        <f>VLOOKUP($C177,'2025年度(助産後期)'!$B$5:$N$207,COLUMN('2025年度(助産後期)'!$C$5)+1,0)&amp;""</f>
        <v/>
      </c>
      <c r="L180" s="737"/>
      <c r="M180" s="746" t="str">
        <f>VLOOKUP($C177,'2025年度(M1後期)'!$B$5:$N$207,COLUMN('2025年度(M1後期)'!$C$5)+1,0)&amp;""</f>
        <v>別途指定</v>
      </c>
      <c r="N180" s="715"/>
      <c r="O180" s="716" t="str">
        <f>VLOOKUP($C177,'2025年度(M2後期)'!$B$5:$N$207,COLUMN('2025年度(M2後期)'!$C$5)+1,0)&amp;""</f>
        <v/>
      </c>
      <c r="P180" s="715"/>
      <c r="Q180" s="716" t="str">
        <f>VLOOKUP($C177,'2025年度(D1後期)'!$B$5:$N$207,COLUMN('2025年度(D1後期)'!$C$5)+1,0)&amp;""</f>
        <v>情報:別途指定
長寿:別途指定</v>
      </c>
      <c r="R180" s="715"/>
      <c r="S180" s="735" t="str">
        <f>VLOOKUP($C177,'2025年度(D23後期)'!$B$5:$N$207,COLUMN('2025年度(D23後期)'!$C$5)+1,0)&amp;""</f>
        <v/>
      </c>
      <c r="T180" s="715"/>
      <c r="U180" s="649" t="s">
        <v>171</v>
      </c>
      <c r="Z180" s="73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784"/>
      <c r="BL180" s="784"/>
      <c r="BM180" s="784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34"/>
      <c r="B181" s="16" t="s">
        <v>62</v>
      </c>
      <c r="C181" s="738"/>
      <c r="D181" s="711"/>
      <c r="E181" s="710"/>
      <c r="F181" s="711"/>
      <c r="G181" s="710"/>
      <c r="H181" s="711"/>
      <c r="I181" s="842"/>
      <c r="J181" s="799"/>
      <c r="K181" s="712"/>
      <c r="L181" s="713"/>
      <c r="M181" s="745"/>
      <c r="N181" s="711"/>
      <c r="O181" s="710"/>
      <c r="P181" s="711"/>
      <c r="Q181" s="710"/>
      <c r="R181" s="711"/>
      <c r="S181" s="712"/>
      <c r="T181" s="711"/>
      <c r="U181" s="649" t="s">
        <v>172</v>
      </c>
      <c r="Z181" s="73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785"/>
      <c r="BL181" s="785"/>
      <c r="BM181" s="785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33" t="s">
        <v>64</v>
      </c>
      <c r="B182" s="15" t="s">
        <v>55</v>
      </c>
      <c r="C182" s="731" t="str">
        <f>VLOOKUP($C177,'2025年度(1年後期)'!$B$5:$N$207,COLUMN('2025年度(1年後期)'!$E$5),0)&amp;""</f>
        <v/>
      </c>
      <c r="D182" s="722"/>
      <c r="E182" s="721" t="str">
        <f>VLOOKUP($C177,'2025年度(2年後期)'!$B$5:$N$207,COLUMN('2025年度(2年後期)'!$E$5),0)&amp;""</f>
        <v/>
      </c>
      <c r="F182" s="722"/>
      <c r="G182" s="721" t="str">
        <f>VLOOKUP($C177,'2025年度(3年後期)'!$B$5:$N$207,COLUMN('2025年度(3年後期)'!$E$5),0)&amp;""</f>
        <v/>
      </c>
      <c r="H182" s="722"/>
      <c r="I182" s="846" t="str">
        <f>VLOOKUP($C177,'2025年度(4年後期)'!$B$5:$N$206,COLUMN('2025年度(4年後期)'!$E$5),0)&amp;""</f>
        <v>業者模試</v>
      </c>
      <c r="J182" s="795"/>
      <c r="K182" s="732" t="str">
        <f>VLOOKUP($C177,'2025年度(助産後期)'!$B$5:$N$207,COLUMN('2025年度(助産後期)'!$E$5),0)&amp;""</f>
        <v/>
      </c>
      <c r="L182" s="720"/>
      <c r="M182" s="731" t="str">
        <f>VLOOKUP($C177,'2025年度(M1後期)'!$B$5:$N$207,COLUMN('2025年度(M1後期)'!$E$5),0)&amp;""</f>
        <v>がん看護学演習Ａ－Ⅲ</v>
      </c>
      <c r="N182" s="722"/>
      <c r="O182" s="732" t="str">
        <f>VLOOKUP($C177,'2025年度(M2後期)'!$B$5:$N$207,COLUMN('2025年度(M2後期)'!$E$5),0)&amp;""</f>
        <v>特別研究</v>
      </c>
      <c r="P182" s="722"/>
      <c r="Q182" s="732" t="str">
        <f>VLOOKUP($C177,'2025年度(D1後期)'!$B$5:$N$207,COLUMN('2025年度(D1後期)'!$E$5),0)&amp;""</f>
        <v>看護情報・管理学演習Ｂ
長寿看護学演習Ｂ</v>
      </c>
      <c r="R182" s="722"/>
      <c r="S182" s="732" t="str">
        <f>VLOOKUP($C177,'2025年度(D23後期)'!$B$5:$N$207,COLUMN('2025年度(D23後期)'!$E$5),0)&amp;""</f>
        <v>特別研究</v>
      </c>
      <c r="T182" s="722"/>
      <c r="U182" s="21"/>
      <c r="Z182" s="733" t="str">
        <f>A182</f>
        <v>２時限（11：00～12：30）</v>
      </c>
      <c r="AA182" s="694"/>
      <c r="AB182" s="694"/>
      <c r="AC182" s="694"/>
      <c r="AD182" s="694"/>
      <c r="AE182" s="694"/>
      <c r="AF182" s="694"/>
      <c r="AG182" s="694"/>
      <c r="AH182" s="694"/>
      <c r="AI182" s="694"/>
      <c r="AJ182" s="694"/>
      <c r="AK182" s="694"/>
      <c r="AL182" s="694"/>
      <c r="AM182" s="694" t="s">
        <v>164</v>
      </c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/>
      <c r="AX182" s="694"/>
      <c r="AY182" s="694"/>
      <c r="AZ182" s="694"/>
      <c r="BA182" s="694"/>
      <c r="BB182" s="694"/>
      <c r="BC182" s="694"/>
      <c r="BD182" s="694"/>
      <c r="BE182" s="694"/>
      <c r="BF182" s="694"/>
      <c r="BG182" s="694"/>
      <c r="BH182" s="694"/>
      <c r="BI182" s="694"/>
      <c r="BJ182" s="694"/>
      <c r="BK182" s="783"/>
      <c r="BL182" s="783"/>
      <c r="BM182" s="783"/>
      <c r="BN182" s="694" t="s">
        <v>352</v>
      </c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33"/>
      <c r="B183" s="15" t="s">
        <v>58</v>
      </c>
      <c r="C183" s="714" t="str">
        <f>IFERROR(VLOOKUP(C182,科目・教員!$A$2:$B$349,2,0),"")</f>
        <v/>
      </c>
      <c r="D183" s="715"/>
      <c r="E183" s="716" t="str">
        <f>IFERROR(VLOOKUP(E182,科目・教員!$A$2:$B$349,2,0),"")</f>
        <v/>
      </c>
      <c r="F183" s="715"/>
      <c r="G183" s="716" t="str">
        <f>IFERROR(VLOOKUP(G182,科目・教員!$A$2:$B$349,2,0),"")</f>
        <v/>
      </c>
      <c r="H183" s="715"/>
      <c r="I183" s="845" t="str">
        <f>IFERROR(VLOOKUP(I182,科目・教員!$A$2:$B$349,2,0),"")</f>
        <v/>
      </c>
      <c r="J183" s="797"/>
      <c r="K183" s="735" t="str">
        <f>IFERROR(VLOOKUP(K182,科目・教員!$A$2:$B$349,2,0),"")</f>
        <v/>
      </c>
      <c r="L183" s="737"/>
      <c r="M183" s="714" t="str">
        <f>IFERROR(VLOOKUP(M182,科目・教員!$A$2:$B$349,2,0),"")</f>
        <v/>
      </c>
      <c r="N183" s="715"/>
      <c r="O183" s="735" t="str">
        <f>IFERROR(VLOOKUP(O182,科目・教員!$A$2:$B$349,2,0),"")</f>
        <v/>
      </c>
      <c r="P183" s="715"/>
      <c r="Q183" s="735" t="str">
        <f>IFERROR(VLOOKUP(Q182,科目・教員!$A$2:$B$349,2,0),"")</f>
        <v/>
      </c>
      <c r="R183" s="715"/>
      <c r="S183" s="735" t="str">
        <f>IFERROR(VLOOKUP(S182,科目・教員!$A$2:$B$349,2,0),"")</f>
        <v/>
      </c>
      <c r="T183" s="715"/>
      <c r="U183" s="21"/>
      <c r="Z183" s="73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784"/>
      <c r="BL183" s="784"/>
      <c r="BM183" s="784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33"/>
      <c r="B184" s="15" t="s">
        <v>60</v>
      </c>
      <c r="C184" s="714" t="str">
        <f>VLOOKUP($C177,'2025年度(1年後期)'!$B$5:$N$207,COLUMN('2025年度(1年後期)'!$E$5)+1,0)&amp;""</f>
        <v/>
      </c>
      <c r="D184" s="715"/>
      <c r="E184" s="716" t="str">
        <f>VLOOKUP($C177,'2025年度(2年後期)'!$B$5:$N$207,COLUMN('2025年度(2年後期)'!$E$5)+1,0)&amp;""</f>
        <v/>
      </c>
      <c r="F184" s="715"/>
      <c r="G184" s="716" t="str">
        <f>VLOOKUP($C177,'2025年度(3年後期)'!$B$5:$N$207,COLUMN('2025年度(3年後期)'!$E$5)+1,0)&amp;""</f>
        <v/>
      </c>
      <c r="H184" s="715"/>
      <c r="I184" s="845" t="str">
        <f>VLOOKUP($C177,'2025年度(4年後期)'!$B$5:$N$206,COLUMN('2025年度(4年後期)'!$E$5)+1,0)&amp;""</f>
        <v>大講義室</v>
      </c>
      <c r="J184" s="797"/>
      <c r="K184" s="735" t="str">
        <f>VLOOKUP($C177,'2025年度(助産後期)'!$B$5:$N$207,COLUMN('2025年度(助産後期)'!$E$5)+1,0)&amp;""</f>
        <v/>
      </c>
      <c r="L184" s="737"/>
      <c r="M184" s="714" t="str">
        <f>VLOOKUP($C177,'2025年度(M1後期)'!$B$5:$N$207,COLUMN('2025年度(M1後期)'!$E$5)+1,0)&amp;""</f>
        <v>別途指定</v>
      </c>
      <c r="N184" s="715"/>
      <c r="O184" s="735" t="str">
        <f>VLOOKUP($C177,'2025年度(M2後期)'!$B$5:$N$207,COLUMN('2025年度(M2後期)'!$E$5)+1,0)&amp;""</f>
        <v/>
      </c>
      <c r="P184" s="715"/>
      <c r="Q184" s="735" t="str">
        <f>VLOOKUP($C177,'2025年度(D1後期)'!$B$5:$N$207,COLUMN('2025年度(D1後期)'!$E$5)+1,0)&amp;""</f>
        <v>情報:別途指定
長寿:別途指定</v>
      </c>
      <c r="R184" s="715"/>
      <c r="S184" s="735" t="str">
        <f>VLOOKUP($C177,'2025年度(D23後期)'!$B$5:$N$207,COLUMN('2025年度(D23後期)'!$E$5)+1,0)&amp;""</f>
        <v/>
      </c>
      <c r="T184" s="715"/>
      <c r="U184" s="21"/>
      <c r="Z184" s="73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784"/>
      <c r="BL184" s="784"/>
      <c r="BM184" s="784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47"/>
      <c r="B185" s="16" t="s">
        <v>62</v>
      </c>
      <c r="C185" s="738"/>
      <c r="D185" s="736"/>
      <c r="E185" s="710"/>
      <c r="F185" s="736"/>
      <c r="G185" s="710"/>
      <c r="H185" s="736"/>
      <c r="I185" s="842"/>
      <c r="J185" s="802"/>
      <c r="K185" s="712"/>
      <c r="L185" s="712"/>
      <c r="M185" s="738"/>
      <c r="N185" s="736"/>
      <c r="O185" s="712"/>
      <c r="P185" s="736"/>
      <c r="Q185" s="712"/>
      <c r="R185" s="736"/>
      <c r="S185" s="712"/>
      <c r="T185" s="736"/>
      <c r="U185" s="21"/>
      <c r="Z185" s="73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785"/>
      <c r="BL185" s="785"/>
      <c r="BM185" s="785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44" t="s">
        <v>70</v>
      </c>
      <c r="B186" s="17" t="s">
        <v>71</v>
      </c>
      <c r="C186" s="731"/>
      <c r="D186" s="722"/>
      <c r="E186" s="721"/>
      <c r="F186" s="722"/>
      <c r="G186" s="721"/>
      <c r="H186" s="722"/>
      <c r="I186" s="721"/>
      <c r="J186" s="722"/>
      <c r="K186" s="732"/>
      <c r="L186" s="720"/>
      <c r="M186" s="731"/>
      <c r="N186" s="722"/>
      <c r="O186" s="732"/>
      <c r="P186" s="722"/>
      <c r="Q186" s="732"/>
      <c r="R186" s="722"/>
      <c r="S186" s="732"/>
      <c r="T186" s="722"/>
      <c r="U186" s="21"/>
      <c r="Z186" s="73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/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783"/>
      <c r="BL186" s="783"/>
      <c r="BM186" s="783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33"/>
      <c r="B187" s="17" t="s">
        <v>73</v>
      </c>
      <c r="C187" s="714"/>
      <c r="D187" s="715"/>
      <c r="E187" s="716"/>
      <c r="F187" s="715"/>
      <c r="G187" s="716"/>
      <c r="H187" s="715"/>
      <c r="I187" s="716"/>
      <c r="J187" s="715"/>
      <c r="K187" s="735"/>
      <c r="L187" s="737"/>
      <c r="M187" s="714"/>
      <c r="N187" s="715"/>
      <c r="O187" s="735"/>
      <c r="P187" s="715"/>
      <c r="Q187" s="735"/>
      <c r="R187" s="715"/>
      <c r="S187" s="735"/>
      <c r="T187" s="715"/>
      <c r="U187" s="21"/>
      <c r="Z187" s="73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784"/>
      <c r="BL187" s="784"/>
      <c r="BM187" s="784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33"/>
      <c r="B188" s="17" t="s">
        <v>60</v>
      </c>
      <c r="C188" s="714"/>
      <c r="D188" s="715"/>
      <c r="E188" s="716"/>
      <c r="F188" s="715"/>
      <c r="G188" s="716"/>
      <c r="H188" s="715"/>
      <c r="I188" s="716"/>
      <c r="J188" s="715"/>
      <c r="K188" s="735"/>
      <c r="L188" s="737"/>
      <c r="M188" s="714"/>
      <c r="N188" s="715"/>
      <c r="O188" s="735"/>
      <c r="P188" s="715"/>
      <c r="Q188" s="735"/>
      <c r="R188" s="715"/>
      <c r="S188" s="735"/>
      <c r="T188" s="715"/>
      <c r="U188" s="21"/>
      <c r="Z188" s="73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784"/>
      <c r="BL188" s="784"/>
      <c r="BM188" s="784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34"/>
      <c r="B189" s="18" t="s">
        <v>62</v>
      </c>
      <c r="C189" s="752"/>
      <c r="D189" s="753"/>
      <c r="E189" s="754"/>
      <c r="F189" s="753"/>
      <c r="G189" s="754"/>
      <c r="H189" s="753"/>
      <c r="I189" s="754"/>
      <c r="J189" s="753"/>
      <c r="K189" s="755"/>
      <c r="L189" s="755"/>
      <c r="M189" s="752"/>
      <c r="N189" s="753"/>
      <c r="O189" s="755"/>
      <c r="P189" s="753"/>
      <c r="Q189" s="755"/>
      <c r="R189" s="753"/>
      <c r="S189" s="755"/>
      <c r="T189" s="753"/>
      <c r="U189" s="21"/>
      <c r="Z189" s="73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785"/>
      <c r="BL189" s="785"/>
      <c r="BM189" s="785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33" t="s">
        <v>74</v>
      </c>
      <c r="B190" s="15" t="s">
        <v>55</v>
      </c>
      <c r="C190" s="748" t="str">
        <f>VLOOKUP($C177,'2025年度(1年後期)'!$B$5:$N$207,COLUMN('2025年度(1年後期)'!$G$5),0)&amp;""</f>
        <v/>
      </c>
      <c r="D190" s="732"/>
      <c r="E190" s="749" t="str">
        <f>VLOOKUP($C177,'2025年度(2年後期)'!$B$5:$N$207,COLUMN('2025年度(2年後期)'!$G$5),0)&amp;""</f>
        <v/>
      </c>
      <c r="F190" s="732"/>
      <c r="G190" s="749" t="str">
        <f>VLOOKUP($C177,'2025年度(3年後期)'!$B$5:$N$207,COLUMN('2025年度(3年後期)'!$G$5),0)&amp;""</f>
        <v/>
      </c>
      <c r="H190" s="732"/>
      <c r="I190" s="844" t="str">
        <f>VLOOKUP($C177,'2025年度(4年後期)'!$B$5:$N$206,COLUMN('2025年度(4年後期)'!$G$5),0)&amp;""</f>
        <v>業者模試</v>
      </c>
      <c r="J190" s="801"/>
      <c r="K190" s="750" t="str">
        <f>VLOOKUP($C177,'2025年度(助産後期)'!$B$5:$N$207,COLUMN('2025年度(助産後期)'!$G$5),0)&amp;""</f>
        <v/>
      </c>
      <c r="L190" s="750"/>
      <c r="M190" s="748" t="str">
        <f>VLOOKUP($C177,'2025年度(M1後期)'!$B$5:$N$207,COLUMN('2025年度(M1後期)'!$G$5),0)&amp;""</f>
        <v/>
      </c>
      <c r="N190" s="732"/>
      <c r="O190" s="750" t="str">
        <f>VLOOKUP($C177,'2025年度(M2後期)'!$B$5:$N$207,COLUMN('2025年度(M2後期)'!$G$5),0)&amp;""</f>
        <v>特別研究</v>
      </c>
      <c r="P190" s="732"/>
      <c r="Q190" s="750" t="str">
        <f>VLOOKUP($C177,'2025年度(D1後期)'!$B$5:$N$207,COLUMN('2025年度(D1後期)'!$G$5),0)&amp;""</f>
        <v/>
      </c>
      <c r="R190" s="732"/>
      <c r="S190" s="750" t="str">
        <f>VLOOKUP($C177,'2025年度(D23後期)'!$B$5:$N$207,COLUMN('2025年度(D23後期)'!$G$5),0)&amp;""</f>
        <v>特別研究</v>
      </c>
      <c r="T190" s="732"/>
      <c r="U190" s="21"/>
      <c r="Z190" s="733" t="str">
        <f>A190</f>
        <v>３時限（13：30～15：00）</v>
      </c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 t="s">
        <v>164</v>
      </c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783"/>
      <c r="BL190" s="783"/>
      <c r="BM190" s="783"/>
      <c r="BN190" s="694" t="s">
        <v>352</v>
      </c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33"/>
      <c r="B191" s="15" t="s">
        <v>58</v>
      </c>
      <c r="C191" s="751" t="str">
        <f>IFERROR(VLOOKUP(C190,科目・教員!$A$2:$B$349,2,0),"")</f>
        <v/>
      </c>
      <c r="D191" s="735"/>
      <c r="E191" s="739" t="str">
        <f>IFERROR(VLOOKUP(E190,科目・教員!$A$2:$B$349,2,0),"")</f>
        <v/>
      </c>
      <c r="F191" s="735"/>
      <c r="G191" s="739" t="str">
        <f>IFERROR(VLOOKUP(G190,科目・教員!$A$2:$B$349,2,0),"")</f>
        <v/>
      </c>
      <c r="H191" s="735"/>
      <c r="I191" s="843" t="str">
        <f>IFERROR(VLOOKUP(I190,科目・教員!$A$2:$B$349,2,0),"")</f>
        <v/>
      </c>
      <c r="J191" s="804"/>
      <c r="K191" s="740" t="str">
        <f>IFERROR(VLOOKUP(K190,科目・教員!$A$2:$B$349,2,0),"")</f>
        <v/>
      </c>
      <c r="L191" s="740"/>
      <c r="M191" s="751" t="str">
        <f>IFERROR(VLOOKUP(M190,科目・教員!$A$2:$B$349,2,0),"")</f>
        <v/>
      </c>
      <c r="N191" s="735"/>
      <c r="O191" s="740" t="str">
        <f>IFERROR(VLOOKUP(O190,科目・教員!$A$2:$B$349,2,0),"")</f>
        <v/>
      </c>
      <c r="P191" s="735"/>
      <c r="Q191" s="740" t="str">
        <f>IFERROR(VLOOKUP(Q190,科目・教員!$A$2:$B$349,2,0),"")</f>
        <v/>
      </c>
      <c r="R191" s="735"/>
      <c r="S191" s="740" t="str">
        <f>IFERROR(VLOOKUP(S190,科目・教員!$A$2:$B$349,2,0),"")</f>
        <v/>
      </c>
      <c r="T191" s="735"/>
      <c r="U191" s="21"/>
      <c r="Z191" s="73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784"/>
      <c r="BL191" s="784"/>
      <c r="BM191" s="784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33"/>
      <c r="B192" s="15" t="s">
        <v>60</v>
      </c>
      <c r="C192" s="751" t="str">
        <f>VLOOKUP($C177,'2025年度(1年後期)'!$B$5:$N$207,COLUMN('2025年度(1年後期)'!$G$5)+1,0)&amp;""</f>
        <v/>
      </c>
      <c r="D192" s="735"/>
      <c r="E192" s="739" t="str">
        <f>VLOOKUP($C177,'2025年度(2年後期)'!$B$5:$N$207,COLUMN('2025年度(2年後期)'!$G$5)+1,0)&amp;""</f>
        <v/>
      </c>
      <c r="F192" s="735"/>
      <c r="G192" s="739" t="str">
        <f>VLOOKUP($C177,'2025年度(3年後期)'!$B$5:$N$207,COLUMN('2025年度(3年後期)'!$G$5)+1,0)&amp;""</f>
        <v/>
      </c>
      <c r="H192" s="735"/>
      <c r="I192" s="843" t="str">
        <f>VLOOKUP($C177,'2025年度(4年後期)'!$B$5:$N$206,COLUMN('2025年度(4年後期)'!$G$5)+1,0)&amp;""</f>
        <v>大講義室</v>
      </c>
      <c r="J192" s="804"/>
      <c r="K192" s="740" t="str">
        <f>VLOOKUP($C177,'2025年度(助産後期)'!$B$5:$N$207,COLUMN('2025年度(助産後期)'!$G$5)+1,0)&amp;""</f>
        <v/>
      </c>
      <c r="L192" s="740"/>
      <c r="M192" s="751" t="str">
        <f>VLOOKUP($C177,'2025年度(M1後期)'!$B$5:$N$207,COLUMN('2025年度(M1後期)'!$G$5)+1,0)&amp;""</f>
        <v/>
      </c>
      <c r="N192" s="735"/>
      <c r="O192" s="740" t="str">
        <f>VLOOKUP($C177,'2025年度(M2後期)'!$B$5:$N$207,COLUMN('2025年度(M2後期)'!$G$5)+1,0)&amp;""</f>
        <v/>
      </c>
      <c r="P192" s="735"/>
      <c r="Q192" s="740" t="str">
        <f>VLOOKUP($C177,'2025年度(D1後期)'!$B$5:$N$207,COLUMN('2025年度(D1後期)'!$G$5)+1,0)&amp;""</f>
        <v/>
      </c>
      <c r="R192" s="735"/>
      <c r="S192" s="740" t="str">
        <f>VLOOKUP($C177,'2025年度(D23後期)'!$B$5:$N$207,COLUMN('2025年度(D23後期)'!$G$5)+1,0)&amp;""</f>
        <v/>
      </c>
      <c r="T192" s="735"/>
      <c r="U192" s="21"/>
      <c r="Z192" s="73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784"/>
      <c r="BL192" s="784"/>
      <c r="BM192" s="784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47"/>
      <c r="B193" s="16" t="s">
        <v>62</v>
      </c>
      <c r="C193" s="738"/>
      <c r="D193" s="736"/>
      <c r="E193" s="710"/>
      <c r="F193" s="736"/>
      <c r="G193" s="710"/>
      <c r="H193" s="736"/>
      <c r="I193" s="842"/>
      <c r="J193" s="802"/>
      <c r="K193" s="712"/>
      <c r="L193" s="712"/>
      <c r="M193" s="738"/>
      <c r="N193" s="736"/>
      <c r="O193" s="712"/>
      <c r="P193" s="736"/>
      <c r="Q193" s="712"/>
      <c r="R193" s="736"/>
      <c r="S193" s="712"/>
      <c r="T193" s="736"/>
      <c r="U193" s="21"/>
      <c r="Z193" s="73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785"/>
      <c r="BL193" s="785"/>
      <c r="BM193" s="785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33" t="s">
        <v>80</v>
      </c>
      <c r="B194" s="15" t="s">
        <v>55</v>
      </c>
      <c r="C194" s="748" t="str">
        <f>VLOOKUP($C177,'2025年度(1年後期)'!$B$5:$N$207,COLUMN('2025年度(1年後期)'!$I$5),0)&amp;""</f>
        <v/>
      </c>
      <c r="D194" s="732"/>
      <c r="E194" s="749" t="str">
        <f>VLOOKUP($C177,'2025年度(2年後期)'!$B$5:$N$207,COLUMN('2025年度(2年後期)'!$I$5),0)&amp;""</f>
        <v/>
      </c>
      <c r="F194" s="732"/>
      <c r="G194" s="749" t="str">
        <f>VLOOKUP($C177,'2025年度(3年後期)'!$B$5:$N$207,COLUMN('2025年度(3年後期)'!$I$5),0)&amp;""</f>
        <v/>
      </c>
      <c r="H194" s="732"/>
      <c r="I194" s="844" t="str">
        <f>VLOOKUP($C177,'2025年度(4年後期)'!$B$5:$N$206,COLUMN('2025年度(4年後期)'!$I$5),0)&amp;""</f>
        <v>業者模試</v>
      </c>
      <c r="J194" s="801"/>
      <c r="K194" s="750" t="str">
        <f>VLOOKUP($C177,'2025年度(助産後期)'!$B$5:$N$207,COLUMN('2025年度(助産後期)'!$I$5),0)&amp;""</f>
        <v/>
      </c>
      <c r="L194" s="750"/>
      <c r="M194" s="748" t="str">
        <f>VLOOKUP($C177,'2025年度(M1後期)'!$B$5:$N$207,COLUMN('2025年度(M1後期)'!$I$5),0)&amp;""</f>
        <v/>
      </c>
      <c r="N194" s="732"/>
      <c r="O194" s="750" t="str">
        <f>VLOOKUP($C177,'2025年度(M2後期)'!$B$5:$N$207,COLUMN('2025年度(M2後期)'!$I$5),0)&amp;""</f>
        <v>特別研究</v>
      </c>
      <c r="P194" s="732"/>
      <c r="Q194" s="750" t="str">
        <f>VLOOKUP($C177,'2025年度(D1後期)'!$B$5:$N$207,COLUMN('2025年度(D1後期)'!$I$5),0)&amp;""</f>
        <v/>
      </c>
      <c r="R194" s="732"/>
      <c r="S194" s="750" t="str">
        <f>VLOOKUP($C177,'2025年度(D23後期)'!$B$5:$N$207,COLUMN('2025年度(D23後期)'!$I$5),0)&amp;""</f>
        <v>特別研究</v>
      </c>
      <c r="T194" s="732"/>
      <c r="U194" s="21"/>
      <c r="Z194" s="733" t="str">
        <f>A194</f>
        <v>４時限（15：10～16：40）</v>
      </c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 t="s">
        <v>164</v>
      </c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783"/>
      <c r="BL194" s="783"/>
      <c r="BM194" s="783"/>
      <c r="BN194" s="694" t="s">
        <v>352</v>
      </c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33"/>
      <c r="B195" s="15" t="s">
        <v>58</v>
      </c>
      <c r="C195" s="751" t="str">
        <f>IFERROR(VLOOKUP(C194,科目・教員!$A$2:$B$349,2,0),"")</f>
        <v/>
      </c>
      <c r="D195" s="735"/>
      <c r="E195" s="739" t="str">
        <f>IFERROR(VLOOKUP(E194,科目・教員!$A$2:$B$349,2,0),"")</f>
        <v/>
      </c>
      <c r="F195" s="735"/>
      <c r="G195" s="739" t="str">
        <f>IFERROR(VLOOKUP(G194,科目・教員!$A$2:$B$349,2,0),"")</f>
        <v/>
      </c>
      <c r="H195" s="735"/>
      <c r="I195" s="843" t="str">
        <f>IFERROR(VLOOKUP(I194,科目・教員!$A$2:$B$349,2,0),"")</f>
        <v/>
      </c>
      <c r="J195" s="804"/>
      <c r="K195" s="740" t="str">
        <f>IFERROR(VLOOKUP(K194,科目・教員!$A$2:$B$349,2,0),"")</f>
        <v/>
      </c>
      <c r="L195" s="740"/>
      <c r="M195" s="751" t="str">
        <f>IFERROR(VLOOKUP(M194,科目・教員!$A$2:$B$349,2,0),"")</f>
        <v/>
      </c>
      <c r="N195" s="735"/>
      <c r="O195" s="740" t="str">
        <f>IFERROR(VLOOKUP(O194,科目・教員!$A$2:$B$349,2,0),"")</f>
        <v/>
      </c>
      <c r="P195" s="735"/>
      <c r="Q195" s="740" t="str">
        <f>IFERROR(VLOOKUP(Q194,科目・教員!$A$2:$B$349,2,0),"")</f>
        <v/>
      </c>
      <c r="R195" s="735"/>
      <c r="S195" s="740" t="str">
        <f>IFERROR(VLOOKUP(S194,科目・教員!$A$2:$B$349,2,0),"")</f>
        <v/>
      </c>
      <c r="T195" s="735"/>
      <c r="U195" s="21"/>
      <c r="Z195" s="73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784"/>
      <c r="BL195" s="784"/>
      <c r="BM195" s="784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33"/>
      <c r="B196" s="15" t="s">
        <v>60</v>
      </c>
      <c r="C196" s="751" t="str">
        <f>VLOOKUP($C177,'2025年度(1年後期)'!$B$5:$N$207,COLUMN('2025年度(1年後期)'!$I$5)+1,0)&amp;""</f>
        <v/>
      </c>
      <c r="D196" s="735"/>
      <c r="E196" s="739" t="str">
        <f>VLOOKUP($C177,'2025年度(2年後期)'!$B$5:$N$207,COLUMN('2025年度(2年後期)'!$I$5)+1,0)&amp;""</f>
        <v/>
      </c>
      <c r="F196" s="735"/>
      <c r="G196" s="739" t="str">
        <f>VLOOKUP($C177,'2025年度(3年後期)'!$B$5:$N$207,COLUMN('2025年度(3年後期)'!$I$5)+1,0)&amp;""</f>
        <v/>
      </c>
      <c r="H196" s="735"/>
      <c r="I196" s="843" t="str">
        <f>VLOOKUP($C177,'2025年度(4年後期)'!$B$5:$N$206,COLUMN('2025年度(4年後期)'!$I$5)+1,0)&amp;""</f>
        <v>大講義室</v>
      </c>
      <c r="J196" s="804"/>
      <c r="K196" s="740" t="str">
        <f>VLOOKUP($C177,'2025年度(助産後期)'!$B$5:$N$207,COLUMN('2025年度(助産後期)'!$I$5)+1,0)&amp;""</f>
        <v/>
      </c>
      <c r="L196" s="740"/>
      <c r="M196" s="751" t="str">
        <f>VLOOKUP($C177,'2025年度(M1後期)'!$B$5:$N$207,COLUMN('2025年度(M1後期)'!$I$5)+1,0)&amp;""</f>
        <v/>
      </c>
      <c r="N196" s="735"/>
      <c r="O196" s="740" t="str">
        <f>VLOOKUP($C177,'2025年度(M2後期)'!$B$5:$N$207,COLUMN('2025年度(M2後期)'!$I$5)+1,0)&amp;""</f>
        <v/>
      </c>
      <c r="P196" s="735"/>
      <c r="Q196" s="740" t="str">
        <f>VLOOKUP($C177,'2025年度(D1後期)'!$B$5:$N$207,COLUMN('2025年度(D1後期)'!$I$5)+1,0)&amp;""</f>
        <v/>
      </c>
      <c r="R196" s="735"/>
      <c r="S196" s="740" t="str">
        <f>VLOOKUP($C177,'2025年度(D23後期)'!$B$5:$N$207,COLUMN('2025年度(D23後期)'!$I$5)+1,0)&amp;""</f>
        <v/>
      </c>
      <c r="T196" s="735"/>
      <c r="U196" s="21"/>
      <c r="Z196" s="73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784"/>
      <c r="BL196" s="784"/>
      <c r="BM196" s="784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34"/>
      <c r="B197" s="16" t="s">
        <v>62</v>
      </c>
      <c r="C197" s="738"/>
      <c r="D197" s="736"/>
      <c r="E197" s="710"/>
      <c r="F197" s="736"/>
      <c r="G197" s="710"/>
      <c r="H197" s="736"/>
      <c r="I197" s="842"/>
      <c r="J197" s="802"/>
      <c r="K197" s="712"/>
      <c r="L197" s="712"/>
      <c r="M197" s="738"/>
      <c r="N197" s="736"/>
      <c r="O197" s="712"/>
      <c r="P197" s="736"/>
      <c r="Q197" s="712"/>
      <c r="R197" s="736"/>
      <c r="S197" s="712"/>
      <c r="T197" s="736"/>
      <c r="U197" s="21"/>
      <c r="Z197" s="73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785"/>
      <c r="BL197" s="785"/>
      <c r="BM197" s="785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33" t="s">
        <v>87</v>
      </c>
      <c r="B198" s="15" t="s">
        <v>55</v>
      </c>
      <c r="C198" s="748" t="str">
        <f>VLOOKUP($C177,'2025年度(1年後期)'!$B$5:$N$207,COLUMN('2025年度(1年後期)'!$K$5),0)&amp;""</f>
        <v/>
      </c>
      <c r="D198" s="732"/>
      <c r="E198" s="749" t="str">
        <f>VLOOKUP($C177,'2025年度(2年後期)'!$B$5:$N$207,COLUMN('2025年度(2年後期)'!$K$5),0)&amp;""</f>
        <v/>
      </c>
      <c r="F198" s="732"/>
      <c r="G198" s="749" t="str">
        <f>VLOOKUP($C177,'2025年度(3年後期)'!$B$5:$N$207,COLUMN('2025年度(3年後期)'!$K$5),0)&amp;""</f>
        <v/>
      </c>
      <c r="H198" s="732"/>
      <c r="I198" s="749" t="str">
        <f>VLOOKUP($C177,'2025年度(4年後期)'!$B$5:$N$206,COLUMN('2025年度(4年後期)'!$K$5),0)&amp;""</f>
        <v/>
      </c>
      <c r="J198" s="732"/>
      <c r="K198" s="750" t="str">
        <f>VLOOKUP($C177,'2025年度(助産後期)'!$B$5:$N$207,COLUMN('2025年度(助産後期)'!$K$5),0)&amp;""</f>
        <v/>
      </c>
      <c r="L198" s="750"/>
      <c r="M198" s="748" t="str">
        <f>VLOOKUP($C177,'2025年度(M1後期)'!$B$5:$N$207,COLUMN('2025年度(M1後期)'!$K$5),0)&amp;""</f>
        <v/>
      </c>
      <c r="N198" s="732"/>
      <c r="O198" s="750" t="str">
        <f>VLOOKUP($C177,'2025年度(M2後期)'!$B$5:$N$207,COLUMN('2025年度(M2後期)'!$K$5),0)&amp;""</f>
        <v/>
      </c>
      <c r="P198" s="732"/>
      <c r="Q198" s="750" t="str">
        <f>VLOOKUP($C177,'2025年度(D1後期)'!$B$5:$N$207,COLUMN('2025年度(D1後期)'!$K$5),0)&amp;""</f>
        <v/>
      </c>
      <c r="R198" s="732"/>
      <c r="S198" s="750" t="str">
        <f>VLOOKUP($C177,'2025年度(D23後期)'!$B$5:$N$207,COLUMN('2025年度(D23後期)'!$K$5),0)&amp;""</f>
        <v/>
      </c>
      <c r="T198" s="732"/>
      <c r="U198" s="21"/>
      <c r="Z198" s="733" t="str">
        <f>A198</f>
        <v>５時限（16：50～18：20）</v>
      </c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 t="s">
        <v>164</v>
      </c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783"/>
      <c r="BL198" s="783"/>
      <c r="BM198" s="783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33"/>
      <c r="B199" s="15" t="s">
        <v>58</v>
      </c>
      <c r="C199" s="751" t="str">
        <f>IFERROR(VLOOKUP(C198,科目・教員!$A$2:$B$349,2,0),"")</f>
        <v/>
      </c>
      <c r="D199" s="735"/>
      <c r="E199" s="739" t="str">
        <f>IFERROR(VLOOKUP(E198,科目・教員!$A$2:$B$349,2,0),"")</f>
        <v/>
      </c>
      <c r="F199" s="735"/>
      <c r="G199" s="739" t="str">
        <f>IFERROR(VLOOKUP(G198,科目・教員!$A$2:$B$349,2,0),"")</f>
        <v/>
      </c>
      <c r="H199" s="735"/>
      <c r="I199" s="739" t="str">
        <f>IFERROR(VLOOKUP(I198,科目・教員!$A$2:$B$349,2,0),"")</f>
        <v/>
      </c>
      <c r="J199" s="735"/>
      <c r="K199" s="740" t="str">
        <f>IFERROR(VLOOKUP(K198,科目・教員!$A$2:$B$349,2,0),"")</f>
        <v/>
      </c>
      <c r="L199" s="740"/>
      <c r="M199" s="751" t="str">
        <f>IFERROR(VLOOKUP(M198,科目・教員!$A$2:$B$349,2,0),"")</f>
        <v/>
      </c>
      <c r="N199" s="735"/>
      <c r="O199" s="740" t="str">
        <f>IFERROR(VLOOKUP(O198,科目・教員!$A$2:$B$349,2,0),"")</f>
        <v/>
      </c>
      <c r="P199" s="735"/>
      <c r="Q199" s="740" t="str">
        <f>IFERROR(VLOOKUP(Q198,科目・教員!$A$2:$B$349,2,0),"")</f>
        <v/>
      </c>
      <c r="R199" s="735"/>
      <c r="S199" s="740" t="str">
        <f>IFERROR(VLOOKUP(S198,科目・教員!$A$2:$B$349,2,0),"")</f>
        <v/>
      </c>
      <c r="T199" s="735"/>
      <c r="U199" s="21"/>
      <c r="Z199" s="73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784"/>
      <c r="BL199" s="784"/>
      <c r="BM199" s="784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33"/>
      <c r="B200" s="15" t="s">
        <v>60</v>
      </c>
      <c r="C200" s="751" t="str">
        <f>VLOOKUP($C177,'2025年度(1年後期)'!$B$5:$N$207,COLUMN('2025年度(1年後期)'!$K$5)+1,0)&amp;""</f>
        <v/>
      </c>
      <c r="D200" s="735"/>
      <c r="E200" s="739" t="str">
        <f>VLOOKUP($C177,'2025年度(2年後期)'!$B$5:$N$207,COLUMN('2025年度(2年後期)'!$K$5)+1,0)&amp;""</f>
        <v/>
      </c>
      <c r="F200" s="735"/>
      <c r="G200" s="739" t="str">
        <f>VLOOKUP($C177,'2025年度(3年後期)'!$B$5:$N$207,COLUMN('2025年度(3年後期)'!$K$5)+1,0)&amp;""</f>
        <v/>
      </c>
      <c r="H200" s="735"/>
      <c r="I200" s="739" t="str">
        <f>VLOOKUP($C177,'2025年度(4年後期)'!$B$5:$N$206,COLUMN('2025年度(4年後期)'!$K$5)+1,0)&amp;""</f>
        <v/>
      </c>
      <c r="J200" s="735"/>
      <c r="K200" s="740" t="str">
        <f>VLOOKUP($C177,'2025年度(助産後期)'!$B$5:$N$207,COLUMN('2025年度(助産後期)'!$K$5)+1,0)&amp;""</f>
        <v/>
      </c>
      <c r="L200" s="740"/>
      <c r="M200" s="751" t="str">
        <f>VLOOKUP($C177,'2025年度(M1後期)'!$B$5:$N$207,COLUMN('2025年度(M1後期)'!$K$5)+1,0)&amp;""</f>
        <v/>
      </c>
      <c r="N200" s="735"/>
      <c r="O200" s="740" t="str">
        <f>VLOOKUP($C177,'2025年度(M1後期)'!$B$5:$N$207,COLUMN('2025年度(M1後期)'!$K$5)+1,0)&amp;""</f>
        <v/>
      </c>
      <c r="P200" s="735"/>
      <c r="Q200" s="740" t="str">
        <f>VLOOKUP($C177,'2025年度(D1後期)'!$B$5:$N$207,COLUMN('2025年度(D1後期)'!$K$5)+1,0)&amp;""</f>
        <v/>
      </c>
      <c r="R200" s="735"/>
      <c r="S200" s="740" t="str">
        <f>VLOOKUP($C177,'2025年度(D23後期)'!$B$5:$N$207,COLUMN('2025年度(D23後期)'!$K$5)+1,0)&amp;""</f>
        <v/>
      </c>
      <c r="T200" s="735"/>
      <c r="U200" s="21"/>
      <c r="Z200" s="73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784"/>
      <c r="BL200" s="784"/>
      <c r="BM200" s="784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34"/>
      <c r="B201" s="16" t="s">
        <v>62</v>
      </c>
      <c r="C201" s="738"/>
      <c r="D201" s="736"/>
      <c r="E201" s="710"/>
      <c r="F201" s="736"/>
      <c r="G201" s="710"/>
      <c r="H201" s="736"/>
      <c r="I201" s="710"/>
      <c r="J201" s="736"/>
      <c r="K201" s="712"/>
      <c r="L201" s="712"/>
      <c r="M201" s="738"/>
      <c r="N201" s="736"/>
      <c r="O201" s="712"/>
      <c r="P201" s="736"/>
      <c r="Q201" s="712"/>
      <c r="R201" s="736"/>
      <c r="S201" s="712"/>
      <c r="T201" s="736"/>
      <c r="U201" s="22"/>
      <c r="V201" s="19"/>
      <c r="W201" s="19"/>
      <c r="X201" s="19"/>
      <c r="Y201" s="19"/>
      <c r="Z201" s="73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785"/>
      <c r="BL201" s="785"/>
      <c r="BM201" s="785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5"/>
      <c r="B202" s="6"/>
      <c r="C202" s="717">
        <f>C177+1</f>
        <v>46031</v>
      </c>
      <c r="D202" s="717"/>
      <c r="E202" s="717"/>
      <c r="F202" s="717"/>
      <c r="G202" s="717"/>
      <c r="H202" s="717"/>
      <c r="I202" s="717"/>
      <c r="J202" s="717"/>
      <c r="K202" s="717"/>
      <c r="L202" s="717"/>
      <c r="M202" s="717"/>
      <c r="N202" s="717"/>
      <c r="O202" s="717"/>
      <c r="P202" s="717"/>
      <c r="Q202" s="717"/>
      <c r="R202" s="717"/>
      <c r="S202" s="717"/>
      <c r="T202" s="717"/>
      <c r="U202" s="697">
        <f>C202</f>
        <v>46031</v>
      </c>
      <c r="V202" s="698"/>
      <c r="W202" s="698"/>
      <c r="X202" s="698"/>
      <c r="Y202" s="698"/>
      <c r="Z202" s="69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3" t="s">
        <v>54</v>
      </c>
      <c r="B203" s="12" t="s">
        <v>55</v>
      </c>
      <c r="C203" s="731" t="str">
        <f>VLOOKUP($C202,'2025年度(1年後期)'!$B$5:$N$207,COLUMN('2025年度(1年後期)'!$C$5),0)&amp;""</f>
        <v/>
      </c>
      <c r="D203" s="722"/>
      <c r="E203" s="721" t="str">
        <f>VLOOKUP($C202,'2025年度(2年後期)'!$B$5:$N$207,COLUMN('2025年度(2年後期)'!$C$5),0)&amp;""</f>
        <v/>
      </c>
      <c r="F203" s="722"/>
      <c r="G203" s="721" t="str">
        <f>VLOOKUP($C202,'2025年度(3年後期)'!$B$5:$N$207,COLUMN('2025年度(3年後期)'!$C$5),0)&amp;""</f>
        <v/>
      </c>
      <c r="H203" s="722"/>
      <c r="I203" s="721" t="str">
        <f>VLOOKUP($C202,'2025年度(4年後期)'!$B$5:$N$206,COLUMN('2025年度(4年後期)'!$C$5),0)&amp;""</f>
        <v/>
      </c>
      <c r="J203" s="722"/>
      <c r="K203" s="732" t="str">
        <f>VLOOKUP($C202,'2025年度(助産後期)'!$B$5:$N$207,COLUMN('2025年度(助産後期)'!$C$5),0)&amp;""</f>
        <v/>
      </c>
      <c r="L203" s="720"/>
      <c r="M203" s="719" t="str">
        <f>VLOOKUP($C202,'2025年度(M1後期)'!$B$5:$N$207,COLUMN('2025年度(M1後期)'!$C$5),0)&amp;""</f>
        <v>がん看護学演習Ａ－Ⅲ</v>
      </c>
      <c r="N203" s="720"/>
      <c r="O203" s="721" t="str">
        <f>VLOOKUP($C202,'2025年度(M2後期)'!$B$5:$N$207,COLUMN('2025年度(M2後期)'!$C$5),0)&amp;""</f>
        <v>感染管理看護学演習Ａ－Ⅱ
特別研究</v>
      </c>
      <c r="P203" s="722"/>
      <c r="Q203" s="721" t="str">
        <f>VLOOKUP($C202,'2025年度(D1後期)'!$B$5:$N$207,COLUMN('2025年度(D1後期)'!$C$5),0)&amp;""</f>
        <v/>
      </c>
      <c r="R203" s="722"/>
      <c r="S203" s="732" t="str">
        <f>VLOOKUP($C202,'2025年度(D23後期)'!$B$5:$N$207,COLUMN('2025年度(D23後期)'!$C$5),0)&amp;""</f>
        <v>特別研究</v>
      </c>
      <c r="T203" s="722"/>
      <c r="U203" s="648" t="s">
        <v>161</v>
      </c>
      <c r="W203" s="31"/>
      <c r="X203" s="20"/>
      <c r="Z203" s="744" t="str">
        <f>A203</f>
        <v xml:space="preserve">１時限（09：20～10：50） </v>
      </c>
      <c r="AA203" s="694"/>
      <c r="AB203" s="694"/>
      <c r="AC203" s="694"/>
      <c r="AD203" s="694"/>
      <c r="AE203" s="694"/>
      <c r="AF203" s="694"/>
      <c r="AG203" s="694"/>
      <c r="AH203" s="694"/>
      <c r="AI203" s="694"/>
      <c r="AJ203" s="694"/>
      <c r="AK203" s="694"/>
      <c r="AL203" s="694"/>
      <c r="AM203" s="694" t="s">
        <v>164</v>
      </c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783"/>
      <c r="BL203" s="783"/>
      <c r="BM203" s="783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33"/>
      <c r="B204" s="15" t="s">
        <v>58</v>
      </c>
      <c r="C204" s="714" t="str">
        <f>IFERROR(VLOOKUP(C203,科目・教員!$A$2:$B$349,2,0),"")</f>
        <v/>
      </c>
      <c r="D204" s="715"/>
      <c r="E204" s="716" t="str">
        <f>IFERROR(VLOOKUP(E203,科目・教員!$A$2:$B$349,2,0),"")</f>
        <v/>
      </c>
      <c r="F204" s="715"/>
      <c r="G204" s="716" t="str">
        <f>IFERROR(VLOOKUP(G203,科目・教員!$A$2:$B$349,2,0),"")</f>
        <v/>
      </c>
      <c r="H204" s="715"/>
      <c r="I204" s="716" t="str">
        <f>IFERROR(VLOOKUP(I203,科目・教員!$A$2:$B$349,2,0),"")</f>
        <v/>
      </c>
      <c r="J204" s="715"/>
      <c r="K204" s="735" t="str">
        <f>IFERROR(VLOOKUP(K203,科目・教員!$A$2:$B$349,2,0),"")</f>
        <v/>
      </c>
      <c r="L204" s="737"/>
      <c r="M204" s="746" t="str">
        <f>IFERROR(VLOOKUP(M203,科目・教員!$A$2:$B$349,2,0),"")</f>
        <v/>
      </c>
      <c r="N204" s="715"/>
      <c r="O204" s="716" t="str">
        <f>IFERROR(VLOOKUP(O203,科目・教員!$A$2:$B$349,2,0),"")</f>
        <v/>
      </c>
      <c r="P204" s="715"/>
      <c r="Q204" s="716" t="str">
        <f>IFERROR(VLOOKUP(Q203,科目・教員!$A$2:$B$349,2,0),"")</f>
        <v/>
      </c>
      <c r="R204" s="715"/>
      <c r="S204" s="735" t="str">
        <f>IFERROR(VLOOKUP(S203,科目・教員!$A$2:$B$349,2,0),"")</f>
        <v/>
      </c>
      <c r="T204" s="715"/>
      <c r="U204" s="649" t="s">
        <v>169</v>
      </c>
      <c r="W204" s="13"/>
      <c r="X204" s="20"/>
      <c r="Z204" s="73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784"/>
      <c r="BL204" s="784"/>
      <c r="BM204" s="784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33"/>
      <c r="B205" s="15" t="s">
        <v>60</v>
      </c>
      <c r="C205" s="714" t="str">
        <f>VLOOKUP($C202,'2025年度(1年後期)'!$B$5:$N$207,COLUMN('2025年度(1年後期)'!$C$5)+1,0)&amp;""</f>
        <v/>
      </c>
      <c r="D205" s="715"/>
      <c r="E205" s="716" t="str">
        <f>VLOOKUP($C202,'2025年度(2年後期)'!$B$5:$N$207,COLUMN('2025年度(2年後期)'!$C$5)+1,0)&amp;""</f>
        <v/>
      </c>
      <c r="F205" s="715"/>
      <c r="G205" s="716" t="str">
        <f>VLOOKUP($C202,'2025年度(3年後期)'!$B$5:$N$207,COLUMN('2025年度(3年後期)'!$C$5)+1,0)&amp;""</f>
        <v/>
      </c>
      <c r="H205" s="715"/>
      <c r="I205" s="716" t="str">
        <f>VLOOKUP($C202,'2025年度(4年後期)'!$B$5:$N$206,COLUMN('2025年度(4年後期)'!$C$5)+1,0)&amp;""</f>
        <v/>
      </c>
      <c r="J205" s="715"/>
      <c r="K205" s="735" t="str">
        <f>VLOOKUP($C202,'2025年度(助産後期)'!$B$5:$N$207,COLUMN('2025年度(助産後期)'!$C$5)+1,0)&amp;""</f>
        <v/>
      </c>
      <c r="L205" s="737"/>
      <c r="M205" s="746" t="str">
        <f>VLOOKUP($C202,'2025年度(M1後期)'!$B$5:$N$207,COLUMN('2025年度(M1後期)'!$C$5)+1,0)&amp;""</f>
        <v>別途指定</v>
      </c>
      <c r="N205" s="715"/>
      <c r="O205" s="716" t="str">
        <f>VLOOKUP($C202,'2025年度(M2後期)'!$B$5:$N$207,COLUMN('2025年度(M2後期)'!$C$5)+1,0)&amp;""</f>
        <v>感染:別途指定</v>
      </c>
      <c r="P205" s="715"/>
      <c r="Q205" s="716" t="str">
        <f>VLOOKUP($C202,'2025年度(D1後期)'!$B$5:$N$207,COLUMN('2025年度(D1後期)'!$C$5)+1,0)&amp;""</f>
        <v/>
      </c>
      <c r="R205" s="715"/>
      <c r="S205" s="735" t="str">
        <f>VLOOKUP($C202,'2025年度(D23後期)'!$B$5:$N$207,COLUMN('2025年度(D23後期)'!$C$5)+1,0)&amp;""</f>
        <v/>
      </c>
      <c r="T205" s="715"/>
      <c r="U205" s="649" t="s">
        <v>171</v>
      </c>
      <c r="W205" s="13"/>
      <c r="Z205" s="73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784"/>
      <c r="BL205" s="784"/>
      <c r="BM205" s="784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34"/>
      <c r="B206" s="16" t="s">
        <v>62</v>
      </c>
      <c r="C206" s="738"/>
      <c r="D206" s="711"/>
      <c r="E206" s="710"/>
      <c r="F206" s="711"/>
      <c r="G206" s="710"/>
      <c r="H206" s="711"/>
      <c r="I206" s="710"/>
      <c r="J206" s="711"/>
      <c r="K206" s="712"/>
      <c r="L206" s="713"/>
      <c r="M206" s="745"/>
      <c r="N206" s="711"/>
      <c r="O206" s="710"/>
      <c r="P206" s="711"/>
      <c r="Q206" s="710"/>
      <c r="R206" s="711"/>
      <c r="S206" s="712"/>
      <c r="T206" s="711"/>
      <c r="U206" s="649" t="s">
        <v>172</v>
      </c>
      <c r="W206" s="13"/>
      <c r="Z206" s="73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785"/>
      <c r="BL206" s="785"/>
      <c r="BM206" s="785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33" t="s">
        <v>64</v>
      </c>
      <c r="B207" s="15" t="s">
        <v>55</v>
      </c>
      <c r="C207" s="731" t="str">
        <f>VLOOKUP($C202,'2025年度(1年後期)'!$B$5:$N$207,COLUMN('2025年度(1年後期)'!$E$5),0)&amp;""</f>
        <v/>
      </c>
      <c r="D207" s="722"/>
      <c r="E207" s="721" t="str">
        <f>VLOOKUP($C202,'2025年度(2年後期)'!$B$5:$N$207,COLUMN('2025年度(2年後期)'!$E$5),0)&amp;""</f>
        <v/>
      </c>
      <c r="F207" s="722"/>
      <c r="G207" s="721" t="str">
        <f>VLOOKUP($C202,'2025年度(3年後期)'!$B$5:$N$207,COLUMN('2025年度(3年後期)'!$E$5),0)&amp;""</f>
        <v/>
      </c>
      <c r="H207" s="722"/>
      <c r="I207" s="721" t="str">
        <f>VLOOKUP($C202,'2025年度(4年後期)'!$B$5:$N$206,COLUMN('2025年度(4年後期)'!$E$5),0)&amp;""</f>
        <v>政策医療看護論Ⅱ</v>
      </c>
      <c r="J207" s="722"/>
      <c r="K207" s="732" t="str">
        <f>VLOOKUP($C202,'2025年度(助産後期)'!$B$5:$N$207,COLUMN('2025年度(助産後期)'!$E$5),0)&amp;""</f>
        <v/>
      </c>
      <c r="L207" s="720"/>
      <c r="M207" s="731" t="str">
        <f>VLOOKUP($C202,'2025年度(M1後期)'!$B$5:$N$207,COLUMN('2025年度(M1後期)'!$E$5),0)&amp;""</f>
        <v>がん看護学演習Ａ－Ⅲ</v>
      </c>
      <c r="N207" s="722"/>
      <c r="O207" s="732" t="str">
        <f>VLOOKUP($C202,'2025年度(M2後期)'!$B$5:$N$207,COLUMN('2025年度(M2後期)'!$E$5),0)&amp;""</f>
        <v>感染管理看護学演習Ａ－Ⅱ
特別研究</v>
      </c>
      <c r="P207" s="722"/>
      <c r="Q207" s="732" t="str">
        <f>VLOOKUP($C202,'2025年度(D1後期)'!$B$5:$N$207,COLUMN('2025年度(D1後期)'!$E$5),0)&amp;""</f>
        <v/>
      </c>
      <c r="R207" s="722"/>
      <c r="S207" s="732" t="str">
        <f>VLOOKUP($C202,'2025年度(D23後期)'!$B$5:$N$207,COLUMN('2025年度(D23後期)'!$E$5),0)&amp;""</f>
        <v>特別研究</v>
      </c>
      <c r="T207" s="722"/>
      <c r="U207" s="21"/>
      <c r="W207" s="13"/>
      <c r="Z207" s="733" t="str">
        <f>A207</f>
        <v>２時限（11：00～12：30）</v>
      </c>
      <c r="AA207" s="694"/>
      <c r="AB207" s="694"/>
      <c r="AC207" s="694"/>
      <c r="AD207" s="694"/>
      <c r="AE207" s="694"/>
      <c r="AF207" s="694"/>
      <c r="AG207" s="694"/>
      <c r="AH207" s="694"/>
      <c r="AI207" s="694"/>
      <c r="AJ207" s="694"/>
      <c r="AK207" s="694"/>
      <c r="AL207" s="694"/>
      <c r="AM207" s="694" t="s">
        <v>164</v>
      </c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783"/>
      <c r="BL207" s="783"/>
      <c r="BM207" s="783"/>
      <c r="BN207" s="694" t="s">
        <v>332</v>
      </c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33"/>
      <c r="B208" s="15" t="s">
        <v>58</v>
      </c>
      <c r="C208" s="714" t="str">
        <f>IFERROR(VLOOKUP(C207,科目・教員!$A$2:$B$349,2,0),"")</f>
        <v/>
      </c>
      <c r="D208" s="715"/>
      <c r="E208" s="716" t="str">
        <f>IFERROR(VLOOKUP(E207,科目・教員!$A$2:$B$349,2,0),"")</f>
        <v/>
      </c>
      <c r="F208" s="715"/>
      <c r="G208" s="716" t="str">
        <f>IFERROR(VLOOKUP(G207,科目・教員!$A$2:$B$349,2,0),"")</f>
        <v/>
      </c>
      <c r="H208" s="715"/>
      <c r="I208" s="716" t="str">
        <f>IFERROR(VLOOKUP(I207,科目・教員!$A$2:$B$349,2,0),"")</f>
        <v>飯野　京子</v>
      </c>
      <c r="J208" s="715"/>
      <c r="K208" s="735" t="str">
        <f>IFERROR(VLOOKUP(K207,科目・教員!$A$2:$B$349,2,0),"")</f>
        <v/>
      </c>
      <c r="L208" s="737"/>
      <c r="M208" s="714" t="str">
        <f>IFERROR(VLOOKUP(M207,科目・教員!$A$2:$B$349,2,0),"")</f>
        <v/>
      </c>
      <c r="N208" s="715"/>
      <c r="O208" s="735" t="str">
        <f>IFERROR(VLOOKUP(O207,科目・教員!$A$2:$B$349,2,0),"")</f>
        <v/>
      </c>
      <c r="P208" s="715"/>
      <c r="Q208" s="735" t="str">
        <f>IFERROR(VLOOKUP(Q207,科目・教員!$A$2:$B$349,2,0),"")</f>
        <v/>
      </c>
      <c r="R208" s="715"/>
      <c r="S208" s="735" t="str">
        <f>IFERROR(VLOOKUP(S207,科目・教員!$A$2:$B$349,2,0),"")</f>
        <v/>
      </c>
      <c r="T208" s="715"/>
      <c r="U208" s="21"/>
      <c r="W208" s="13"/>
      <c r="Z208" s="73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784"/>
      <c r="BL208" s="784"/>
      <c r="BM208" s="784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33"/>
      <c r="B209" s="15" t="s">
        <v>60</v>
      </c>
      <c r="C209" s="714" t="str">
        <f>VLOOKUP($C202,'2025年度(1年後期)'!$B$5:$N$207,COLUMN('2025年度(1年後期)'!$E$5)+1,0)&amp;""</f>
        <v/>
      </c>
      <c r="D209" s="715"/>
      <c r="E209" s="716" t="str">
        <f>VLOOKUP($C202,'2025年度(2年後期)'!$B$5:$N$207,COLUMN('2025年度(2年後期)'!$E$5)+1,0)&amp;""</f>
        <v/>
      </c>
      <c r="F209" s="715"/>
      <c r="G209" s="716" t="str">
        <f>VLOOKUP($C202,'2025年度(3年後期)'!$B$5:$N$207,COLUMN('2025年度(3年後期)'!$E$5)+1,0)&amp;""</f>
        <v/>
      </c>
      <c r="H209" s="715"/>
      <c r="I209" s="716" t="str">
        <f>VLOOKUP($C202,'2025年度(4年後期)'!$B$5:$N$206,COLUMN('2025年度(4年後期)'!$E$5)+1,0)&amp;""</f>
        <v>大講義室</v>
      </c>
      <c r="J209" s="715"/>
      <c r="K209" s="735" t="str">
        <f>VLOOKUP($C202,'2025年度(助産後期)'!$B$5:$N$207,COLUMN('2025年度(助産後期)'!$E$5)+1,0)&amp;""</f>
        <v/>
      </c>
      <c r="L209" s="737"/>
      <c r="M209" s="714" t="str">
        <f>VLOOKUP($C202,'2025年度(M1後期)'!$B$5:$N$207,COLUMN('2025年度(M1後期)'!$E$5)+1,0)&amp;""</f>
        <v>別途指定</v>
      </c>
      <c r="N209" s="715"/>
      <c r="O209" s="735" t="str">
        <f>VLOOKUP($C202,'2025年度(M2後期)'!$B$5:$N$207,COLUMN('2025年度(M2後期)'!$E$5)+1,0)&amp;""</f>
        <v>感染:別途指定</v>
      </c>
      <c r="P209" s="715"/>
      <c r="Q209" s="735" t="str">
        <f>VLOOKUP($C202,'2025年度(D1後期)'!$B$5:$N$207,COLUMN('2025年度(D1後期)'!$E$5)+1,0)&amp;""</f>
        <v/>
      </c>
      <c r="R209" s="715"/>
      <c r="S209" s="735" t="str">
        <f>VLOOKUP($C202,'2025年度(D23後期)'!$B$5:$N$207,COLUMN('2025年度(D23後期)'!$E$5)+1,0)&amp;""</f>
        <v/>
      </c>
      <c r="T209" s="715"/>
      <c r="U209" s="21"/>
      <c r="W209" s="13"/>
      <c r="Z209" s="73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784"/>
      <c r="BL209" s="784"/>
      <c r="BM209" s="784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47"/>
      <c r="B210" s="16" t="s">
        <v>62</v>
      </c>
      <c r="C210" s="738"/>
      <c r="D210" s="736"/>
      <c r="E210" s="710"/>
      <c r="F210" s="736"/>
      <c r="G210" s="710"/>
      <c r="H210" s="736"/>
      <c r="I210" s="710"/>
      <c r="J210" s="736"/>
      <c r="K210" s="712"/>
      <c r="L210" s="712"/>
      <c r="M210" s="738"/>
      <c r="N210" s="736"/>
      <c r="O210" s="712"/>
      <c r="P210" s="736"/>
      <c r="Q210" s="712"/>
      <c r="R210" s="736"/>
      <c r="S210" s="712"/>
      <c r="T210" s="736"/>
      <c r="U210" s="21"/>
      <c r="W210" s="13"/>
      <c r="Z210" s="73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785"/>
      <c r="BL210" s="785"/>
      <c r="BM210" s="785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44" t="s">
        <v>70</v>
      </c>
      <c r="B211" s="17" t="s">
        <v>71</v>
      </c>
      <c r="C211" s="731"/>
      <c r="D211" s="722"/>
      <c r="E211" s="721"/>
      <c r="F211" s="722"/>
      <c r="G211" s="721"/>
      <c r="H211" s="722"/>
      <c r="I211" s="721"/>
      <c r="J211" s="722"/>
      <c r="K211" s="732"/>
      <c r="L211" s="720"/>
      <c r="M211" s="731"/>
      <c r="N211" s="722"/>
      <c r="O211" s="732"/>
      <c r="P211" s="722"/>
      <c r="Q211" s="732"/>
      <c r="R211" s="722"/>
      <c r="S211" s="732"/>
      <c r="T211" s="722"/>
      <c r="U211" s="21"/>
      <c r="W211" s="13"/>
      <c r="Z211" s="733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783"/>
      <c r="BL211" s="783"/>
      <c r="BM211" s="783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33"/>
      <c r="B212" s="17" t="s">
        <v>73</v>
      </c>
      <c r="C212" s="714"/>
      <c r="D212" s="715"/>
      <c r="E212" s="716"/>
      <c r="F212" s="715"/>
      <c r="G212" s="716"/>
      <c r="H212" s="715"/>
      <c r="I212" s="716"/>
      <c r="J212" s="715"/>
      <c r="K212" s="735"/>
      <c r="L212" s="737"/>
      <c r="M212" s="714"/>
      <c r="N212" s="715"/>
      <c r="O212" s="735"/>
      <c r="P212" s="715"/>
      <c r="Q212" s="735"/>
      <c r="R212" s="715"/>
      <c r="S212" s="735"/>
      <c r="T212" s="715"/>
      <c r="U212" s="21"/>
      <c r="W212" s="13"/>
      <c r="Z212" s="73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784"/>
      <c r="BL212" s="784"/>
      <c r="BM212" s="784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33"/>
      <c r="B213" s="17" t="s">
        <v>60</v>
      </c>
      <c r="C213" s="714"/>
      <c r="D213" s="715"/>
      <c r="E213" s="716"/>
      <c r="F213" s="715"/>
      <c r="G213" s="716"/>
      <c r="H213" s="715"/>
      <c r="I213" s="716"/>
      <c r="J213" s="715"/>
      <c r="K213" s="735"/>
      <c r="L213" s="737"/>
      <c r="M213" s="714"/>
      <c r="N213" s="715"/>
      <c r="O213" s="735"/>
      <c r="P213" s="715"/>
      <c r="Q213" s="735"/>
      <c r="R213" s="715"/>
      <c r="S213" s="735"/>
      <c r="T213" s="715"/>
      <c r="U213" s="21"/>
      <c r="W213" s="13"/>
      <c r="Z213" s="73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784"/>
      <c r="BL213" s="784"/>
      <c r="BM213" s="784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34"/>
      <c r="B214" s="18" t="s">
        <v>62</v>
      </c>
      <c r="C214" s="752"/>
      <c r="D214" s="753"/>
      <c r="E214" s="754"/>
      <c r="F214" s="753"/>
      <c r="G214" s="754"/>
      <c r="H214" s="753"/>
      <c r="I214" s="754"/>
      <c r="J214" s="753"/>
      <c r="K214" s="755"/>
      <c r="L214" s="755"/>
      <c r="M214" s="752"/>
      <c r="N214" s="753"/>
      <c r="O214" s="755"/>
      <c r="P214" s="753"/>
      <c r="Q214" s="755"/>
      <c r="R214" s="753"/>
      <c r="S214" s="755"/>
      <c r="T214" s="753"/>
      <c r="U214" s="32"/>
      <c r="W214" s="13"/>
      <c r="Z214" s="73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785"/>
      <c r="BL214" s="785"/>
      <c r="BM214" s="785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33" t="s">
        <v>74</v>
      </c>
      <c r="B215" s="15" t="s">
        <v>55</v>
      </c>
      <c r="C215" s="748" t="str">
        <f>VLOOKUP($C202,'2025年度(1年後期)'!$B$5:$N$207,COLUMN('2025年度(1年後期)'!$G$5),0)&amp;""</f>
        <v/>
      </c>
      <c r="D215" s="732"/>
      <c r="E215" s="749" t="str">
        <f>VLOOKUP($C202,'2025年度(2年後期)'!$B$5:$N$207,COLUMN('2025年度(2年後期)'!$G$5),0)&amp;""</f>
        <v/>
      </c>
      <c r="F215" s="732"/>
      <c r="G215" s="749" t="str">
        <f>VLOOKUP($C202,'2025年度(3年後期)'!$B$5:$N$207,COLUMN('2025年度(3年後期)'!$G$5),0)&amp;""</f>
        <v/>
      </c>
      <c r="H215" s="732"/>
      <c r="I215" s="749" t="str">
        <f>VLOOKUP($C202,'2025年度(4年後期)'!$B$5:$N$206,COLUMN('2025年度(4年後期)'!$G$5),0)&amp;""</f>
        <v>医療政策学</v>
      </c>
      <c r="J215" s="732"/>
      <c r="K215" s="750" t="str">
        <f>VLOOKUP($C202,'2025年度(助産後期)'!$B$5:$N$207,COLUMN('2025年度(助産後期)'!$G$5),0)&amp;""</f>
        <v/>
      </c>
      <c r="L215" s="750"/>
      <c r="M215" s="748" t="str">
        <f>VLOOKUP($C202,'2025年度(M1後期)'!$B$5:$N$207,COLUMN('2025年度(M1後期)'!$G$5),0)&amp;""</f>
        <v>がん看護学演習Ａ－Ⅳ</v>
      </c>
      <c r="N215" s="732"/>
      <c r="O215" s="750" t="str">
        <f>VLOOKUP($C202,'2025年度(M2後期)'!$B$5:$N$207,COLUMN('2025年度(M2後期)'!$G$5),0)&amp;""</f>
        <v>特別研究</v>
      </c>
      <c r="P215" s="732"/>
      <c r="Q215" s="750" t="str">
        <f>VLOOKUP($C202,'2025年度(D1後期)'!$B$5:$N$207,COLUMN('2025年度(D1後期)'!$G$5),0)&amp;""</f>
        <v/>
      </c>
      <c r="R215" s="732"/>
      <c r="S215" s="750" t="str">
        <f>VLOOKUP($C202,'2025年度(D23後期)'!$B$5:$N$207,COLUMN('2025年度(D23後期)'!$G$5),0)&amp;""</f>
        <v>特別研究</v>
      </c>
      <c r="T215" s="732"/>
      <c r="U215" s="32"/>
      <c r="W215" s="13"/>
      <c r="Z215" s="733" t="str">
        <f>A215</f>
        <v>３時限（13：30～15：00）</v>
      </c>
      <c r="AA215" s="694"/>
      <c r="AB215" s="694"/>
      <c r="AC215" s="694"/>
      <c r="AD215" s="694"/>
      <c r="AE215" s="694"/>
      <c r="AF215" s="694"/>
      <c r="AG215" s="694"/>
      <c r="AH215" s="694"/>
      <c r="AI215" s="694"/>
      <c r="AJ215" s="694"/>
      <c r="AK215" s="694"/>
      <c r="AL215" s="694"/>
      <c r="AM215" s="694" t="s">
        <v>164</v>
      </c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783"/>
      <c r="BL215" s="783"/>
      <c r="BM215" s="783"/>
      <c r="BN215" s="694" t="s">
        <v>354</v>
      </c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33"/>
      <c r="B216" s="15" t="s">
        <v>58</v>
      </c>
      <c r="C216" s="751" t="str">
        <f>IFERROR(VLOOKUP(C215,科目・教員!$A$2:$B$349,2,0),"")</f>
        <v/>
      </c>
      <c r="D216" s="735"/>
      <c r="E216" s="739" t="str">
        <f>IFERROR(VLOOKUP(E215,科目・教員!$A$2:$B$349,2,0),"")</f>
        <v/>
      </c>
      <c r="F216" s="735"/>
      <c r="G216" s="739" t="str">
        <f>IFERROR(VLOOKUP(G215,科目・教員!$A$2:$B$349,2,0),"")</f>
        <v/>
      </c>
      <c r="H216" s="735"/>
      <c r="I216" s="739" t="str">
        <f>IFERROR(VLOOKUP(I215,科目・教員!$A$2:$B$349,2,0),"")</f>
        <v>渡辺　幹司</v>
      </c>
      <c r="J216" s="735"/>
      <c r="K216" s="740" t="str">
        <f>IFERROR(VLOOKUP(K215,科目・教員!$A$2:$B$349,2,0),"")</f>
        <v/>
      </c>
      <c r="L216" s="740"/>
      <c r="M216" s="751" t="str">
        <f>IFERROR(VLOOKUP(M215,科目・教員!$A$2:$B$349,2,0),"")</f>
        <v/>
      </c>
      <c r="N216" s="735"/>
      <c r="O216" s="740" t="str">
        <f>IFERROR(VLOOKUP(O215,科目・教員!$A$2:$B$349,2,0),"")</f>
        <v/>
      </c>
      <c r="P216" s="735"/>
      <c r="Q216" s="740" t="str">
        <f>IFERROR(VLOOKUP(Q215,科目・教員!$A$2:$B$349,2,0),"")</f>
        <v/>
      </c>
      <c r="R216" s="735"/>
      <c r="S216" s="740" t="str">
        <f>IFERROR(VLOOKUP(S215,科目・教員!$A$2:$B$349,2,0),"")</f>
        <v/>
      </c>
      <c r="T216" s="735"/>
      <c r="U216" s="32"/>
      <c r="W216" s="13"/>
      <c r="Z216" s="733"/>
      <c r="AA216" s="695"/>
      <c r="AB216" s="695"/>
      <c r="AC216" s="695"/>
      <c r="AD216" s="695"/>
      <c r="AE216" s="695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784"/>
      <c r="BL216" s="784"/>
      <c r="BM216" s="784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33"/>
      <c r="B217" s="15" t="s">
        <v>60</v>
      </c>
      <c r="C217" s="751" t="str">
        <f>VLOOKUP($C202,'2025年度(1年後期)'!$B$5:$N$207,COLUMN('2025年度(1年後期)'!$G$5)+1,0)&amp;""</f>
        <v/>
      </c>
      <c r="D217" s="735"/>
      <c r="E217" s="739" t="str">
        <f>VLOOKUP($C202,'2025年度(2年後期)'!$B$5:$N$207,COLUMN('2025年度(2年後期)'!$G$5)+1,0)&amp;""</f>
        <v/>
      </c>
      <c r="F217" s="735"/>
      <c r="G217" s="739" t="str">
        <f>VLOOKUP($C202,'2025年度(3年後期)'!$B$5:$N$207,COLUMN('2025年度(3年後期)'!$G$5)+1,0)&amp;""</f>
        <v/>
      </c>
      <c r="H217" s="735"/>
      <c r="I217" s="739" t="str">
        <f>VLOOKUP($C202,'2025年度(4年後期)'!$B$5:$N$206,COLUMN('2025年度(4年後期)'!$G$5)+1,0)&amp;""</f>
        <v>301</v>
      </c>
      <c r="J217" s="735"/>
      <c r="K217" s="740" t="str">
        <f>VLOOKUP($C202,'2025年度(助産後期)'!$B$5:$N$207,COLUMN('2025年度(助産後期)'!$G$5)+1,0)&amp;""</f>
        <v/>
      </c>
      <c r="L217" s="740"/>
      <c r="M217" s="751" t="str">
        <f>VLOOKUP($C202,'2025年度(M1後期)'!$B$5:$N$207,COLUMN('2025年度(M1後期)'!$G$5)+1,0)&amp;""</f>
        <v>別途指定</v>
      </c>
      <c r="N217" s="735"/>
      <c r="O217" s="740" t="str">
        <f>VLOOKUP($C202,'2025年度(M2後期)'!$B$5:$N$207,COLUMN('2025年度(M2後期)'!$G$5)+1,0)&amp;""</f>
        <v/>
      </c>
      <c r="P217" s="735"/>
      <c r="Q217" s="740" t="str">
        <f>VLOOKUP($C202,'2025年度(D1後期)'!$B$5:$N$207,COLUMN('2025年度(D1後期)'!$G$5)+1,0)&amp;""</f>
        <v/>
      </c>
      <c r="R217" s="735"/>
      <c r="S217" s="740" t="str">
        <f>VLOOKUP($C202,'2025年度(D23後期)'!$B$5:$N$207,COLUMN('2025年度(D23後期)'!$G$5)+1,0)&amp;""</f>
        <v/>
      </c>
      <c r="T217" s="735"/>
      <c r="U217" s="32"/>
      <c r="W217" s="13"/>
      <c r="Z217" s="733"/>
      <c r="AA217" s="695"/>
      <c r="AB217" s="695"/>
      <c r="AC217" s="695"/>
      <c r="AD217" s="695"/>
      <c r="AE217" s="695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784"/>
      <c r="BL217" s="784"/>
      <c r="BM217" s="784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47"/>
      <c r="B218" s="16" t="s">
        <v>62</v>
      </c>
      <c r="C218" s="738"/>
      <c r="D218" s="736"/>
      <c r="E218" s="710"/>
      <c r="F218" s="736"/>
      <c r="G218" s="710"/>
      <c r="H218" s="736"/>
      <c r="I218" s="710"/>
      <c r="J218" s="736"/>
      <c r="K218" s="712"/>
      <c r="L218" s="712"/>
      <c r="M218" s="738"/>
      <c r="N218" s="736"/>
      <c r="O218" s="712"/>
      <c r="P218" s="736"/>
      <c r="Q218" s="712"/>
      <c r="R218" s="736"/>
      <c r="S218" s="712"/>
      <c r="T218" s="736"/>
      <c r="U218" s="21"/>
      <c r="W218" s="13"/>
      <c r="Z218" s="734"/>
      <c r="AA218" s="696"/>
      <c r="AB218" s="696"/>
      <c r="AC218" s="696"/>
      <c r="AD218" s="696"/>
      <c r="AE218" s="696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785"/>
      <c r="BL218" s="785"/>
      <c r="BM218" s="785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33" t="s">
        <v>80</v>
      </c>
      <c r="B219" s="15" t="s">
        <v>55</v>
      </c>
      <c r="C219" s="748" t="str">
        <f>VLOOKUP($C202,'2025年度(1年後期)'!$B$5:$N$207,COLUMN('2025年度(1年後期)'!$I$5),0)&amp;""</f>
        <v/>
      </c>
      <c r="D219" s="732"/>
      <c r="E219" s="749" t="str">
        <f>VLOOKUP($C202,'2025年度(2年後期)'!$B$5:$N$207,COLUMN('2025年度(2年後期)'!$I$5),0)&amp;""</f>
        <v/>
      </c>
      <c r="F219" s="732"/>
      <c r="G219" s="749" t="str">
        <f>VLOOKUP($C202,'2025年度(3年後期)'!$B$5:$N$207,COLUMN('2025年度(3年後期)'!$I$5),0)&amp;""</f>
        <v/>
      </c>
      <c r="H219" s="732"/>
      <c r="I219" s="805" t="str">
        <f>VLOOKUP($C202,'2025年度(4年後期)'!$B$5:$N$206,COLUMN('2025年度(4年後期)'!$I$5),0)&amp;""</f>
        <v>科学技術と医療
(石原美弥先生)</v>
      </c>
      <c r="J219" s="780"/>
      <c r="K219" s="750" t="str">
        <f>VLOOKUP($C202,'2025年度(助産後期)'!$B$5:$N$207,COLUMN('2025年度(助産後期)'!$I$5),0)&amp;""</f>
        <v/>
      </c>
      <c r="L219" s="750"/>
      <c r="M219" s="748" t="str">
        <f>VLOOKUP($C202,'2025年度(M1後期)'!$B$5:$N$207,COLUMN('2025年度(M1後期)'!$I$5),0)&amp;""</f>
        <v>がん看護学演習Ａ－Ⅳ</v>
      </c>
      <c r="N219" s="732"/>
      <c r="O219" s="750" t="str">
        <f>VLOOKUP($C202,'2025年度(M2後期)'!$B$5:$N$207,COLUMN('2025年度(M2後期)'!$I$5),0)&amp;""</f>
        <v>特別研究</v>
      </c>
      <c r="P219" s="732"/>
      <c r="Q219" s="750" t="str">
        <f>VLOOKUP($C202,'2025年度(D1後期)'!$B$5:$N$207,COLUMN('2025年度(D1後期)'!$I$5),0)&amp;""</f>
        <v/>
      </c>
      <c r="R219" s="732"/>
      <c r="S219" s="750" t="str">
        <f>VLOOKUP($C202,'2025年度(D23後期)'!$B$5:$N$207,COLUMN('2025年度(D23後期)'!$I$5),0)&amp;""</f>
        <v>特別研究</v>
      </c>
      <c r="T219" s="732"/>
      <c r="U219" s="21"/>
      <c r="W219" s="13"/>
      <c r="Z219" s="733" t="str">
        <f>A219</f>
        <v>４時限（15：10～16：40）</v>
      </c>
      <c r="AA219" s="694"/>
      <c r="AB219" s="694"/>
      <c r="AC219" s="694"/>
      <c r="AD219" s="694"/>
      <c r="AE219" s="694"/>
      <c r="AF219" s="694"/>
      <c r="AG219" s="694"/>
      <c r="AH219" s="694"/>
      <c r="AI219" s="694"/>
      <c r="AJ219" s="694"/>
      <c r="AK219" s="694"/>
      <c r="AL219" s="694"/>
      <c r="AM219" s="694" t="s">
        <v>164</v>
      </c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 t="s">
        <v>365</v>
      </c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783"/>
      <c r="BL219" s="783"/>
      <c r="BM219" s="783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33"/>
      <c r="B220" s="15" t="s">
        <v>58</v>
      </c>
      <c r="C220" s="751" t="str">
        <f>IFERROR(VLOOKUP(C219,科目・教員!$A$2:$B$349,2,0),"")</f>
        <v/>
      </c>
      <c r="D220" s="735"/>
      <c r="E220" s="739" t="str">
        <f>IFERROR(VLOOKUP(E219,科目・教員!$A$2:$B$349,2,0),"")</f>
        <v/>
      </c>
      <c r="F220" s="735"/>
      <c r="G220" s="739" t="str">
        <f>IFERROR(VLOOKUP(G219,科目・教員!$A$2:$B$349,2,0),"")</f>
        <v/>
      </c>
      <c r="H220" s="735"/>
      <c r="I220" s="806" t="str">
        <f>IFERROR(VLOOKUP(I219,科目・教員!$A$2:$B$349,2,0),"")</f>
        <v/>
      </c>
      <c r="J220" s="763"/>
      <c r="K220" s="740" t="str">
        <f>IFERROR(VLOOKUP(K219,科目・教員!$A$2:$B$349,2,0),"")</f>
        <v/>
      </c>
      <c r="L220" s="740"/>
      <c r="M220" s="751" t="str">
        <f>IFERROR(VLOOKUP(M219,科目・教員!$A$2:$B$349,2,0),"")</f>
        <v/>
      </c>
      <c r="N220" s="735"/>
      <c r="O220" s="740" t="str">
        <f>IFERROR(VLOOKUP(O219,科目・教員!$A$2:$B$349,2,0),"")</f>
        <v/>
      </c>
      <c r="P220" s="735"/>
      <c r="Q220" s="740" t="str">
        <f>IFERROR(VLOOKUP(Q219,科目・教員!$A$2:$B$349,2,0),"")</f>
        <v/>
      </c>
      <c r="R220" s="735"/>
      <c r="S220" s="740" t="str">
        <f>IFERROR(VLOOKUP(S219,科目・教員!$A$2:$B$349,2,0),"")</f>
        <v/>
      </c>
      <c r="T220" s="735"/>
      <c r="U220" s="21"/>
      <c r="W220" s="13"/>
      <c r="Z220" s="73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784"/>
      <c r="BL220" s="784"/>
      <c r="BM220" s="784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33"/>
      <c r="B221" s="15" t="s">
        <v>60</v>
      </c>
      <c r="C221" s="751" t="str">
        <f>VLOOKUP($C202,'2025年度(1年後期)'!$B$5:$N$207,COLUMN('2025年度(1年後期)'!$I$5)+1,0)&amp;""</f>
        <v/>
      </c>
      <c r="D221" s="735"/>
      <c r="E221" s="739" t="str">
        <f>VLOOKUP($C202,'2025年度(2年後期)'!$B$5:$N$207,COLUMN('2025年度(2年後期)'!$I$5)+1,0)&amp;""</f>
        <v/>
      </c>
      <c r="F221" s="735"/>
      <c r="G221" s="739" t="str">
        <f>VLOOKUP($C202,'2025年度(3年後期)'!$B$5:$N$207,COLUMN('2025年度(3年後期)'!$I$5)+1,0)&amp;""</f>
        <v/>
      </c>
      <c r="H221" s="735"/>
      <c r="I221" s="806" t="str">
        <f>VLOOKUP($C202,'2025年度(4年後期)'!$B$5:$N$206,COLUMN('2025年度(4年後期)'!$I$5)+1,0)&amp;""</f>
        <v>301</v>
      </c>
      <c r="J221" s="763"/>
      <c r="K221" s="740" t="str">
        <f>VLOOKUP($C202,'2025年度(助産後期)'!$B$5:$N$207,COLUMN('2025年度(助産後期)'!$I$5)+1,0)&amp;""</f>
        <v/>
      </c>
      <c r="L221" s="740"/>
      <c r="M221" s="751" t="str">
        <f>VLOOKUP($C202,'2025年度(M1後期)'!$B$5:$N$207,COLUMN('2025年度(M1後期)'!$I$5)+1,0)&amp;""</f>
        <v>別途指定</v>
      </c>
      <c r="N221" s="735"/>
      <c r="O221" s="740" t="str">
        <f>VLOOKUP($C202,'2025年度(M2後期)'!$B$5:$N$207,COLUMN('2025年度(M2後期)'!$I$5)+1,0)&amp;""</f>
        <v/>
      </c>
      <c r="P221" s="735"/>
      <c r="Q221" s="740" t="str">
        <f>VLOOKUP($C202,'2025年度(D1後期)'!$B$5:$N$207,COLUMN('2025年度(D1後期)'!$I$5)+1,0)&amp;""</f>
        <v/>
      </c>
      <c r="R221" s="735"/>
      <c r="S221" s="740" t="str">
        <f>VLOOKUP($C202,'2025年度(D23後期)'!$B$5:$N$207,COLUMN('2025年度(D23後期)'!$I$5)+1,0)&amp;""</f>
        <v/>
      </c>
      <c r="T221" s="735"/>
      <c r="U221" s="21"/>
      <c r="W221" s="13"/>
      <c r="Z221" s="73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784"/>
      <c r="BL221" s="784"/>
      <c r="BM221" s="784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34"/>
      <c r="B222" s="16" t="s">
        <v>62</v>
      </c>
      <c r="C222" s="738"/>
      <c r="D222" s="736"/>
      <c r="E222" s="710"/>
      <c r="F222" s="736"/>
      <c r="G222" s="710"/>
      <c r="H222" s="736"/>
      <c r="I222" s="786" t="s">
        <v>116</v>
      </c>
      <c r="J222" s="761"/>
      <c r="K222" s="712"/>
      <c r="L222" s="712"/>
      <c r="M222" s="738"/>
      <c r="N222" s="736"/>
      <c r="O222" s="712"/>
      <c r="P222" s="736"/>
      <c r="Q222" s="712"/>
      <c r="R222" s="736"/>
      <c r="S222" s="712"/>
      <c r="T222" s="736"/>
      <c r="U222" s="21"/>
      <c r="W222" s="13"/>
      <c r="Z222" s="73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785"/>
      <c r="BL222" s="785"/>
      <c r="BM222" s="785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33" t="s">
        <v>87</v>
      </c>
      <c r="B223" s="15" t="s">
        <v>55</v>
      </c>
      <c r="C223" s="748" t="str">
        <f>VLOOKUP($C202,'2025年度(1年後期)'!$B$5:$N$207,COLUMN('2025年度(1年後期)'!$K$5),0)&amp;""</f>
        <v/>
      </c>
      <c r="D223" s="732"/>
      <c r="E223" s="749" t="str">
        <f>VLOOKUP($C202,'2025年度(2年後期)'!$B$5:$N$207,COLUMN('2025年度(2年後期)'!$K$5),0)&amp;""</f>
        <v/>
      </c>
      <c r="F223" s="732"/>
      <c r="G223" s="749" t="str">
        <f>VLOOKUP($C202,'2025年度(3年後期)'!$B$5:$N$207,COLUMN('2025年度(3年後期)'!$K$5),0)&amp;""</f>
        <v/>
      </c>
      <c r="H223" s="732"/>
      <c r="I223" s="749" t="str">
        <f>VLOOKUP($C202,'2025年度(4年後期)'!$B$5:$N$206,COLUMN('2025年度(4年後期)'!$K$5),0)&amp;""</f>
        <v/>
      </c>
      <c r="J223" s="732"/>
      <c r="K223" s="750" t="str">
        <f>VLOOKUP($C202,'2025年度(助産後期)'!$B$5:$N$207,COLUMN('2025年度(助産後期)'!$K$5),0)&amp;""</f>
        <v/>
      </c>
      <c r="L223" s="750"/>
      <c r="M223" s="748" t="str">
        <f>VLOOKUP($C202,'2025年度(M1後期)'!$B$5:$N$207,COLUMN('2025年度(M1後期)'!$K$5),0)&amp;""</f>
        <v/>
      </c>
      <c r="N223" s="732"/>
      <c r="O223" s="750" t="str">
        <f>VLOOKUP($C202,'2025年度(M2後期)'!$B$5:$N$207,COLUMN('2025年度(M2後期)'!$K$5),0)&amp;""</f>
        <v/>
      </c>
      <c r="P223" s="732"/>
      <c r="Q223" s="750" t="str">
        <f>VLOOKUP($C202,'2025年度(D1後期)'!$B$5:$N$207,COLUMN('2025年度(D1後期)'!$K$5),0)&amp;""</f>
        <v/>
      </c>
      <c r="R223" s="732"/>
      <c r="S223" s="750" t="str">
        <f>VLOOKUP($C202,'2025年度(D23後期)'!$B$5:$N$207,COLUMN('2025年度(D23後期)'!$K$5),0)&amp;""</f>
        <v/>
      </c>
      <c r="T223" s="732"/>
      <c r="U223" s="608" t="s">
        <v>94</v>
      </c>
      <c r="Z223" s="733" t="str">
        <f>A223</f>
        <v>５時限（16：50～18：20）</v>
      </c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 t="s">
        <v>164</v>
      </c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 t="s">
        <v>139</v>
      </c>
      <c r="BK223" s="783"/>
      <c r="BL223" s="783"/>
      <c r="BM223" s="783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33"/>
      <c r="B224" s="15" t="s">
        <v>58</v>
      </c>
      <c r="C224" s="751" t="str">
        <f>IFERROR(VLOOKUP(C223,科目・教員!$A$2:$B$349,2,0),"")</f>
        <v/>
      </c>
      <c r="D224" s="735"/>
      <c r="E224" s="739" t="str">
        <f>IFERROR(VLOOKUP(E223,科目・教員!$A$2:$B$349,2,0),"")</f>
        <v/>
      </c>
      <c r="F224" s="735"/>
      <c r="G224" s="739" t="str">
        <f>IFERROR(VLOOKUP(G223,科目・教員!$A$2:$B$349,2,0),"")</f>
        <v/>
      </c>
      <c r="H224" s="735"/>
      <c r="I224" s="739" t="str">
        <f>IFERROR(VLOOKUP(I223,科目・教員!$A$2:$B$349,2,0),"")</f>
        <v/>
      </c>
      <c r="J224" s="735"/>
      <c r="K224" s="740" t="str">
        <f>IFERROR(VLOOKUP(K223,科目・教員!$A$2:$B$349,2,0),"")</f>
        <v/>
      </c>
      <c r="L224" s="740"/>
      <c r="M224" s="751" t="str">
        <f>IFERROR(VLOOKUP(M223,科目・教員!$A$2:$B$349,2,0),"")</f>
        <v/>
      </c>
      <c r="N224" s="735"/>
      <c r="O224" s="740" t="str">
        <f>IFERROR(VLOOKUP(O223,科目・教員!$A$2:$B$349,2,0),"")</f>
        <v/>
      </c>
      <c r="P224" s="735"/>
      <c r="Q224" s="740" t="str">
        <f>IFERROR(VLOOKUP(Q223,科目・教員!$A$2:$B$349,2,0),"")</f>
        <v/>
      </c>
      <c r="R224" s="735"/>
      <c r="S224" s="740" t="str">
        <f>IFERROR(VLOOKUP(S223,科目・教員!$A$2:$B$349,2,0),"")</f>
        <v/>
      </c>
      <c r="T224" s="735"/>
      <c r="U224" s="608" t="s">
        <v>141</v>
      </c>
      <c r="Z224" s="73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784"/>
      <c r="BL224" s="784"/>
      <c r="BM224" s="784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33"/>
      <c r="B225" s="15" t="s">
        <v>60</v>
      </c>
      <c r="C225" s="751" t="str">
        <f>VLOOKUP($C202,'2025年度(1年後期)'!$B$5:$N$207,COLUMN('2025年度(1年後期)'!$K$5)+1,0)&amp;""</f>
        <v/>
      </c>
      <c r="D225" s="735"/>
      <c r="E225" s="739" t="str">
        <f>VLOOKUP($C202,'2025年度(2年後期)'!$B$5:$N$207,COLUMN('2025年度(2年後期)'!$K$5)+1,0)&amp;""</f>
        <v/>
      </c>
      <c r="F225" s="735"/>
      <c r="G225" s="739" t="str">
        <f>VLOOKUP($C202,'2025年度(3年後期)'!$B$5:$N$207,COLUMN('2025年度(3年後期)'!$K$5)+1,0)&amp;""</f>
        <v/>
      </c>
      <c r="H225" s="735"/>
      <c r="I225" s="739" t="str">
        <f>VLOOKUP($C202,'2025年度(4年後期)'!$B$5:$N$206,COLUMN('2025年度(4年後期)'!$K$5)+1,0)&amp;""</f>
        <v/>
      </c>
      <c r="J225" s="735"/>
      <c r="K225" s="740" t="str">
        <f>VLOOKUP($C202,'2025年度(助産後期)'!$B$5:$N$207,COLUMN('2025年度(助産後期)'!$K$5)+1,0)&amp;""</f>
        <v/>
      </c>
      <c r="L225" s="740"/>
      <c r="M225" s="751" t="str">
        <f>VLOOKUP($C202,'2025年度(M1後期)'!$B$5:$N$207,COLUMN('2025年度(M1後期)'!$K$5)+1,0)&amp;""</f>
        <v/>
      </c>
      <c r="N225" s="735"/>
      <c r="O225" s="740" t="str">
        <f>VLOOKUP($C202,'2025年度(M1後期)'!$B$5:$N$207,COLUMN('2025年度(M1後期)'!$K$5)+1,0)&amp;""</f>
        <v/>
      </c>
      <c r="P225" s="735"/>
      <c r="Q225" s="740" t="str">
        <f>VLOOKUP($C202,'2025年度(D1後期)'!$B$5:$N$207,COLUMN('2025年度(D1後期)'!$K$5)+1,0)&amp;""</f>
        <v/>
      </c>
      <c r="R225" s="735"/>
      <c r="S225" s="740" t="str">
        <f>VLOOKUP($C202,'2025年度(D23後期)'!$B$5:$N$207,COLUMN('2025年度(D23後期)'!$K$5)+1,0)&amp;""</f>
        <v/>
      </c>
      <c r="T225" s="735"/>
      <c r="U225" s="608" t="s">
        <v>139</v>
      </c>
      <c r="Z225" s="73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784"/>
      <c r="BL225" s="784"/>
      <c r="BM225" s="784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34"/>
      <c r="B226" s="16" t="s">
        <v>62</v>
      </c>
      <c r="C226" s="738"/>
      <c r="D226" s="736"/>
      <c r="E226" s="710"/>
      <c r="F226" s="736"/>
      <c r="G226" s="710"/>
      <c r="H226" s="736"/>
      <c r="I226" s="710"/>
      <c r="J226" s="736"/>
      <c r="K226" s="712"/>
      <c r="L226" s="712"/>
      <c r="M226" s="738"/>
      <c r="N226" s="736"/>
      <c r="O226" s="712"/>
      <c r="P226" s="736"/>
      <c r="Q226" s="712"/>
      <c r="R226" s="736"/>
      <c r="S226" s="712"/>
      <c r="T226" s="736"/>
      <c r="U226" s="609" t="s">
        <v>69</v>
      </c>
      <c r="V226" s="19"/>
      <c r="W226" s="19"/>
      <c r="X226" s="19"/>
      <c r="Y226" s="19"/>
      <c r="Z226" s="73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785"/>
      <c r="BL226" s="785"/>
      <c r="BM226" s="785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23"/>
      <c r="B227" s="24"/>
      <c r="C227" s="788">
        <f>C202+1</f>
        <v>46032</v>
      </c>
      <c r="D227" s="788"/>
      <c r="E227" s="788"/>
      <c r="F227" s="788"/>
      <c r="G227" s="788"/>
      <c r="H227" s="788"/>
      <c r="I227" s="788"/>
      <c r="J227" s="788"/>
      <c r="K227" s="788"/>
      <c r="L227" s="788"/>
      <c r="M227" s="788"/>
      <c r="N227" s="788"/>
      <c r="O227" s="788"/>
      <c r="P227" s="788"/>
      <c r="Q227" s="788"/>
      <c r="R227" s="788"/>
      <c r="S227" s="788"/>
      <c r="T227" s="788"/>
      <c r="U227" s="703">
        <f>C227</f>
        <v>46032</v>
      </c>
      <c r="V227" s="704"/>
      <c r="W227" s="704"/>
      <c r="X227" s="704"/>
      <c r="Y227" s="704"/>
      <c r="Z227" s="70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3" t="s">
        <v>54</v>
      </c>
      <c r="B228" s="12" t="s">
        <v>55</v>
      </c>
      <c r="C228" s="731" t="str">
        <f>VLOOKUP($C227,'2025年度(1年後期)'!$B$5:$N$207,COLUMN('2025年度(1年後期)'!$C$5),0)&amp;""</f>
        <v/>
      </c>
      <c r="D228" s="722"/>
      <c r="E228" s="721" t="str">
        <f>VLOOKUP($C227,'2025年度(2年後期)'!$B$5:$N$207,COLUMN('2025年度(2年後期)'!$C$5),0)&amp;""</f>
        <v/>
      </c>
      <c r="F228" s="722"/>
      <c r="G228" s="721" t="str">
        <f>VLOOKUP($C227,'2025年度(3年後期)'!$B$5:$N$207,COLUMN('2025年度(3年後期)'!$C$5),0)&amp;""</f>
        <v/>
      </c>
      <c r="H228" s="722"/>
      <c r="I228" s="721" t="str">
        <f>VLOOKUP($C227,'2025年度(4年後期)'!$B$5:$N$206,COLUMN('2025年度(4年後期)'!$C$5),0)&amp;""</f>
        <v/>
      </c>
      <c r="J228" s="722"/>
      <c r="K228" s="732" t="str">
        <f>VLOOKUP($C227,'2025年度(助産後期)'!$B$5:$N$207,COLUMN('2025年度(助産後期)'!$C$5),0)&amp;""</f>
        <v/>
      </c>
      <c r="L228" s="720"/>
      <c r="M228" s="719" t="str">
        <f>VLOOKUP($C227,'2025年度(M1後期)'!$B$5:$N$207,COLUMN('2025年度(M1後期)'!$C$5),0)&amp;""</f>
        <v/>
      </c>
      <c r="N228" s="720"/>
      <c r="O228" s="721" t="str">
        <f>VLOOKUP($C227,'2025年度(M2後期)'!$B$5:$N$207,COLUMN('2025年度(M2後期)'!$C$5),0)&amp;""</f>
        <v/>
      </c>
      <c r="P228" s="722"/>
      <c r="Q228" s="721" t="str">
        <f>VLOOKUP($C227,'2025年度(D1後期)'!$B$5:$N$207,COLUMN('2025年度(D1後期)'!$C$5),0)&amp;""</f>
        <v/>
      </c>
      <c r="R228" s="722"/>
      <c r="S228" s="732" t="str">
        <f>VLOOKUP($C227,'2025年度(D23後期)'!$B$5:$N$207,COLUMN('2025年度(D23後期)'!$C$5),0)&amp;""</f>
        <v/>
      </c>
      <c r="T228" s="722"/>
      <c r="U228" s="20"/>
      <c r="Z228" s="744" t="str">
        <f>A228</f>
        <v xml:space="preserve">１時限（09：20～10：50） </v>
      </c>
      <c r="AA228" s="694"/>
      <c r="AB228" s="694"/>
      <c r="AC228" s="694"/>
      <c r="AD228" s="694"/>
      <c r="AE228" s="694"/>
      <c r="AF228" s="694"/>
      <c r="AG228" s="694"/>
      <c r="AH228" s="694"/>
      <c r="AI228" s="694"/>
      <c r="AJ228" s="694"/>
      <c r="AK228" s="694"/>
      <c r="AL228" s="694"/>
      <c r="AM228" s="695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/>
      <c r="AX228" s="694"/>
      <c r="AY228" s="694"/>
      <c r="AZ228" s="694"/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783"/>
      <c r="BL228" s="783"/>
      <c r="BM228" s="783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33"/>
      <c r="B229" s="15" t="s">
        <v>58</v>
      </c>
      <c r="C229" s="714" t="str">
        <f>IFERROR(VLOOKUP(C228,科目・教員!$A$2:$B$349,2,0),"")</f>
        <v/>
      </c>
      <c r="D229" s="715"/>
      <c r="E229" s="716" t="str">
        <f>IFERROR(VLOOKUP(E228,科目・教員!$A$2:$B$349,2,0),"")</f>
        <v/>
      </c>
      <c r="F229" s="715"/>
      <c r="G229" s="716" t="str">
        <f>IFERROR(VLOOKUP(G228,科目・教員!$A$2:$B$349,2,0),"")</f>
        <v/>
      </c>
      <c r="H229" s="715"/>
      <c r="I229" s="716" t="str">
        <f>IFERROR(VLOOKUP(I228,科目・教員!$A$2:$B$349,2,0),"")</f>
        <v/>
      </c>
      <c r="J229" s="715"/>
      <c r="K229" s="735" t="str">
        <f>IFERROR(VLOOKUP(K228,科目・教員!$A$2:$B$349,2,0),"")</f>
        <v/>
      </c>
      <c r="L229" s="737"/>
      <c r="M229" s="746" t="str">
        <f>IFERROR(VLOOKUP(M228,科目・教員!$A$2:$B$349,2,0),"")</f>
        <v/>
      </c>
      <c r="N229" s="715"/>
      <c r="O229" s="716" t="str">
        <f>IFERROR(VLOOKUP(O228,科目・教員!$A$2:$B$349,2,0),"")</f>
        <v/>
      </c>
      <c r="P229" s="715"/>
      <c r="Q229" s="716" t="str">
        <f>IFERROR(VLOOKUP(Q228,科目・教員!$A$2:$B$349,2,0),"")</f>
        <v/>
      </c>
      <c r="R229" s="715"/>
      <c r="S229" s="735" t="str">
        <f>IFERROR(VLOOKUP(S228,科目・教員!$A$2:$B$349,2,0),"")</f>
        <v/>
      </c>
      <c r="T229" s="715"/>
      <c r="U229" s="20"/>
      <c r="Z229" s="733"/>
      <c r="AA229" s="695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784"/>
      <c r="BL229" s="784"/>
      <c r="BM229" s="784"/>
      <c r="BN229" s="695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33"/>
      <c r="B230" s="15" t="s">
        <v>60</v>
      </c>
      <c r="C230" s="714" t="str">
        <f>VLOOKUP($C227,'2025年度(1年後期)'!$B$5:$N$207,COLUMN('2025年度(1年後期)'!$C$5)+1,0)&amp;""</f>
        <v/>
      </c>
      <c r="D230" s="715"/>
      <c r="E230" s="716" t="str">
        <f>VLOOKUP($C227,'2025年度(2年後期)'!$B$5:$N$207,COLUMN('2025年度(2年後期)'!$C$5)+1,0)&amp;""</f>
        <v/>
      </c>
      <c r="F230" s="715"/>
      <c r="G230" s="716" t="str">
        <f>VLOOKUP($C227,'2025年度(3年後期)'!$B$5:$N$207,COLUMN('2025年度(3年後期)'!$C$5)+1,0)&amp;""</f>
        <v/>
      </c>
      <c r="H230" s="715"/>
      <c r="I230" s="716" t="str">
        <f>VLOOKUP($C227,'2025年度(4年後期)'!$B$5:$N$206,COLUMN('2025年度(4年後期)'!$C$5)+1,0)&amp;""</f>
        <v/>
      </c>
      <c r="J230" s="715"/>
      <c r="K230" s="735" t="str">
        <f>VLOOKUP($C227,'2025年度(助産後期)'!$B$5:$N$207,COLUMN('2025年度(助産後期)'!$C$5)+1,0)&amp;""</f>
        <v/>
      </c>
      <c r="L230" s="737"/>
      <c r="M230" s="746" t="str">
        <f>VLOOKUP($C227,'2025年度(M1後期)'!$B$5:$N$207,COLUMN('2025年度(M1後期)'!$C$5)+1,0)&amp;""</f>
        <v/>
      </c>
      <c r="N230" s="715"/>
      <c r="O230" s="716" t="str">
        <f>VLOOKUP($C227,'2025年度(M2後期)'!$B$5:$N$207,COLUMN('2025年度(M2後期)'!$C$5)+1,0)&amp;""</f>
        <v/>
      </c>
      <c r="P230" s="715"/>
      <c r="Q230" s="716" t="str">
        <f>VLOOKUP($C227,'2025年度(D1後期)'!$B$5:$N$207,COLUMN('2025年度(D1後期)'!$C$5)+1,0)&amp;""</f>
        <v/>
      </c>
      <c r="R230" s="715"/>
      <c r="S230" s="735" t="str">
        <f>VLOOKUP($C227,'2025年度(D23後期)'!$B$5:$N$207,COLUMN('2025年度(D23後期)'!$C$5)+1,0)&amp;""</f>
        <v/>
      </c>
      <c r="T230" s="715"/>
      <c r="Z230" s="733"/>
      <c r="AA230" s="695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784"/>
      <c r="BL230" s="784"/>
      <c r="BM230" s="784"/>
      <c r="BN230" s="695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34"/>
      <c r="B231" s="16" t="s">
        <v>62</v>
      </c>
      <c r="C231" s="738"/>
      <c r="D231" s="711"/>
      <c r="E231" s="710"/>
      <c r="F231" s="711"/>
      <c r="G231" s="710"/>
      <c r="H231" s="711"/>
      <c r="I231" s="710"/>
      <c r="J231" s="711"/>
      <c r="K231" s="712"/>
      <c r="L231" s="713"/>
      <c r="M231" s="745"/>
      <c r="N231" s="711"/>
      <c r="O231" s="710"/>
      <c r="P231" s="711"/>
      <c r="Q231" s="710"/>
      <c r="R231" s="711"/>
      <c r="S231" s="712"/>
      <c r="T231" s="711"/>
      <c r="Z231" s="734"/>
      <c r="AA231" s="696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785"/>
      <c r="BL231" s="785"/>
      <c r="BM231" s="785"/>
      <c r="BN231" s="696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33" t="s">
        <v>64</v>
      </c>
      <c r="B232" s="15" t="s">
        <v>55</v>
      </c>
      <c r="C232" s="731" t="str">
        <f>VLOOKUP($C227,'2025年度(1年後期)'!$B$5:$N$207,COLUMN('2025年度(1年後期)'!$E$5),0)&amp;""</f>
        <v/>
      </c>
      <c r="D232" s="722"/>
      <c r="E232" s="721" t="str">
        <f>VLOOKUP($C227,'2025年度(2年後期)'!$B$5:$N$207,COLUMN('2025年度(2年後期)'!$E$5),0)&amp;""</f>
        <v/>
      </c>
      <c r="F232" s="722"/>
      <c r="G232" s="721" t="str">
        <f>VLOOKUP($C227,'2025年度(3年後期)'!$B$5:$N$207,COLUMN('2025年度(3年後期)'!$E$5),0)&amp;""</f>
        <v/>
      </c>
      <c r="H232" s="722"/>
      <c r="I232" s="721" t="str">
        <f>VLOOKUP($C227,'2025年度(4年後期)'!$B$5:$N$206,COLUMN('2025年度(4年後期)'!$E$5),0)&amp;""</f>
        <v/>
      </c>
      <c r="J232" s="722"/>
      <c r="K232" s="732" t="str">
        <f>VLOOKUP($C227,'2025年度(助産後期)'!$B$5:$N$207,COLUMN('2025年度(助産後期)'!$E$5),0)&amp;""</f>
        <v/>
      </c>
      <c r="L232" s="720"/>
      <c r="M232" s="731" t="str">
        <f>VLOOKUP($C227,'2025年度(M1後期)'!$B$5:$N$207,COLUMN('2025年度(M1後期)'!$E$5),0)&amp;""</f>
        <v/>
      </c>
      <c r="N232" s="722"/>
      <c r="O232" s="732" t="str">
        <f>VLOOKUP($C227,'2025年度(M2後期)'!$B$5:$N$207,COLUMN('2025年度(M2後期)'!$E$5),0)&amp;""</f>
        <v/>
      </c>
      <c r="P232" s="722"/>
      <c r="Q232" s="732" t="str">
        <f>VLOOKUP($C227,'2025年度(D1後期)'!$B$5:$N$207,COLUMN('2025年度(D1後期)'!$E$5),0)&amp;""</f>
        <v/>
      </c>
      <c r="R232" s="722"/>
      <c r="S232" s="732" t="str">
        <f>VLOOKUP($C227,'2025年度(D23後期)'!$B$5:$N$207,COLUMN('2025年度(D23後期)'!$E$5),0)&amp;""</f>
        <v/>
      </c>
      <c r="T232" s="722"/>
      <c r="Z232" s="733" t="str">
        <f>A232</f>
        <v>２時限（11：00～12：30）</v>
      </c>
      <c r="AA232" s="694"/>
      <c r="AB232" s="694"/>
      <c r="AC232" s="694"/>
      <c r="AD232" s="694"/>
      <c r="AE232" s="694"/>
      <c r="AF232" s="694"/>
      <c r="AG232" s="694"/>
      <c r="AH232" s="694"/>
      <c r="AI232" s="694"/>
      <c r="AJ232" s="694"/>
      <c r="AK232" s="694"/>
      <c r="AL232" s="694"/>
      <c r="AM232" s="695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/>
      <c r="AX232" s="694"/>
      <c r="AY232" s="694"/>
      <c r="AZ232" s="694"/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783"/>
      <c r="BL232" s="783"/>
      <c r="BM232" s="783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33"/>
      <c r="B233" s="15" t="s">
        <v>58</v>
      </c>
      <c r="C233" s="714" t="str">
        <f>IFERROR(VLOOKUP(C232,科目・教員!$A$2:$B$349,2,0),"")</f>
        <v/>
      </c>
      <c r="D233" s="715"/>
      <c r="E233" s="716" t="str">
        <f>IFERROR(VLOOKUP(E232,科目・教員!$A$2:$B$349,2,0),"")</f>
        <v/>
      </c>
      <c r="F233" s="715"/>
      <c r="G233" s="716" t="str">
        <f>IFERROR(VLOOKUP(G232,科目・教員!$A$2:$B$349,2,0),"")</f>
        <v/>
      </c>
      <c r="H233" s="715"/>
      <c r="I233" s="716" t="str">
        <f>IFERROR(VLOOKUP(I232,科目・教員!$A$2:$B$349,2,0),"")</f>
        <v/>
      </c>
      <c r="J233" s="715"/>
      <c r="K233" s="735" t="str">
        <f>IFERROR(VLOOKUP(K232,科目・教員!$A$2:$B$349,2,0),"")</f>
        <v/>
      </c>
      <c r="L233" s="737"/>
      <c r="M233" s="714" t="str">
        <f>IFERROR(VLOOKUP(M232,科目・教員!$A$2:$B$349,2,0),"")</f>
        <v/>
      </c>
      <c r="N233" s="715"/>
      <c r="O233" s="735" t="str">
        <f>IFERROR(VLOOKUP(O232,科目・教員!$A$2:$B$349,2,0),"")</f>
        <v/>
      </c>
      <c r="P233" s="715"/>
      <c r="Q233" s="735" t="str">
        <f>IFERROR(VLOOKUP(Q232,科目・教員!$A$2:$B$349,2,0),"")</f>
        <v/>
      </c>
      <c r="R233" s="715"/>
      <c r="S233" s="735" t="str">
        <f>IFERROR(VLOOKUP(S232,科目・教員!$A$2:$B$349,2,0),"")</f>
        <v/>
      </c>
      <c r="T233" s="715"/>
      <c r="Z233" s="73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784"/>
      <c r="BL233" s="784"/>
      <c r="BM233" s="784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33"/>
      <c r="B234" s="15" t="s">
        <v>60</v>
      </c>
      <c r="C234" s="714" t="str">
        <f>VLOOKUP($C227,'2025年度(1年後期)'!$B$5:$N$207,COLUMN('2025年度(1年後期)'!$E$5)+1,0)&amp;""</f>
        <v/>
      </c>
      <c r="D234" s="715"/>
      <c r="E234" s="716" t="str">
        <f>VLOOKUP($C227,'2025年度(2年後期)'!$B$5:$N$207,COLUMN('2025年度(2年後期)'!$E$5)+1,0)&amp;""</f>
        <v/>
      </c>
      <c r="F234" s="715"/>
      <c r="G234" s="716" t="str">
        <f>VLOOKUP($C227,'2025年度(3年後期)'!$B$5:$N$207,COLUMN('2025年度(3年後期)'!$E$5)+1,0)&amp;""</f>
        <v/>
      </c>
      <c r="H234" s="715"/>
      <c r="I234" s="716" t="str">
        <f>VLOOKUP($C227,'2025年度(4年後期)'!$B$5:$N$206,COLUMN('2025年度(4年後期)'!$E$5)+1,0)&amp;""</f>
        <v/>
      </c>
      <c r="J234" s="715"/>
      <c r="K234" s="735" t="str">
        <f>VLOOKUP($C227,'2025年度(助産後期)'!$B$5:$N$207,COLUMN('2025年度(助産後期)'!$E$5)+1,0)&amp;""</f>
        <v/>
      </c>
      <c r="L234" s="737"/>
      <c r="M234" s="714" t="str">
        <f>VLOOKUP($C227,'2025年度(M1後期)'!$B$5:$N$207,COLUMN('2025年度(M1後期)'!$E$5)+1,0)&amp;""</f>
        <v/>
      </c>
      <c r="N234" s="715"/>
      <c r="O234" s="735" t="str">
        <f>VLOOKUP($C227,'2025年度(M2後期)'!$B$5:$N$207,COLUMN('2025年度(M2後期)'!$E$5)+1,0)&amp;""</f>
        <v/>
      </c>
      <c r="P234" s="715"/>
      <c r="Q234" s="735" t="str">
        <f>VLOOKUP($C227,'2025年度(D1後期)'!$B$5:$N$207,COLUMN('2025年度(D1後期)'!$E$5)+1,0)&amp;""</f>
        <v/>
      </c>
      <c r="R234" s="715"/>
      <c r="S234" s="735" t="str">
        <f>VLOOKUP($C227,'2025年度(D23後期)'!$B$5:$N$207,COLUMN('2025年度(D23後期)'!$E$5)+1,0)&amp;""</f>
        <v/>
      </c>
      <c r="T234" s="715"/>
      <c r="Z234" s="73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784"/>
      <c r="BL234" s="784"/>
      <c r="BM234" s="784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47"/>
      <c r="B235" s="16" t="s">
        <v>62</v>
      </c>
      <c r="C235" s="738"/>
      <c r="D235" s="736"/>
      <c r="E235" s="710"/>
      <c r="F235" s="736"/>
      <c r="G235" s="710"/>
      <c r="H235" s="736"/>
      <c r="I235" s="710"/>
      <c r="J235" s="736"/>
      <c r="K235" s="712"/>
      <c r="L235" s="712"/>
      <c r="M235" s="738"/>
      <c r="N235" s="736"/>
      <c r="O235" s="712"/>
      <c r="P235" s="736"/>
      <c r="Q235" s="712"/>
      <c r="R235" s="736"/>
      <c r="S235" s="712"/>
      <c r="T235" s="736"/>
      <c r="Z235" s="73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785"/>
      <c r="BL235" s="785"/>
      <c r="BM235" s="785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44" t="s">
        <v>70</v>
      </c>
      <c r="B236" s="17" t="s">
        <v>71</v>
      </c>
      <c r="C236" s="731"/>
      <c r="D236" s="722"/>
      <c r="E236" s="721"/>
      <c r="F236" s="722"/>
      <c r="G236" s="721"/>
      <c r="H236" s="722"/>
      <c r="I236" s="721"/>
      <c r="J236" s="722"/>
      <c r="K236" s="732"/>
      <c r="L236" s="720"/>
      <c r="M236" s="731"/>
      <c r="N236" s="722"/>
      <c r="O236" s="732"/>
      <c r="P236" s="722"/>
      <c r="Q236" s="732"/>
      <c r="R236" s="722"/>
      <c r="S236" s="732"/>
      <c r="T236" s="722"/>
      <c r="Z236" s="733" t="str">
        <f>A236</f>
        <v>昼休み（12：30～13：30）</v>
      </c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783"/>
      <c r="BL236" s="783"/>
      <c r="BM236" s="783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33"/>
      <c r="B237" s="17" t="s">
        <v>73</v>
      </c>
      <c r="C237" s="714"/>
      <c r="D237" s="715"/>
      <c r="E237" s="716"/>
      <c r="F237" s="715"/>
      <c r="G237" s="716"/>
      <c r="H237" s="715"/>
      <c r="I237" s="716"/>
      <c r="J237" s="715"/>
      <c r="K237" s="735"/>
      <c r="L237" s="737"/>
      <c r="M237" s="714"/>
      <c r="N237" s="715"/>
      <c r="O237" s="735"/>
      <c r="P237" s="715"/>
      <c r="Q237" s="735"/>
      <c r="R237" s="715"/>
      <c r="S237" s="735"/>
      <c r="T237" s="715"/>
      <c r="Z237" s="73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784"/>
      <c r="BL237" s="784"/>
      <c r="BM237" s="784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33"/>
      <c r="B238" s="17" t="s">
        <v>60</v>
      </c>
      <c r="C238" s="714"/>
      <c r="D238" s="715"/>
      <c r="E238" s="716"/>
      <c r="F238" s="715"/>
      <c r="G238" s="716"/>
      <c r="H238" s="715"/>
      <c r="I238" s="716"/>
      <c r="J238" s="715"/>
      <c r="K238" s="735"/>
      <c r="L238" s="737"/>
      <c r="M238" s="714"/>
      <c r="N238" s="715"/>
      <c r="O238" s="735"/>
      <c r="P238" s="715"/>
      <c r="Q238" s="735"/>
      <c r="R238" s="715"/>
      <c r="S238" s="735"/>
      <c r="T238" s="715"/>
      <c r="Z238" s="73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784"/>
      <c r="BL238" s="784"/>
      <c r="BM238" s="784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34"/>
      <c r="B239" s="18" t="s">
        <v>62</v>
      </c>
      <c r="C239" s="752"/>
      <c r="D239" s="753"/>
      <c r="E239" s="754"/>
      <c r="F239" s="753"/>
      <c r="G239" s="754"/>
      <c r="H239" s="753"/>
      <c r="I239" s="754"/>
      <c r="J239" s="753"/>
      <c r="K239" s="755"/>
      <c r="L239" s="755"/>
      <c r="M239" s="752"/>
      <c r="N239" s="753"/>
      <c r="O239" s="755"/>
      <c r="P239" s="753"/>
      <c r="Q239" s="755"/>
      <c r="R239" s="753"/>
      <c r="S239" s="755"/>
      <c r="T239" s="753"/>
      <c r="Z239" s="73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785"/>
      <c r="BL239" s="785"/>
      <c r="BM239" s="785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33" t="s">
        <v>74</v>
      </c>
      <c r="B240" s="15" t="s">
        <v>55</v>
      </c>
      <c r="C240" s="748" t="str">
        <f>VLOOKUP($C227,'2025年度(1年後期)'!$B$5:$N$207,COLUMN('2025年度(1年後期)'!$G$5),0)&amp;""</f>
        <v/>
      </c>
      <c r="D240" s="732"/>
      <c r="E240" s="749" t="str">
        <f>VLOOKUP($C227,'2025年度(2年後期)'!$B$5:$N$207,COLUMN('2025年度(2年後期)'!$G$5),0)&amp;""</f>
        <v/>
      </c>
      <c r="F240" s="732"/>
      <c r="G240" s="749" t="str">
        <f>VLOOKUP($C227,'2025年度(3年後期)'!$B$5:$N$207,COLUMN('2025年度(3年後期)'!$G$5),0)&amp;""</f>
        <v/>
      </c>
      <c r="H240" s="732"/>
      <c r="I240" s="749" t="str">
        <f>VLOOKUP($C227,'2025年度(4年後期)'!$B$5:$N$206,COLUMN('2025年度(4年後期)'!$G$5),0)&amp;""</f>
        <v/>
      </c>
      <c r="J240" s="732"/>
      <c r="K240" s="750" t="str">
        <f>VLOOKUP($C227,'2025年度(助産後期)'!$B$5:$N$207,COLUMN('2025年度(助産後期)'!$G$5),0)&amp;""</f>
        <v/>
      </c>
      <c r="L240" s="750"/>
      <c r="M240" s="748" t="str">
        <f>VLOOKUP($C227,'2025年度(M1後期)'!$B$5:$N$207,COLUMN('2025年度(M1後期)'!$G$5),0)&amp;""</f>
        <v/>
      </c>
      <c r="N240" s="732"/>
      <c r="O240" s="750" t="str">
        <f>VLOOKUP($C227,'2025年度(M2後期)'!$B$5:$N$207,COLUMN('2025年度(M2後期)'!$G$5),0)&amp;""</f>
        <v/>
      </c>
      <c r="P240" s="732"/>
      <c r="Q240" s="750" t="str">
        <f>VLOOKUP($C227,'2025年度(D1後期)'!$B$5:$N$207,COLUMN('2025年度(D1後期)'!$G$5),0)&amp;""</f>
        <v/>
      </c>
      <c r="R240" s="732"/>
      <c r="S240" s="750" t="str">
        <f>VLOOKUP($C227,'2025年度(D23後期)'!$B$5:$N$207,COLUMN('2025年度(D23後期)'!$G$5),0)&amp;""</f>
        <v/>
      </c>
      <c r="T240" s="732"/>
      <c r="Z240" s="733" t="str">
        <f>A240</f>
        <v>３時限（13：30～15：00）</v>
      </c>
      <c r="AA240" s="694"/>
      <c r="AB240" s="694"/>
      <c r="AC240" s="694"/>
      <c r="AD240" s="694"/>
      <c r="AE240" s="694"/>
      <c r="AF240" s="694"/>
      <c r="AG240" s="694"/>
      <c r="AH240" s="694"/>
      <c r="AI240" s="694"/>
      <c r="AJ240" s="694"/>
      <c r="AK240" s="694"/>
      <c r="AL240" s="694"/>
      <c r="AM240" s="695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783"/>
      <c r="BL240" s="783"/>
      <c r="BM240" s="783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33"/>
      <c r="B241" s="15" t="s">
        <v>58</v>
      </c>
      <c r="C241" s="751" t="str">
        <f>IFERROR(VLOOKUP(C240,科目・教員!$A$2:$B$349,2,0),"")</f>
        <v/>
      </c>
      <c r="D241" s="735"/>
      <c r="E241" s="739" t="str">
        <f>IFERROR(VLOOKUP(E240,科目・教員!$A$2:$B$349,2,0),"")</f>
        <v/>
      </c>
      <c r="F241" s="735"/>
      <c r="G241" s="739" t="str">
        <f>IFERROR(VLOOKUP(G240,科目・教員!$A$2:$B$349,2,0),"")</f>
        <v/>
      </c>
      <c r="H241" s="735"/>
      <c r="I241" s="739" t="str">
        <f>IFERROR(VLOOKUP(I240,科目・教員!$A$2:$B$349,2,0),"")</f>
        <v/>
      </c>
      <c r="J241" s="735"/>
      <c r="K241" s="740" t="str">
        <f>IFERROR(VLOOKUP(K240,科目・教員!$A$2:$B$349,2,0),"")</f>
        <v/>
      </c>
      <c r="L241" s="740"/>
      <c r="M241" s="751" t="str">
        <f>IFERROR(VLOOKUP(M240,科目・教員!$A$2:$B$349,2,0),"")</f>
        <v/>
      </c>
      <c r="N241" s="735"/>
      <c r="O241" s="740" t="str">
        <f>IFERROR(VLOOKUP(O240,科目・教員!$A$2:$B$349,2,0),"")</f>
        <v/>
      </c>
      <c r="P241" s="735"/>
      <c r="Q241" s="740" t="str">
        <f>IFERROR(VLOOKUP(Q240,科目・教員!$A$2:$B$349,2,0),"")</f>
        <v/>
      </c>
      <c r="R241" s="735"/>
      <c r="S241" s="740" t="str">
        <f>IFERROR(VLOOKUP(S240,科目・教員!$A$2:$B$349,2,0),"")</f>
        <v/>
      </c>
      <c r="T241" s="735"/>
      <c r="Z241" s="73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784"/>
      <c r="BL241" s="784"/>
      <c r="BM241" s="784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33"/>
      <c r="B242" s="15" t="s">
        <v>60</v>
      </c>
      <c r="C242" s="751" t="str">
        <f>VLOOKUP($C227,'2025年度(1年後期)'!$B$5:$N$207,COLUMN('2025年度(1年後期)'!$G$5)+1,0)&amp;""</f>
        <v/>
      </c>
      <c r="D242" s="735"/>
      <c r="E242" s="739" t="str">
        <f>VLOOKUP($C227,'2025年度(2年後期)'!$B$5:$N$207,COLUMN('2025年度(2年後期)'!$G$5)+1,0)&amp;""</f>
        <v/>
      </c>
      <c r="F242" s="735"/>
      <c r="G242" s="739" t="str">
        <f>VLOOKUP($C227,'2025年度(3年後期)'!$B$5:$N$207,COLUMN('2025年度(3年後期)'!$G$5)+1,0)&amp;""</f>
        <v/>
      </c>
      <c r="H242" s="735"/>
      <c r="I242" s="739" t="str">
        <f>VLOOKUP($C227,'2025年度(4年後期)'!$B$5:$N$206,COLUMN('2025年度(4年後期)'!$G$5)+1,0)&amp;""</f>
        <v/>
      </c>
      <c r="J242" s="735"/>
      <c r="K242" s="740" t="str">
        <f>VLOOKUP($C227,'2025年度(助産後期)'!$B$5:$N$207,COLUMN('2025年度(助産後期)'!$G$5)+1,0)&amp;""</f>
        <v/>
      </c>
      <c r="L242" s="740"/>
      <c r="M242" s="751" t="str">
        <f>VLOOKUP($C227,'2025年度(M1後期)'!$B$5:$N$207,COLUMN('2025年度(M1後期)'!$G$5)+1,0)&amp;""</f>
        <v/>
      </c>
      <c r="N242" s="735"/>
      <c r="O242" s="740" t="str">
        <f>VLOOKUP($C227,'2025年度(M2後期)'!$B$5:$N$207,COLUMN('2025年度(M2後期)'!$G$5)+1,0)&amp;""</f>
        <v/>
      </c>
      <c r="P242" s="735"/>
      <c r="Q242" s="740" t="str">
        <f>VLOOKUP($C227,'2025年度(D1後期)'!$B$5:$N$207,COLUMN('2025年度(D1後期)'!$G$5)+1,0)&amp;""</f>
        <v/>
      </c>
      <c r="R242" s="735"/>
      <c r="S242" s="740" t="str">
        <f>VLOOKUP($C227,'2025年度(D23後期)'!$B$5:$N$207,COLUMN('2025年度(D23後期)'!$G$5)+1,0)&amp;""</f>
        <v/>
      </c>
      <c r="T242" s="735"/>
      <c r="Z242" s="73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784"/>
      <c r="BL242" s="784"/>
      <c r="BM242" s="784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47"/>
      <c r="B243" s="16" t="s">
        <v>62</v>
      </c>
      <c r="C243" s="738"/>
      <c r="D243" s="736"/>
      <c r="E243" s="710"/>
      <c r="F243" s="736"/>
      <c r="G243" s="710"/>
      <c r="H243" s="736"/>
      <c r="I243" s="710"/>
      <c r="J243" s="736"/>
      <c r="K243" s="712"/>
      <c r="L243" s="712"/>
      <c r="M243" s="738"/>
      <c r="N243" s="736"/>
      <c r="O243" s="712"/>
      <c r="P243" s="736"/>
      <c r="Q243" s="712"/>
      <c r="R243" s="736"/>
      <c r="S243" s="712"/>
      <c r="T243" s="736"/>
      <c r="Z243" s="73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785"/>
      <c r="BL243" s="785"/>
      <c r="BM243" s="785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33" t="s">
        <v>80</v>
      </c>
      <c r="B244" s="15" t="s">
        <v>55</v>
      </c>
      <c r="C244" s="748" t="str">
        <f>VLOOKUP($C227,'2025年度(1年後期)'!$B$5:$N$207,COLUMN('2025年度(1年後期)'!$I$5),0)&amp;""</f>
        <v/>
      </c>
      <c r="D244" s="732"/>
      <c r="E244" s="749" t="str">
        <f>VLOOKUP($C227,'2025年度(2年後期)'!$B$5:$N$207,COLUMN('2025年度(2年後期)'!$I$5),0)&amp;""</f>
        <v/>
      </c>
      <c r="F244" s="732"/>
      <c r="G244" s="749" t="str">
        <f>VLOOKUP($C227,'2025年度(3年後期)'!$B$5:$N$207,COLUMN('2025年度(3年後期)'!$I$5),0)&amp;""</f>
        <v/>
      </c>
      <c r="H244" s="732"/>
      <c r="I244" s="749" t="str">
        <f>VLOOKUP($C227,'2025年度(4年後期)'!$B$5:$N$206,COLUMN('2025年度(4年後期)'!$I$5),0)&amp;""</f>
        <v/>
      </c>
      <c r="J244" s="732"/>
      <c r="K244" s="750" t="str">
        <f>VLOOKUP($C227,'2025年度(助産後期)'!$B$5:$N$207,COLUMN('2025年度(助産後期)'!$I$5),0)&amp;""</f>
        <v/>
      </c>
      <c r="L244" s="750"/>
      <c r="M244" s="748" t="str">
        <f>VLOOKUP($C227,'2025年度(M1後期)'!$B$5:$N$207,COLUMN('2025年度(M1後期)'!$I$5),0)&amp;""</f>
        <v/>
      </c>
      <c r="N244" s="732"/>
      <c r="O244" s="750" t="str">
        <f>VLOOKUP($C227,'2025年度(M2後期)'!$B$5:$N$207,COLUMN('2025年度(M2後期)'!$I$5),0)&amp;""</f>
        <v/>
      </c>
      <c r="P244" s="732"/>
      <c r="Q244" s="750" t="str">
        <f>VLOOKUP($C227,'2025年度(D1後期)'!$B$5:$N$207,COLUMN('2025年度(D1後期)'!$I$5),0)&amp;""</f>
        <v/>
      </c>
      <c r="R244" s="732"/>
      <c r="S244" s="750" t="str">
        <f>VLOOKUP($C227,'2025年度(D23後期)'!$B$5:$N$207,COLUMN('2025年度(D23後期)'!$I$5),0)&amp;""</f>
        <v/>
      </c>
      <c r="T244" s="732"/>
      <c r="Z244" s="733" t="str">
        <f>A244</f>
        <v>４時限（15：10～16：40）</v>
      </c>
      <c r="AA244" s="694"/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5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783"/>
      <c r="BL244" s="783"/>
      <c r="BM244" s="783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33"/>
      <c r="B245" s="15" t="s">
        <v>58</v>
      </c>
      <c r="C245" s="751" t="str">
        <f>IFERROR(VLOOKUP(C244,科目・教員!$A$2:$B$349,2,0),"")</f>
        <v/>
      </c>
      <c r="D245" s="735"/>
      <c r="E245" s="739" t="str">
        <f>IFERROR(VLOOKUP(E244,科目・教員!$A$2:$B$349,2,0),"")</f>
        <v/>
      </c>
      <c r="F245" s="735"/>
      <c r="G245" s="739" t="str">
        <f>IFERROR(VLOOKUP(G244,科目・教員!$A$2:$B$349,2,0),"")</f>
        <v/>
      </c>
      <c r="H245" s="735"/>
      <c r="I245" s="739" t="str">
        <f>IFERROR(VLOOKUP(I244,科目・教員!$A$2:$B$349,2,0),"")</f>
        <v/>
      </c>
      <c r="J245" s="735"/>
      <c r="K245" s="740" t="str">
        <f>IFERROR(VLOOKUP(K244,科目・教員!$A$2:$B$349,2,0),"")</f>
        <v/>
      </c>
      <c r="L245" s="740"/>
      <c r="M245" s="751" t="str">
        <f>IFERROR(VLOOKUP(M244,科目・教員!$A$2:$B$349,2,0),"")</f>
        <v/>
      </c>
      <c r="N245" s="735"/>
      <c r="O245" s="740" t="str">
        <f>IFERROR(VLOOKUP(O244,科目・教員!$A$2:$B$349,2,0),"")</f>
        <v/>
      </c>
      <c r="P245" s="735"/>
      <c r="Q245" s="740" t="str">
        <f>IFERROR(VLOOKUP(Q244,科目・教員!$A$2:$B$349,2,0),"")</f>
        <v/>
      </c>
      <c r="R245" s="735"/>
      <c r="S245" s="740" t="str">
        <f>IFERROR(VLOOKUP(S244,科目・教員!$A$2:$B$349,2,0),"")</f>
        <v/>
      </c>
      <c r="T245" s="735"/>
      <c r="Z245" s="73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784"/>
      <c r="BL245" s="784"/>
      <c r="BM245" s="784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33"/>
      <c r="B246" s="15" t="s">
        <v>60</v>
      </c>
      <c r="C246" s="751" t="str">
        <f>VLOOKUP($C227,'2025年度(1年後期)'!$B$5:$N$207,COLUMN('2025年度(1年後期)'!$I$5)+1,0)&amp;""</f>
        <v/>
      </c>
      <c r="D246" s="735"/>
      <c r="E246" s="739" t="str">
        <f>VLOOKUP($C227,'2025年度(2年後期)'!$B$5:$N$207,COLUMN('2025年度(2年後期)'!$I$5)+1,0)&amp;""</f>
        <v/>
      </c>
      <c r="F246" s="735"/>
      <c r="G246" s="739" t="str">
        <f>VLOOKUP($C227,'2025年度(3年後期)'!$B$5:$N$207,COLUMN('2025年度(3年後期)'!$I$5)+1,0)&amp;""</f>
        <v/>
      </c>
      <c r="H246" s="735"/>
      <c r="I246" s="739" t="str">
        <f>VLOOKUP($C227,'2025年度(4年後期)'!$B$5:$N$206,COLUMN('2025年度(4年後期)'!$I$5)+1,0)&amp;""</f>
        <v/>
      </c>
      <c r="J246" s="735"/>
      <c r="K246" s="740" t="str">
        <f>VLOOKUP($C227,'2025年度(助産後期)'!$B$5:$N$207,COLUMN('2025年度(助産後期)'!$I$5)+1,0)&amp;""</f>
        <v/>
      </c>
      <c r="L246" s="740"/>
      <c r="M246" s="751" t="str">
        <f>VLOOKUP($C227,'2025年度(M1後期)'!$B$5:$N$207,COLUMN('2025年度(M1後期)'!$I$5)+1,0)&amp;""</f>
        <v/>
      </c>
      <c r="N246" s="735"/>
      <c r="O246" s="740" t="str">
        <f>VLOOKUP($C227,'2025年度(M2後期)'!$B$5:$N$207,COLUMN('2025年度(M2後期)'!$I$5)+1,0)&amp;""</f>
        <v/>
      </c>
      <c r="P246" s="735"/>
      <c r="Q246" s="740" t="str">
        <f>VLOOKUP($C227,'2025年度(D1後期)'!$B$5:$N$207,COLUMN('2025年度(D1後期)'!$I$5)+1,0)&amp;""</f>
        <v/>
      </c>
      <c r="R246" s="735"/>
      <c r="S246" s="740" t="str">
        <f>VLOOKUP($C227,'2025年度(D23後期)'!$B$5:$N$207,COLUMN('2025年度(D23後期)'!$I$5)+1,0)&amp;""</f>
        <v/>
      </c>
      <c r="T246" s="735"/>
      <c r="Z246" s="73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784"/>
      <c r="BL246" s="784"/>
      <c r="BM246" s="784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34"/>
      <c r="B247" s="16" t="s">
        <v>62</v>
      </c>
      <c r="C247" s="738"/>
      <c r="D247" s="736"/>
      <c r="E247" s="710"/>
      <c r="F247" s="736"/>
      <c r="G247" s="710"/>
      <c r="H247" s="736"/>
      <c r="I247" s="710"/>
      <c r="J247" s="736"/>
      <c r="K247" s="712"/>
      <c r="L247" s="712"/>
      <c r="M247" s="738"/>
      <c r="N247" s="736"/>
      <c r="O247" s="712"/>
      <c r="P247" s="736"/>
      <c r="Q247" s="712"/>
      <c r="R247" s="736"/>
      <c r="S247" s="712"/>
      <c r="T247" s="736"/>
      <c r="Z247" s="73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785"/>
      <c r="BL247" s="785"/>
      <c r="BM247" s="785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33" t="s">
        <v>87</v>
      </c>
      <c r="B248" s="15" t="s">
        <v>55</v>
      </c>
      <c r="C248" s="748" t="str">
        <f>VLOOKUP($C227,'2025年度(1年後期)'!$B$5:$N$207,COLUMN('2025年度(1年後期)'!$K$5),0)&amp;""</f>
        <v/>
      </c>
      <c r="D248" s="732"/>
      <c r="E248" s="749" t="str">
        <f>VLOOKUP($C227,'2025年度(2年後期)'!$B$5:$N$207,COLUMN('2025年度(2年後期)'!$K$5),0)&amp;""</f>
        <v/>
      </c>
      <c r="F248" s="732"/>
      <c r="G248" s="749" t="str">
        <f>VLOOKUP($C227,'2025年度(3年後期)'!$B$5:$N$207,COLUMN('2025年度(3年後期)'!$K$5),0)&amp;""</f>
        <v/>
      </c>
      <c r="H248" s="732"/>
      <c r="I248" s="749" t="str">
        <f>VLOOKUP($C227,'2025年度(4年後期)'!$B$5:$N$206,COLUMN('2025年度(4年後期)'!$K$5),0)&amp;""</f>
        <v/>
      </c>
      <c r="J248" s="732"/>
      <c r="K248" s="750" t="str">
        <f>VLOOKUP($C227,'2025年度(助産後期)'!$B$5:$N$207,COLUMN('2025年度(助産後期)'!$K$5),0)&amp;""</f>
        <v/>
      </c>
      <c r="L248" s="750"/>
      <c r="M248" s="748" t="str">
        <f>VLOOKUP($C227,'2025年度(M1後期)'!$B$5:$N$207,COLUMN('2025年度(M1後期)'!$K$5),0)&amp;""</f>
        <v/>
      </c>
      <c r="N248" s="732"/>
      <c r="O248" s="750" t="str">
        <f>VLOOKUP($C227,'2025年度(M2後期)'!$B$5:$N$207,COLUMN('2025年度(M2後期)'!$K$5),0)&amp;""</f>
        <v/>
      </c>
      <c r="P248" s="732"/>
      <c r="Q248" s="750" t="str">
        <f>VLOOKUP($C227,'2025年度(D1後期)'!$B$5:$N$207,COLUMN('2025年度(D1後期)'!$K$5),0)&amp;""</f>
        <v/>
      </c>
      <c r="R248" s="732"/>
      <c r="S248" s="750" t="str">
        <f>VLOOKUP($C227,'2025年度(D23後期)'!$B$5:$N$207,COLUMN('2025年度(D23後期)'!$K$5),0)&amp;""</f>
        <v/>
      </c>
      <c r="T248" s="732"/>
      <c r="Z248" s="733" t="str">
        <f>A248</f>
        <v>５時限（16：50～18：20）</v>
      </c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783"/>
      <c r="BL248" s="783"/>
      <c r="BM248" s="783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33"/>
      <c r="B249" s="15" t="s">
        <v>58</v>
      </c>
      <c r="C249" s="751" t="str">
        <f>IFERROR(VLOOKUP(C248,科目・教員!$A$2:$B$349,2,0),"")</f>
        <v/>
      </c>
      <c r="D249" s="735"/>
      <c r="E249" s="739" t="str">
        <f>IFERROR(VLOOKUP(E248,科目・教員!$A$2:$B$349,2,0),"")</f>
        <v/>
      </c>
      <c r="F249" s="735"/>
      <c r="G249" s="739" t="str">
        <f>IFERROR(VLOOKUP(G248,科目・教員!$A$2:$B$349,2,0),"")</f>
        <v/>
      </c>
      <c r="H249" s="735"/>
      <c r="I249" s="739" t="str">
        <f>IFERROR(VLOOKUP(I248,科目・教員!$A$2:$B$349,2,0),"")</f>
        <v/>
      </c>
      <c r="J249" s="735"/>
      <c r="K249" s="740" t="str">
        <f>IFERROR(VLOOKUP(K248,科目・教員!$A$2:$B$349,2,0),"")</f>
        <v/>
      </c>
      <c r="L249" s="740"/>
      <c r="M249" s="751" t="str">
        <f>IFERROR(VLOOKUP(M248,科目・教員!$A$2:$B$349,2,0),"")</f>
        <v/>
      </c>
      <c r="N249" s="735"/>
      <c r="O249" s="740" t="str">
        <f>IFERROR(VLOOKUP(O248,科目・教員!$A$2:$B$349,2,0),"")</f>
        <v/>
      </c>
      <c r="P249" s="735"/>
      <c r="Q249" s="740" t="str">
        <f>IFERROR(VLOOKUP(Q248,科目・教員!$A$2:$B$349,2,0),"")</f>
        <v/>
      </c>
      <c r="R249" s="735"/>
      <c r="S249" s="740" t="str">
        <f>IFERROR(VLOOKUP(S248,科目・教員!$A$2:$B$349,2,0),"")</f>
        <v/>
      </c>
      <c r="T249" s="735"/>
      <c r="Z249" s="73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784"/>
      <c r="BL249" s="784"/>
      <c r="BM249" s="784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33"/>
      <c r="B250" s="15" t="s">
        <v>60</v>
      </c>
      <c r="C250" s="751" t="str">
        <f>VLOOKUP($C227,'2025年度(1年後期)'!$B$5:$N$207,COLUMN('2025年度(1年後期)'!$K$5)+1,0)&amp;""</f>
        <v/>
      </c>
      <c r="D250" s="735"/>
      <c r="E250" s="739" t="str">
        <f>VLOOKUP($C227,'2025年度(2年後期)'!$B$5:$N$207,COLUMN('2025年度(2年後期)'!$K$5)+1,0)&amp;""</f>
        <v/>
      </c>
      <c r="F250" s="735"/>
      <c r="G250" s="739" t="str">
        <f>VLOOKUP($C227,'2025年度(3年後期)'!$B$5:$N$207,COLUMN('2025年度(3年後期)'!$K$5)+1,0)&amp;""</f>
        <v/>
      </c>
      <c r="H250" s="735"/>
      <c r="I250" s="739" t="str">
        <f>VLOOKUP($C227,'2025年度(4年後期)'!$B$5:$N$206,COLUMN('2025年度(4年後期)'!$K$5)+1,0)&amp;""</f>
        <v/>
      </c>
      <c r="J250" s="735"/>
      <c r="K250" s="740" t="str">
        <f>VLOOKUP($C227,'2025年度(助産後期)'!$B$5:$N$207,COLUMN('2025年度(助産後期)'!$K$5)+1,0)&amp;""</f>
        <v/>
      </c>
      <c r="L250" s="740"/>
      <c r="M250" s="751" t="str">
        <f>VLOOKUP($C227,'2025年度(M1後期)'!$B$5:$N$207,COLUMN('2025年度(M1後期)'!$K$5)+1,0)&amp;""</f>
        <v/>
      </c>
      <c r="N250" s="735"/>
      <c r="O250" s="740" t="str">
        <f>VLOOKUP($C227,'2025年度(M1後期)'!$B$5:$N$207,COLUMN('2025年度(M1後期)'!$K$5)+1,0)&amp;""</f>
        <v/>
      </c>
      <c r="P250" s="735"/>
      <c r="Q250" s="740" t="str">
        <f>VLOOKUP($C227,'2025年度(D1後期)'!$B$5:$N$207,COLUMN('2025年度(D1後期)'!$K$5)+1,0)&amp;""</f>
        <v/>
      </c>
      <c r="R250" s="735"/>
      <c r="S250" s="740" t="str">
        <f>VLOOKUP($C227,'2025年度(D23後期)'!$B$5:$N$207,COLUMN('2025年度(D23後期)'!$K$5)+1,0)&amp;""</f>
        <v/>
      </c>
      <c r="T250" s="735"/>
      <c r="Z250" s="73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784"/>
      <c r="BL250" s="784"/>
      <c r="BM250" s="784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34"/>
      <c r="B251" s="16" t="s">
        <v>62</v>
      </c>
      <c r="C251" s="738"/>
      <c r="D251" s="736"/>
      <c r="E251" s="710"/>
      <c r="F251" s="736"/>
      <c r="G251" s="710"/>
      <c r="H251" s="736"/>
      <c r="I251" s="710"/>
      <c r="J251" s="736"/>
      <c r="K251" s="712"/>
      <c r="L251" s="712"/>
      <c r="M251" s="738"/>
      <c r="N251" s="736"/>
      <c r="O251" s="712"/>
      <c r="P251" s="736"/>
      <c r="Q251" s="712"/>
      <c r="R251" s="736"/>
      <c r="S251" s="712"/>
      <c r="T251" s="736"/>
      <c r="U251" s="19"/>
      <c r="V251" s="19"/>
      <c r="W251" s="19"/>
      <c r="X251" s="19"/>
      <c r="Y251" s="19"/>
      <c r="Z251" s="73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785"/>
      <c r="BL251" s="785"/>
      <c r="BM251" s="785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23"/>
      <c r="B252" s="24"/>
      <c r="C252" s="788">
        <f>C227+1</f>
        <v>46033</v>
      </c>
      <c r="D252" s="788"/>
      <c r="E252" s="788"/>
      <c r="F252" s="788"/>
      <c r="G252" s="788"/>
      <c r="H252" s="788"/>
      <c r="I252" s="788"/>
      <c r="J252" s="788"/>
      <c r="K252" s="788"/>
      <c r="L252" s="788"/>
      <c r="M252" s="788"/>
      <c r="N252" s="788"/>
      <c r="O252" s="788"/>
      <c r="P252" s="788"/>
      <c r="Q252" s="788"/>
      <c r="R252" s="788"/>
      <c r="S252" s="788"/>
      <c r="T252" s="788"/>
      <c r="U252" s="703">
        <f>C252</f>
        <v>46033</v>
      </c>
      <c r="V252" s="704"/>
      <c r="W252" s="704"/>
      <c r="X252" s="704"/>
      <c r="Y252" s="704"/>
      <c r="Z252" s="70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3" t="s">
        <v>54</v>
      </c>
      <c r="B253" s="12" t="s">
        <v>55</v>
      </c>
      <c r="C253" s="731" t="str">
        <f>VLOOKUP($C252,'2025年度(1年後期)'!$B$5:$N$207,COLUMN('2025年度(1年後期)'!$C$5),0)&amp;""</f>
        <v/>
      </c>
      <c r="D253" s="722"/>
      <c r="E253" s="721" t="str">
        <f>VLOOKUP($C252,'2025年度(2年後期)'!$B$5:$N$207,COLUMN('2025年度(2年後期)'!$C$5),0)&amp;""</f>
        <v/>
      </c>
      <c r="F253" s="722"/>
      <c r="G253" s="721" t="str">
        <f>VLOOKUP($C252,'2025年度(3年後期)'!$B$5:$N$207,COLUMN('2025年度(3年後期)'!$C$5),0)&amp;""</f>
        <v/>
      </c>
      <c r="H253" s="722"/>
      <c r="I253" s="721" t="str">
        <f>VLOOKUP($C252,'2025年度(4年後期)'!$B$5:$N$206,COLUMN('2025年度(4年後期)'!$C$5),0)&amp;""</f>
        <v/>
      </c>
      <c r="J253" s="722"/>
      <c r="K253" s="732" t="str">
        <f>VLOOKUP($C252,'2025年度(助産後期)'!$B$5:$N$207,COLUMN('2025年度(助産後期)'!$C$5),0)&amp;""</f>
        <v/>
      </c>
      <c r="L253" s="720"/>
      <c r="M253" s="719" t="str">
        <f>VLOOKUP($C252,'2025年度(M1後期)'!$B$5:$N$207,COLUMN('2025年度(M1後期)'!$C$5),0)&amp;""</f>
        <v/>
      </c>
      <c r="N253" s="720"/>
      <c r="O253" s="721" t="str">
        <f>VLOOKUP($C252,'2025年度(M2後期)'!$B$5:$N$207,COLUMN('2025年度(M2後期)'!$C$5),0)&amp;""</f>
        <v/>
      </c>
      <c r="P253" s="722"/>
      <c r="Q253" s="721" t="str">
        <f>VLOOKUP($C252,'2025年度(D1後期)'!$B$5:$N$207,COLUMN('2025年度(D1後期)'!$C$5),0)&amp;""</f>
        <v/>
      </c>
      <c r="R253" s="722"/>
      <c r="S253" s="732" t="str">
        <f>VLOOKUP($C252,'2025年度(D23後期)'!$B$5:$N$207,COLUMN('2025年度(D23後期)'!$C$5),0)&amp;""</f>
        <v/>
      </c>
      <c r="T253" s="722"/>
      <c r="U253" s="25"/>
      <c r="V253" s="20"/>
      <c r="Z253" s="744" t="str">
        <f>A253</f>
        <v xml:space="preserve">１時限（09：20～10：50） </v>
      </c>
      <c r="AA253" s="694"/>
      <c r="AB253" s="694"/>
      <c r="AC253" s="694"/>
      <c r="AD253" s="694"/>
      <c r="AE253" s="694"/>
      <c r="AF253" s="694"/>
      <c r="AG253" s="694"/>
      <c r="AH253" s="694"/>
      <c r="AI253" s="694"/>
      <c r="AJ253" s="694"/>
      <c r="AK253" s="694"/>
      <c r="AL253" s="694"/>
      <c r="AM253" s="695"/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/>
      <c r="AX253" s="694"/>
      <c r="AY253" s="694"/>
      <c r="AZ253" s="694"/>
      <c r="BA253" s="694"/>
      <c r="BB253" s="694"/>
      <c r="BC253" s="694"/>
      <c r="BD253" s="694"/>
      <c r="BE253" s="694"/>
      <c r="BF253" s="694"/>
      <c r="BG253" s="694"/>
      <c r="BH253" s="694"/>
      <c r="BI253" s="694"/>
      <c r="BJ253" s="694"/>
      <c r="BK253" s="783"/>
      <c r="BL253" s="783"/>
      <c r="BM253" s="783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33"/>
      <c r="B254" s="15" t="s">
        <v>58</v>
      </c>
      <c r="C254" s="714" t="str">
        <f>IFERROR(VLOOKUP(C253,科目・教員!$A$2:$B$349,2,0),"")</f>
        <v/>
      </c>
      <c r="D254" s="715"/>
      <c r="E254" s="716" t="str">
        <f>IFERROR(VLOOKUP(E253,科目・教員!$A$2:$B$349,2,0),"")</f>
        <v/>
      </c>
      <c r="F254" s="715"/>
      <c r="G254" s="716" t="str">
        <f>IFERROR(VLOOKUP(G253,科目・教員!$A$2:$B$349,2,0),"")</f>
        <v/>
      </c>
      <c r="H254" s="715"/>
      <c r="I254" s="716" t="str">
        <f>IFERROR(VLOOKUP(I253,科目・教員!$A$2:$B$349,2,0),"")</f>
        <v/>
      </c>
      <c r="J254" s="715"/>
      <c r="K254" s="735" t="str">
        <f>IFERROR(VLOOKUP(K253,科目・教員!$A$2:$B$349,2,0),"")</f>
        <v/>
      </c>
      <c r="L254" s="737"/>
      <c r="M254" s="746" t="str">
        <f>IFERROR(VLOOKUP(M253,科目・教員!$A$2:$B$349,2,0),"")</f>
        <v/>
      </c>
      <c r="N254" s="715"/>
      <c r="O254" s="716" t="str">
        <f>IFERROR(VLOOKUP(O253,科目・教員!$A$2:$B$349,2,0),"")</f>
        <v/>
      </c>
      <c r="P254" s="715"/>
      <c r="Q254" s="716" t="str">
        <f>IFERROR(VLOOKUP(Q253,科目・教員!$A$2:$B$349,2,0),"")</f>
        <v/>
      </c>
      <c r="R254" s="715"/>
      <c r="S254" s="735" t="str">
        <f>IFERROR(VLOOKUP(S253,科目・教員!$A$2:$B$349,2,0),"")</f>
        <v/>
      </c>
      <c r="T254" s="715"/>
      <c r="V254" s="20"/>
      <c r="Z254" s="73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784"/>
      <c r="BL254" s="784"/>
      <c r="BM254" s="784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33"/>
      <c r="B255" s="15" t="s">
        <v>60</v>
      </c>
      <c r="C255" s="714" t="str">
        <f>VLOOKUP($C252,'2025年度(1年後期)'!$B$5:$N$207,COLUMN('2025年度(1年後期)'!$C$5)+1,0)&amp;""</f>
        <v/>
      </c>
      <c r="D255" s="715"/>
      <c r="E255" s="716" t="str">
        <f>VLOOKUP($C252,'2025年度(2年後期)'!$B$5:$N$207,COLUMN('2025年度(2年後期)'!$C$5)+1,0)&amp;""</f>
        <v/>
      </c>
      <c r="F255" s="715"/>
      <c r="G255" s="716" t="str">
        <f>VLOOKUP($C252,'2025年度(3年後期)'!$B$5:$N$207,COLUMN('2025年度(3年後期)'!$C$5)+1,0)&amp;""</f>
        <v/>
      </c>
      <c r="H255" s="715"/>
      <c r="I255" s="716" t="str">
        <f>VLOOKUP($C252,'2025年度(4年後期)'!$B$5:$N$206,COLUMN('2025年度(4年後期)'!$C$5)+1,0)&amp;""</f>
        <v/>
      </c>
      <c r="J255" s="715"/>
      <c r="K255" s="735" t="str">
        <f>VLOOKUP($C252,'2025年度(助産後期)'!$B$5:$N$207,COLUMN('2025年度(助産後期)'!$C$5)+1,0)&amp;""</f>
        <v/>
      </c>
      <c r="L255" s="737"/>
      <c r="M255" s="746" t="str">
        <f>VLOOKUP($C252,'2025年度(M1後期)'!$B$5:$N$207,COLUMN('2025年度(M1後期)'!$C$5)+1,0)&amp;""</f>
        <v/>
      </c>
      <c r="N255" s="715"/>
      <c r="O255" s="716" t="str">
        <f>VLOOKUP($C252,'2025年度(M2後期)'!$B$5:$N$207,COLUMN('2025年度(M2後期)'!$C$5)+1,0)&amp;""</f>
        <v/>
      </c>
      <c r="P255" s="715"/>
      <c r="Q255" s="716" t="str">
        <f>VLOOKUP($C252,'2025年度(D1後期)'!$B$5:$N$207,COLUMN('2025年度(D1後期)'!$C$5)+1,0)&amp;""</f>
        <v/>
      </c>
      <c r="R255" s="715"/>
      <c r="S255" s="735" t="str">
        <f>VLOOKUP($C252,'2025年度(D23後期)'!$B$5:$N$207,COLUMN('2025年度(D23後期)'!$C$5)+1,0)&amp;""</f>
        <v/>
      </c>
      <c r="T255" s="715"/>
      <c r="U255" s="33"/>
      <c r="Z255" s="73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784"/>
      <c r="BL255" s="784"/>
      <c r="BM255" s="784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34"/>
      <c r="B256" s="16" t="s">
        <v>62</v>
      </c>
      <c r="C256" s="738"/>
      <c r="D256" s="711"/>
      <c r="E256" s="710"/>
      <c r="F256" s="711"/>
      <c r="G256" s="710"/>
      <c r="H256" s="711"/>
      <c r="I256" s="710"/>
      <c r="J256" s="711"/>
      <c r="K256" s="712"/>
      <c r="L256" s="713"/>
      <c r="M256" s="745"/>
      <c r="N256" s="711"/>
      <c r="O256" s="710"/>
      <c r="P256" s="711"/>
      <c r="Q256" s="710"/>
      <c r="R256" s="711"/>
      <c r="S256" s="712"/>
      <c r="T256" s="711"/>
      <c r="U256" s="33"/>
      <c r="Z256" s="73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785"/>
      <c r="BL256" s="785"/>
      <c r="BM256" s="785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33" t="s">
        <v>64</v>
      </c>
      <c r="B257" s="15" t="s">
        <v>55</v>
      </c>
      <c r="C257" s="731" t="str">
        <f>VLOOKUP($C252,'2025年度(1年後期)'!$B$5:$N$207,COLUMN('2025年度(1年後期)'!$E$5),0)&amp;""</f>
        <v/>
      </c>
      <c r="D257" s="722"/>
      <c r="E257" s="721" t="str">
        <f>VLOOKUP($C252,'2025年度(2年後期)'!$B$5:$N$207,COLUMN('2025年度(2年後期)'!$E$5),0)&amp;""</f>
        <v/>
      </c>
      <c r="F257" s="722"/>
      <c r="G257" s="721" t="str">
        <f>VLOOKUP($C252,'2025年度(3年後期)'!$B$5:$N$207,COLUMN('2025年度(3年後期)'!$E$5),0)&amp;""</f>
        <v/>
      </c>
      <c r="H257" s="722"/>
      <c r="I257" s="721" t="str">
        <f>VLOOKUP($C252,'2025年度(4年後期)'!$B$5:$N$206,COLUMN('2025年度(4年後期)'!$E$5),0)&amp;""</f>
        <v/>
      </c>
      <c r="J257" s="722"/>
      <c r="K257" s="732" t="str">
        <f>VLOOKUP($C252,'2025年度(助産後期)'!$B$5:$N$207,COLUMN('2025年度(助産後期)'!$E$5),0)&amp;""</f>
        <v/>
      </c>
      <c r="L257" s="720"/>
      <c r="M257" s="731" t="str">
        <f>VLOOKUP($C252,'2025年度(M1後期)'!$B$5:$N$207,COLUMN('2025年度(M1後期)'!$E$5),0)&amp;""</f>
        <v/>
      </c>
      <c r="N257" s="722"/>
      <c r="O257" s="732" t="str">
        <f>VLOOKUP($C252,'2025年度(M2後期)'!$B$5:$N$207,COLUMN('2025年度(M2後期)'!$E$5),0)&amp;""</f>
        <v/>
      </c>
      <c r="P257" s="722"/>
      <c r="Q257" s="732" t="str">
        <f>VLOOKUP($C252,'2025年度(D1後期)'!$B$5:$N$207,COLUMN('2025年度(D1後期)'!$E$5),0)&amp;""</f>
        <v/>
      </c>
      <c r="R257" s="722"/>
      <c r="S257" s="732" t="str">
        <f>VLOOKUP($C252,'2025年度(D23後期)'!$B$5:$N$207,COLUMN('2025年度(D23後期)'!$E$5),0)&amp;""</f>
        <v/>
      </c>
      <c r="T257" s="722"/>
      <c r="U257" s="33"/>
      <c r="Z257" s="733" t="str">
        <f>A257</f>
        <v>２時限（11：00～12：30）</v>
      </c>
      <c r="AA257" s="694"/>
      <c r="AB257" s="694"/>
      <c r="AC257" s="694"/>
      <c r="AD257" s="694"/>
      <c r="AE257" s="694"/>
      <c r="AF257" s="694"/>
      <c r="AG257" s="694"/>
      <c r="AH257" s="694"/>
      <c r="AI257" s="694"/>
      <c r="AJ257" s="694"/>
      <c r="AK257" s="694"/>
      <c r="AL257" s="694"/>
      <c r="AM257" s="695"/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/>
      <c r="AX257" s="694"/>
      <c r="AY257" s="694"/>
      <c r="AZ257" s="694"/>
      <c r="BA257" s="694"/>
      <c r="BB257" s="694"/>
      <c r="BC257" s="694"/>
      <c r="BD257" s="694"/>
      <c r="BE257" s="694"/>
      <c r="BF257" s="694"/>
      <c r="BG257" s="694"/>
      <c r="BH257" s="694"/>
      <c r="BI257" s="694"/>
      <c r="BJ257" s="694"/>
      <c r="BK257" s="783"/>
      <c r="BL257" s="783"/>
      <c r="BM257" s="783"/>
      <c r="BN257" s="694"/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33"/>
      <c r="B258" s="15" t="s">
        <v>58</v>
      </c>
      <c r="C258" s="714" t="str">
        <f>IFERROR(VLOOKUP(C257,科目・教員!$A$2:$B$349,2,0),"")</f>
        <v/>
      </c>
      <c r="D258" s="715"/>
      <c r="E258" s="716" t="str">
        <f>IFERROR(VLOOKUP(E257,科目・教員!$A$2:$B$349,2,0),"")</f>
        <v/>
      </c>
      <c r="F258" s="715"/>
      <c r="G258" s="716" t="str">
        <f>IFERROR(VLOOKUP(G257,科目・教員!$A$2:$B$349,2,0),"")</f>
        <v/>
      </c>
      <c r="H258" s="715"/>
      <c r="I258" s="716" t="str">
        <f>IFERROR(VLOOKUP(I257,科目・教員!$A$2:$B$349,2,0),"")</f>
        <v/>
      </c>
      <c r="J258" s="715"/>
      <c r="K258" s="735" t="str">
        <f>IFERROR(VLOOKUP(K257,科目・教員!$A$2:$B$349,2,0),"")</f>
        <v/>
      </c>
      <c r="L258" s="737"/>
      <c r="M258" s="714" t="str">
        <f>IFERROR(VLOOKUP(M257,科目・教員!$A$2:$B$349,2,0),"")</f>
        <v/>
      </c>
      <c r="N258" s="715"/>
      <c r="O258" s="735" t="str">
        <f>IFERROR(VLOOKUP(O257,科目・教員!$A$2:$B$349,2,0),"")</f>
        <v/>
      </c>
      <c r="P258" s="715"/>
      <c r="Q258" s="735" t="str">
        <f>IFERROR(VLOOKUP(Q257,科目・教員!$A$2:$B$349,2,0),"")</f>
        <v/>
      </c>
      <c r="R258" s="715"/>
      <c r="S258" s="735" t="str">
        <f>IFERROR(VLOOKUP(S257,科目・教員!$A$2:$B$349,2,0),"")</f>
        <v/>
      </c>
      <c r="T258" s="715"/>
      <c r="U258" s="33"/>
      <c r="Z258" s="73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784"/>
      <c r="BL258" s="784"/>
      <c r="BM258" s="784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33"/>
      <c r="B259" s="15" t="s">
        <v>60</v>
      </c>
      <c r="C259" s="714" t="str">
        <f>VLOOKUP($C252,'2025年度(1年後期)'!$B$5:$N$207,COLUMN('2025年度(1年後期)'!$E$5)+1,0)&amp;""</f>
        <v/>
      </c>
      <c r="D259" s="715"/>
      <c r="E259" s="716" t="str">
        <f>VLOOKUP($C252,'2025年度(2年後期)'!$B$5:$N$207,COLUMN('2025年度(2年後期)'!$E$5)+1,0)&amp;""</f>
        <v/>
      </c>
      <c r="F259" s="715"/>
      <c r="G259" s="716" t="str">
        <f>VLOOKUP($C252,'2025年度(3年後期)'!$B$5:$N$207,COLUMN('2025年度(3年後期)'!$E$5)+1,0)&amp;""</f>
        <v/>
      </c>
      <c r="H259" s="715"/>
      <c r="I259" s="716" t="str">
        <f>VLOOKUP($C252,'2025年度(4年後期)'!$B$5:$N$206,COLUMN('2025年度(4年後期)'!$E$5)+1,0)&amp;""</f>
        <v/>
      </c>
      <c r="J259" s="715"/>
      <c r="K259" s="735" t="str">
        <f>VLOOKUP($C252,'2025年度(助産後期)'!$B$5:$N$207,COLUMN('2025年度(助産後期)'!$E$5)+1,0)&amp;""</f>
        <v/>
      </c>
      <c r="L259" s="737"/>
      <c r="M259" s="714" t="str">
        <f>VLOOKUP($C252,'2025年度(M1後期)'!$B$5:$N$207,COLUMN('2025年度(M1後期)'!$E$5)+1,0)&amp;""</f>
        <v/>
      </c>
      <c r="N259" s="715"/>
      <c r="O259" s="735" t="str">
        <f>VLOOKUP($C252,'2025年度(M2後期)'!$B$5:$N$207,COLUMN('2025年度(M2後期)'!$E$5)+1,0)&amp;""</f>
        <v/>
      </c>
      <c r="P259" s="715"/>
      <c r="Q259" s="735" t="str">
        <f>VLOOKUP($C252,'2025年度(D1後期)'!$B$5:$N$207,COLUMN('2025年度(D1後期)'!$E$5)+1,0)&amp;""</f>
        <v/>
      </c>
      <c r="R259" s="715"/>
      <c r="S259" s="735" t="str">
        <f>VLOOKUP($C252,'2025年度(D23後期)'!$B$5:$N$207,COLUMN('2025年度(D23後期)'!$E$5)+1,0)&amp;""</f>
        <v/>
      </c>
      <c r="T259" s="715"/>
      <c r="U259" s="21"/>
      <c r="Z259" s="73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784"/>
      <c r="BL259" s="784"/>
      <c r="BM259" s="784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47"/>
      <c r="B260" s="16" t="s">
        <v>62</v>
      </c>
      <c r="C260" s="738"/>
      <c r="D260" s="736"/>
      <c r="E260" s="710"/>
      <c r="F260" s="736"/>
      <c r="G260" s="710"/>
      <c r="H260" s="736"/>
      <c r="I260" s="710"/>
      <c r="J260" s="736"/>
      <c r="K260" s="712"/>
      <c r="L260" s="712"/>
      <c r="M260" s="738"/>
      <c r="N260" s="736"/>
      <c r="O260" s="712"/>
      <c r="P260" s="736"/>
      <c r="Q260" s="712"/>
      <c r="R260" s="736"/>
      <c r="S260" s="712"/>
      <c r="T260" s="736"/>
      <c r="U260" s="32"/>
      <c r="Z260" s="73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785"/>
      <c r="BL260" s="785"/>
      <c r="BM260" s="785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44" t="s">
        <v>70</v>
      </c>
      <c r="B261" s="17" t="s">
        <v>71</v>
      </c>
      <c r="C261" s="731"/>
      <c r="D261" s="722"/>
      <c r="E261" s="721"/>
      <c r="F261" s="722"/>
      <c r="G261" s="721"/>
      <c r="H261" s="722"/>
      <c r="I261" s="721"/>
      <c r="J261" s="722"/>
      <c r="K261" s="732"/>
      <c r="L261" s="720"/>
      <c r="M261" s="731"/>
      <c r="N261" s="722"/>
      <c r="O261" s="732"/>
      <c r="P261" s="722"/>
      <c r="Q261" s="732"/>
      <c r="R261" s="722"/>
      <c r="S261" s="732"/>
      <c r="T261" s="722"/>
      <c r="U261" s="21"/>
      <c r="Z261" s="73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783"/>
      <c r="BL261" s="783"/>
      <c r="BM261" s="783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33"/>
      <c r="B262" s="17" t="s">
        <v>73</v>
      </c>
      <c r="C262" s="714"/>
      <c r="D262" s="715"/>
      <c r="E262" s="716"/>
      <c r="F262" s="715"/>
      <c r="G262" s="716"/>
      <c r="H262" s="715"/>
      <c r="I262" s="716"/>
      <c r="J262" s="715"/>
      <c r="K262" s="735"/>
      <c r="L262" s="737"/>
      <c r="M262" s="714"/>
      <c r="N262" s="715"/>
      <c r="O262" s="735"/>
      <c r="P262" s="715"/>
      <c r="Q262" s="735"/>
      <c r="R262" s="715"/>
      <c r="S262" s="735"/>
      <c r="T262" s="715"/>
      <c r="U262" s="21"/>
      <c r="Z262" s="73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784"/>
      <c r="BL262" s="784"/>
      <c r="BM262" s="784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33"/>
      <c r="B263" s="17" t="s">
        <v>60</v>
      </c>
      <c r="C263" s="714"/>
      <c r="D263" s="715"/>
      <c r="E263" s="716"/>
      <c r="F263" s="715"/>
      <c r="G263" s="716"/>
      <c r="H263" s="715"/>
      <c r="I263" s="716"/>
      <c r="J263" s="715"/>
      <c r="K263" s="735"/>
      <c r="L263" s="737"/>
      <c r="M263" s="714"/>
      <c r="N263" s="715"/>
      <c r="O263" s="735"/>
      <c r="P263" s="715"/>
      <c r="Q263" s="735"/>
      <c r="R263" s="715"/>
      <c r="S263" s="735"/>
      <c r="T263" s="715"/>
      <c r="U263" s="21"/>
      <c r="Z263" s="73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784"/>
      <c r="BL263" s="784"/>
      <c r="BM263" s="784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34"/>
      <c r="B264" s="18" t="s">
        <v>62</v>
      </c>
      <c r="C264" s="752"/>
      <c r="D264" s="753"/>
      <c r="E264" s="754"/>
      <c r="F264" s="753"/>
      <c r="G264" s="754"/>
      <c r="H264" s="753"/>
      <c r="I264" s="754"/>
      <c r="J264" s="753"/>
      <c r="K264" s="755"/>
      <c r="L264" s="755"/>
      <c r="M264" s="752"/>
      <c r="N264" s="753"/>
      <c r="O264" s="755"/>
      <c r="P264" s="753"/>
      <c r="Q264" s="755"/>
      <c r="R264" s="753"/>
      <c r="S264" s="755"/>
      <c r="T264" s="753"/>
      <c r="U264" s="21"/>
      <c r="Z264" s="73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785"/>
      <c r="BL264" s="785"/>
      <c r="BM264" s="785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33" t="s">
        <v>74</v>
      </c>
      <c r="B265" s="15" t="s">
        <v>55</v>
      </c>
      <c r="C265" s="748" t="str">
        <f>VLOOKUP($C252,'2025年度(1年後期)'!$B$5:$N$207,COLUMN('2025年度(1年後期)'!$G$5),0)&amp;""</f>
        <v/>
      </c>
      <c r="D265" s="732"/>
      <c r="E265" s="749" t="str">
        <f>VLOOKUP($C252,'2025年度(2年後期)'!$B$5:$N$207,COLUMN('2025年度(2年後期)'!$G$5),0)&amp;""</f>
        <v/>
      </c>
      <c r="F265" s="732"/>
      <c r="G265" s="749" t="str">
        <f>VLOOKUP($C252,'2025年度(3年後期)'!$B$5:$N$207,COLUMN('2025年度(3年後期)'!$G$5),0)&amp;""</f>
        <v/>
      </c>
      <c r="H265" s="732"/>
      <c r="I265" s="749" t="str">
        <f>VLOOKUP($C252,'2025年度(4年後期)'!$B$5:$N$206,COLUMN('2025年度(4年後期)'!$G$5),0)&amp;""</f>
        <v/>
      </c>
      <c r="J265" s="732"/>
      <c r="K265" s="750" t="str">
        <f>VLOOKUP($C252,'2025年度(助産後期)'!$B$5:$N$207,COLUMN('2025年度(助産後期)'!$G$5),0)&amp;""</f>
        <v/>
      </c>
      <c r="L265" s="750"/>
      <c r="M265" s="748" t="str">
        <f>VLOOKUP($C252,'2025年度(M1後期)'!$B$5:$N$207,COLUMN('2025年度(M1後期)'!$G$5),0)&amp;""</f>
        <v/>
      </c>
      <c r="N265" s="732"/>
      <c r="O265" s="750" t="str">
        <f>VLOOKUP($C252,'2025年度(M2後期)'!$B$5:$N$207,COLUMN('2025年度(M2後期)'!$G$5),0)&amp;""</f>
        <v/>
      </c>
      <c r="P265" s="732"/>
      <c r="Q265" s="750" t="str">
        <f>VLOOKUP($C252,'2025年度(D1後期)'!$B$5:$N$207,COLUMN('2025年度(D1後期)'!$G$5),0)&amp;""</f>
        <v/>
      </c>
      <c r="R265" s="732"/>
      <c r="S265" s="750" t="str">
        <f>VLOOKUP($C252,'2025年度(D23後期)'!$B$5:$N$207,COLUMN('2025年度(D23後期)'!$G$5),0)&amp;""</f>
        <v/>
      </c>
      <c r="T265" s="732"/>
      <c r="U265" s="21"/>
      <c r="Z265" s="733" t="str">
        <f>A265</f>
        <v>３時限（13：30～15：00）</v>
      </c>
      <c r="AA265" s="694"/>
      <c r="AB265" s="694"/>
      <c r="AC265" s="694"/>
      <c r="AD265" s="694"/>
      <c r="AE265" s="694"/>
      <c r="AF265" s="694"/>
      <c r="AG265" s="694"/>
      <c r="AH265" s="694"/>
      <c r="AI265" s="694"/>
      <c r="AJ265" s="694"/>
      <c r="AK265" s="694"/>
      <c r="AL265" s="694"/>
      <c r="AM265" s="695"/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/>
      <c r="AX265" s="694"/>
      <c r="AY265" s="694"/>
      <c r="AZ265" s="694"/>
      <c r="BA265" s="694"/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783"/>
      <c r="BL265" s="783"/>
      <c r="BM265" s="783"/>
      <c r="BN265" s="694"/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33"/>
      <c r="B266" s="15" t="s">
        <v>58</v>
      </c>
      <c r="C266" s="751" t="str">
        <f>IFERROR(VLOOKUP(C265,科目・教員!$A$2:$B$349,2,0),"")</f>
        <v/>
      </c>
      <c r="D266" s="735"/>
      <c r="E266" s="739" t="str">
        <f>IFERROR(VLOOKUP(E265,科目・教員!$A$2:$B$349,2,0),"")</f>
        <v/>
      </c>
      <c r="F266" s="735"/>
      <c r="G266" s="739" t="str">
        <f>IFERROR(VLOOKUP(G265,科目・教員!$A$2:$B$349,2,0),"")</f>
        <v/>
      </c>
      <c r="H266" s="735"/>
      <c r="I266" s="739" t="str">
        <f>IFERROR(VLOOKUP(I265,科目・教員!$A$2:$B$349,2,0),"")</f>
        <v/>
      </c>
      <c r="J266" s="735"/>
      <c r="K266" s="740" t="str">
        <f>IFERROR(VLOOKUP(K265,科目・教員!$A$2:$B$349,2,0),"")</f>
        <v/>
      </c>
      <c r="L266" s="740"/>
      <c r="M266" s="751" t="str">
        <f>IFERROR(VLOOKUP(M265,科目・教員!$A$2:$B$349,2,0),"")</f>
        <v/>
      </c>
      <c r="N266" s="735"/>
      <c r="O266" s="740" t="str">
        <f>IFERROR(VLOOKUP(O265,科目・教員!$A$2:$B$349,2,0),"")</f>
        <v/>
      </c>
      <c r="P266" s="735"/>
      <c r="Q266" s="740" t="str">
        <f>IFERROR(VLOOKUP(Q265,科目・教員!$A$2:$B$349,2,0),"")</f>
        <v/>
      </c>
      <c r="R266" s="735"/>
      <c r="S266" s="740" t="str">
        <f>IFERROR(VLOOKUP(S265,科目・教員!$A$2:$B$349,2,0),"")</f>
        <v/>
      </c>
      <c r="T266" s="735"/>
      <c r="U266" s="21"/>
      <c r="Z266" s="73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784"/>
      <c r="BL266" s="784"/>
      <c r="BM266" s="784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33"/>
      <c r="B267" s="15" t="s">
        <v>60</v>
      </c>
      <c r="C267" s="751" t="str">
        <f>VLOOKUP($C252,'2025年度(1年後期)'!$B$5:$N$207,COLUMN('2025年度(1年後期)'!$G$5)+1,0)&amp;""</f>
        <v/>
      </c>
      <c r="D267" s="735"/>
      <c r="E267" s="739" t="str">
        <f>VLOOKUP($C252,'2025年度(2年後期)'!$B$5:$N$207,COLUMN('2025年度(2年後期)'!$G$5)+1,0)&amp;""</f>
        <v/>
      </c>
      <c r="F267" s="735"/>
      <c r="G267" s="739" t="str">
        <f>VLOOKUP($C252,'2025年度(3年後期)'!$B$5:$N$207,COLUMN('2025年度(3年後期)'!$G$5)+1,0)&amp;""</f>
        <v/>
      </c>
      <c r="H267" s="735"/>
      <c r="I267" s="739" t="str">
        <f>VLOOKUP($C252,'2025年度(4年後期)'!$B$5:$N$206,COLUMN('2025年度(4年後期)'!$G$5)+1,0)&amp;""</f>
        <v/>
      </c>
      <c r="J267" s="735"/>
      <c r="K267" s="740" t="str">
        <f>VLOOKUP($C252,'2025年度(助産後期)'!$B$5:$N$207,COLUMN('2025年度(助産後期)'!$G$5)+1,0)&amp;""</f>
        <v/>
      </c>
      <c r="L267" s="740"/>
      <c r="M267" s="751" t="str">
        <f>VLOOKUP($C252,'2025年度(M1後期)'!$B$5:$N$207,COLUMN('2025年度(M1後期)'!$G$5)+1,0)&amp;""</f>
        <v/>
      </c>
      <c r="N267" s="735"/>
      <c r="O267" s="740" t="str">
        <f>VLOOKUP($C252,'2025年度(M2後期)'!$B$5:$N$207,COLUMN('2025年度(M2後期)'!$G$5)+1,0)&amp;""</f>
        <v/>
      </c>
      <c r="P267" s="735"/>
      <c r="Q267" s="740" t="str">
        <f>VLOOKUP($C252,'2025年度(D1後期)'!$B$5:$N$207,COLUMN('2025年度(D1後期)'!$G$5)+1,0)&amp;""</f>
        <v/>
      </c>
      <c r="R267" s="735"/>
      <c r="S267" s="740" t="str">
        <f>VLOOKUP($C252,'2025年度(D23後期)'!$B$5:$N$207,COLUMN('2025年度(D23後期)'!$G$5)+1,0)&amp;""</f>
        <v/>
      </c>
      <c r="T267" s="735"/>
      <c r="U267" s="21"/>
      <c r="Z267" s="73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784"/>
      <c r="BL267" s="784"/>
      <c r="BM267" s="784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47"/>
      <c r="B268" s="16" t="s">
        <v>62</v>
      </c>
      <c r="C268" s="738"/>
      <c r="D268" s="736"/>
      <c r="E268" s="710"/>
      <c r="F268" s="736"/>
      <c r="G268" s="710"/>
      <c r="H268" s="736"/>
      <c r="I268" s="710"/>
      <c r="J268" s="736"/>
      <c r="K268" s="712"/>
      <c r="L268" s="712"/>
      <c r="M268" s="738"/>
      <c r="N268" s="736"/>
      <c r="O268" s="712"/>
      <c r="P268" s="736"/>
      <c r="Q268" s="712"/>
      <c r="R268" s="736"/>
      <c r="S268" s="712"/>
      <c r="T268" s="736"/>
      <c r="U268" s="21"/>
      <c r="Z268" s="73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785"/>
      <c r="BL268" s="785"/>
      <c r="BM268" s="785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33" t="s">
        <v>80</v>
      </c>
      <c r="B269" s="15" t="s">
        <v>55</v>
      </c>
      <c r="C269" s="748" t="str">
        <f>VLOOKUP($C252,'2025年度(1年後期)'!$B$5:$N$207,COLUMN('2025年度(1年後期)'!$I$5),0)&amp;""</f>
        <v/>
      </c>
      <c r="D269" s="732"/>
      <c r="E269" s="749" t="str">
        <f>VLOOKUP($C252,'2025年度(2年後期)'!$B$5:$N$207,COLUMN('2025年度(2年後期)'!$I$5),0)&amp;""</f>
        <v/>
      </c>
      <c r="F269" s="732"/>
      <c r="G269" s="749" t="str">
        <f>VLOOKUP($C252,'2025年度(3年後期)'!$B$5:$N$207,COLUMN('2025年度(3年後期)'!$I$5),0)&amp;""</f>
        <v/>
      </c>
      <c r="H269" s="732"/>
      <c r="I269" s="749" t="str">
        <f>VLOOKUP($C252,'2025年度(4年後期)'!$B$5:$N$206,COLUMN('2025年度(4年後期)'!$I$5),0)&amp;""</f>
        <v/>
      </c>
      <c r="J269" s="732"/>
      <c r="K269" s="750" t="str">
        <f>VLOOKUP($C252,'2025年度(助産後期)'!$B$5:$N$207,COLUMN('2025年度(助産後期)'!$I$5),0)&amp;""</f>
        <v/>
      </c>
      <c r="L269" s="750"/>
      <c r="M269" s="748" t="str">
        <f>VLOOKUP($C252,'2025年度(M1後期)'!$B$5:$N$207,COLUMN('2025年度(M1後期)'!$I$5),0)&amp;""</f>
        <v/>
      </c>
      <c r="N269" s="732"/>
      <c r="O269" s="750" t="str">
        <f>VLOOKUP($C252,'2025年度(M2後期)'!$B$5:$N$207,COLUMN('2025年度(M2後期)'!$I$5),0)&amp;""</f>
        <v/>
      </c>
      <c r="P269" s="732"/>
      <c r="Q269" s="750" t="str">
        <f>VLOOKUP($C252,'2025年度(D1後期)'!$B$5:$N$207,COLUMN('2025年度(D1後期)'!$I$5),0)&amp;""</f>
        <v/>
      </c>
      <c r="R269" s="732"/>
      <c r="S269" s="750" t="str">
        <f>VLOOKUP($C252,'2025年度(D23後期)'!$B$5:$N$207,COLUMN('2025年度(D23後期)'!$I$5),0)&amp;""</f>
        <v/>
      </c>
      <c r="T269" s="732"/>
      <c r="U269" s="21"/>
      <c r="Z269" s="733" t="str">
        <f>A269</f>
        <v>４時限（15：10～16：40）</v>
      </c>
      <c r="AA269" s="694"/>
      <c r="AB269" s="694"/>
      <c r="AC269" s="694"/>
      <c r="AD269" s="694"/>
      <c r="AE269" s="694"/>
      <c r="AF269" s="694"/>
      <c r="AG269" s="694"/>
      <c r="AH269" s="694"/>
      <c r="AI269" s="694"/>
      <c r="AJ269" s="694"/>
      <c r="AK269" s="694"/>
      <c r="AL269" s="694"/>
      <c r="AM269" s="695"/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/>
      <c r="AX269" s="694"/>
      <c r="AY269" s="694"/>
      <c r="AZ269" s="694"/>
      <c r="BA269" s="694"/>
      <c r="BB269" s="694"/>
      <c r="BC269" s="694"/>
      <c r="BD269" s="694"/>
      <c r="BE269" s="694"/>
      <c r="BF269" s="694"/>
      <c r="BG269" s="694"/>
      <c r="BH269" s="694"/>
      <c r="BI269" s="694"/>
      <c r="BJ269" s="694"/>
      <c r="BK269" s="783"/>
      <c r="BL269" s="783"/>
      <c r="BM269" s="783"/>
      <c r="BN269" s="694"/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33"/>
      <c r="B270" s="15" t="s">
        <v>58</v>
      </c>
      <c r="C270" s="751" t="str">
        <f>IFERROR(VLOOKUP(C269,科目・教員!$A$2:$B$349,2,0),"")</f>
        <v/>
      </c>
      <c r="D270" s="735"/>
      <c r="E270" s="739" t="str">
        <f>IFERROR(VLOOKUP(E269,科目・教員!$A$2:$B$349,2,0),"")</f>
        <v/>
      </c>
      <c r="F270" s="735"/>
      <c r="G270" s="739" t="str">
        <f>IFERROR(VLOOKUP(G269,科目・教員!$A$2:$B$349,2,0),"")</f>
        <v/>
      </c>
      <c r="H270" s="735"/>
      <c r="I270" s="739" t="str">
        <f>IFERROR(VLOOKUP(I269,科目・教員!$A$2:$B$349,2,0),"")</f>
        <v/>
      </c>
      <c r="J270" s="735"/>
      <c r="K270" s="740" t="str">
        <f>IFERROR(VLOOKUP(K269,科目・教員!$A$2:$B$349,2,0),"")</f>
        <v/>
      </c>
      <c r="L270" s="740"/>
      <c r="M270" s="751" t="str">
        <f>IFERROR(VLOOKUP(M269,科目・教員!$A$2:$B$349,2,0),"")</f>
        <v/>
      </c>
      <c r="N270" s="735"/>
      <c r="O270" s="740" t="str">
        <f>IFERROR(VLOOKUP(O269,科目・教員!$A$2:$B$349,2,0),"")</f>
        <v/>
      </c>
      <c r="P270" s="735"/>
      <c r="Q270" s="740" t="str">
        <f>IFERROR(VLOOKUP(Q269,科目・教員!$A$2:$B$349,2,0),"")</f>
        <v/>
      </c>
      <c r="R270" s="735"/>
      <c r="S270" s="740" t="str">
        <f>IFERROR(VLOOKUP(S269,科目・教員!$A$2:$B$349,2,0),"")</f>
        <v/>
      </c>
      <c r="T270" s="735"/>
      <c r="U270" s="21"/>
      <c r="Z270" s="73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784"/>
      <c r="BL270" s="784"/>
      <c r="BM270" s="784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33"/>
      <c r="B271" s="15" t="s">
        <v>60</v>
      </c>
      <c r="C271" s="751" t="str">
        <f>VLOOKUP($C252,'2025年度(1年後期)'!$B$5:$N$207,COLUMN('2025年度(1年後期)'!$I$5)+1,0)&amp;""</f>
        <v/>
      </c>
      <c r="D271" s="735"/>
      <c r="E271" s="739" t="str">
        <f>VLOOKUP($C252,'2025年度(2年後期)'!$B$5:$N$207,COLUMN('2025年度(2年後期)'!$I$5)+1,0)&amp;""</f>
        <v/>
      </c>
      <c r="F271" s="735"/>
      <c r="G271" s="739" t="str">
        <f>VLOOKUP($C252,'2025年度(3年後期)'!$B$5:$N$207,COLUMN('2025年度(3年後期)'!$I$5)+1,0)&amp;""</f>
        <v/>
      </c>
      <c r="H271" s="735"/>
      <c r="I271" s="739" t="str">
        <f>VLOOKUP($C252,'2025年度(4年後期)'!$B$5:$N$206,COLUMN('2025年度(4年後期)'!$I$5)+1,0)&amp;""</f>
        <v/>
      </c>
      <c r="J271" s="735"/>
      <c r="K271" s="740" t="str">
        <f>VLOOKUP($C252,'2025年度(助産後期)'!$B$5:$N$207,COLUMN('2025年度(助産後期)'!$I$5)+1,0)&amp;""</f>
        <v/>
      </c>
      <c r="L271" s="740"/>
      <c r="M271" s="751" t="str">
        <f>VLOOKUP($C252,'2025年度(M1後期)'!$B$5:$N$207,COLUMN('2025年度(M1後期)'!$I$5)+1,0)&amp;""</f>
        <v/>
      </c>
      <c r="N271" s="735"/>
      <c r="O271" s="740" t="str">
        <f>VLOOKUP($C252,'2025年度(M2後期)'!$B$5:$N$207,COLUMN('2025年度(M2後期)'!$I$5)+1,0)&amp;""</f>
        <v/>
      </c>
      <c r="P271" s="735"/>
      <c r="Q271" s="740" t="str">
        <f>VLOOKUP($C252,'2025年度(D1後期)'!$B$5:$N$207,COLUMN('2025年度(D1後期)'!$I$5)+1,0)&amp;""</f>
        <v/>
      </c>
      <c r="R271" s="735"/>
      <c r="S271" s="740" t="str">
        <f>VLOOKUP($C252,'2025年度(D23後期)'!$B$5:$N$207,COLUMN('2025年度(D23後期)'!$I$5)+1,0)&amp;""</f>
        <v/>
      </c>
      <c r="T271" s="735"/>
      <c r="U271" s="21"/>
      <c r="Z271" s="73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784"/>
      <c r="BL271" s="784"/>
      <c r="BM271" s="784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34"/>
      <c r="B272" s="16" t="s">
        <v>62</v>
      </c>
      <c r="C272" s="738"/>
      <c r="D272" s="736"/>
      <c r="E272" s="710"/>
      <c r="F272" s="736"/>
      <c r="G272" s="710"/>
      <c r="H272" s="736"/>
      <c r="I272" s="710"/>
      <c r="J272" s="736"/>
      <c r="K272" s="712"/>
      <c r="L272" s="712"/>
      <c r="M272" s="738"/>
      <c r="N272" s="736"/>
      <c r="O272" s="712"/>
      <c r="P272" s="736"/>
      <c r="Q272" s="712"/>
      <c r="R272" s="736"/>
      <c r="S272" s="712"/>
      <c r="T272" s="736"/>
      <c r="U272" s="21"/>
      <c r="Z272" s="73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785"/>
      <c r="BL272" s="785"/>
      <c r="BM272" s="785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33" t="s">
        <v>87</v>
      </c>
      <c r="B273" s="15" t="s">
        <v>55</v>
      </c>
      <c r="C273" s="748" t="str">
        <f>VLOOKUP($C252,'2025年度(1年後期)'!$B$5:$N$207,COLUMN('2025年度(1年後期)'!$K$5),0)&amp;""</f>
        <v/>
      </c>
      <c r="D273" s="732"/>
      <c r="E273" s="749" t="str">
        <f>VLOOKUP($C252,'2025年度(2年後期)'!$B$5:$N$207,COLUMN('2025年度(2年後期)'!$K$5),0)&amp;""</f>
        <v/>
      </c>
      <c r="F273" s="732"/>
      <c r="G273" s="749" t="str">
        <f>VLOOKUP($C252,'2025年度(3年後期)'!$B$5:$N$207,COLUMN('2025年度(3年後期)'!$K$5),0)&amp;""</f>
        <v/>
      </c>
      <c r="H273" s="732"/>
      <c r="I273" s="749" t="str">
        <f>VLOOKUP($C252,'2025年度(4年後期)'!$B$5:$N$206,COLUMN('2025年度(4年後期)'!$K$5),0)&amp;""</f>
        <v/>
      </c>
      <c r="J273" s="732"/>
      <c r="K273" s="750" t="str">
        <f>VLOOKUP($C252,'2025年度(助産後期)'!$B$5:$N$207,COLUMN('2025年度(助産後期)'!$K$5),0)&amp;""</f>
        <v/>
      </c>
      <c r="L273" s="750"/>
      <c r="M273" s="748" t="str">
        <f>VLOOKUP($C252,'2025年度(M1後期)'!$B$5:$N$207,COLUMN('2025年度(M1後期)'!$K$5),0)&amp;""</f>
        <v/>
      </c>
      <c r="N273" s="732"/>
      <c r="O273" s="750" t="str">
        <f>VLOOKUP($C252,'2025年度(M2後期)'!$B$5:$N$207,COLUMN('2025年度(M2後期)'!$K$5),0)&amp;""</f>
        <v/>
      </c>
      <c r="P273" s="732"/>
      <c r="Q273" s="750" t="str">
        <f>VLOOKUP($C252,'2025年度(D1後期)'!$B$5:$N$207,COLUMN('2025年度(D1後期)'!$K$5),0)&amp;""</f>
        <v/>
      </c>
      <c r="R273" s="732"/>
      <c r="S273" s="750" t="str">
        <f>VLOOKUP($C252,'2025年度(D23後期)'!$B$5:$N$207,COLUMN('2025年度(D23後期)'!$K$5),0)&amp;""</f>
        <v/>
      </c>
      <c r="T273" s="732"/>
      <c r="U273" s="21"/>
      <c r="Z273" s="733" t="str">
        <f>A273</f>
        <v>５時限（16：50～18：20）</v>
      </c>
      <c r="AA273" s="694"/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/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/>
      <c r="BK273" s="783"/>
      <c r="BL273" s="783"/>
      <c r="BM273" s="783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33"/>
      <c r="B274" s="15" t="s">
        <v>58</v>
      </c>
      <c r="C274" s="751" t="str">
        <f>IFERROR(VLOOKUP(C273,科目・教員!$A$2:$B$349,2,0),"")</f>
        <v/>
      </c>
      <c r="D274" s="735"/>
      <c r="E274" s="739" t="str">
        <f>IFERROR(VLOOKUP(E273,科目・教員!$A$2:$B$349,2,0),"")</f>
        <v/>
      </c>
      <c r="F274" s="735"/>
      <c r="G274" s="739" t="str">
        <f>IFERROR(VLOOKUP(G273,科目・教員!$A$2:$B$349,2,0),"")</f>
        <v/>
      </c>
      <c r="H274" s="735"/>
      <c r="I274" s="739" t="str">
        <f>IFERROR(VLOOKUP(I273,科目・教員!$A$2:$B$349,2,0),"")</f>
        <v/>
      </c>
      <c r="J274" s="735"/>
      <c r="K274" s="740" t="str">
        <f>IFERROR(VLOOKUP(K273,科目・教員!$A$2:$B$349,2,0),"")</f>
        <v/>
      </c>
      <c r="L274" s="740"/>
      <c r="M274" s="751" t="str">
        <f>IFERROR(VLOOKUP(M273,科目・教員!$A$2:$B$349,2,0),"")</f>
        <v/>
      </c>
      <c r="N274" s="735"/>
      <c r="O274" s="740" t="str">
        <f>IFERROR(VLOOKUP(O273,科目・教員!$A$2:$B$349,2,0),"")</f>
        <v/>
      </c>
      <c r="P274" s="735"/>
      <c r="Q274" s="740" t="str">
        <f>IFERROR(VLOOKUP(Q273,科目・教員!$A$2:$B$349,2,0),"")</f>
        <v/>
      </c>
      <c r="R274" s="735"/>
      <c r="S274" s="740" t="str">
        <f>IFERROR(VLOOKUP(S273,科目・教員!$A$2:$B$349,2,0),"")</f>
        <v/>
      </c>
      <c r="T274" s="735"/>
      <c r="U274" s="21"/>
      <c r="Z274" s="73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784"/>
      <c r="BL274" s="784"/>
      <c r="BM274" s="784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33"/>
      <c r="B275" s="15" t="s">
        <v>60</v>
      </c>
      <c r="C275" s="751" t="str">
        <f>VLOOKUP($C252,'2025年度(1年後期)'!$B$5:$N$207,COLUMN('2025年度(1年後期)'!$K$5)+1,0)&amp;""</f>
        <v/>
      </c>
      <c r="D275" s="735"/>
      <c r="E275" s="739" t="str">
        <f>VLOOKUP($C252,'2025年度(2年後期)'!$B$5:$N$207,COLUMN('2025年度(2年後期)'!$K$5)+1,0)&amp;""</f>
        <v/>
      </c>
      <c r="F275" s="735"/>
      <c r="G275" s="739" t="str">
        <f>VLOOKUP($C252,'2025年度(3年後期)'!$B$5:$N$207,COLUMN('2025年度(3年後期)'!$K$5)+1,0)&amp;""</f>
        <v/>
      </c>
      <c r="H275" s="735"/>
      <c r="I275" s="739" t="str">
        <f>VLOOKUP($C252,'2025年度(4年後期)'!$B$5:$N$206,COLUMN('2025年度(4年後期)'!$K$5)+1,0)&amp;""</f>
        <v/>
      </c>
      <c r="J275" s="735"/>
      <c r="K275" s="740" t="str">
        <f>VLOOKUP($C252,'2025年度(助産後期)'!$B$5:$N$207,COLUMN('2025年度(助産後期)'!$K$5)+1,0)&amp;""</f>
        <v/>
      </c>
      <c r="L275" s="740"/>
      <c r="M275" s="751" t="str">
        <f>VLOOKUP($C252,'2025年度(M1後期)'!$B$5:$N$207,COLUMN('2025年度(M1後期)'!$K$5)+1,0)&amp;""</f>
        <v/>
      </c>
      <c r="N275" s="735"/>
      <c r="O275" s="740" t="str">
        <f>VLOOKUP($C252,'2025年度(M1後期)'!$B$5:$N$207,COLUMN('2025年度(M1後期)'!$K$5)+1,0)&amp;""</f>
        <v/>
      </c>
      <c r="P275" s="735"/>
      <c r="Q275" s="740" t="str">
        <f>VLOOKUP($C252,'2025年度(D1後期)'!$B$5:$N$207,COLUMN('2025年度(D1後期)'!$K$5)+1,0)&amp;""</f>
        <v/>
      </c>
      <c r="R275" s="735"/>
      <c r="S275" s="740" t="str">
        <f>VLOOKUP($C252,'2025年度(D23後期)'!$B$5:$N$207,COLUMN('2025年度(D23後期)'!$K$5)+1,0)&amp;""</f>
        <v/>
      </c>
      <c r="T275" s="735"/>
      <c r="U275" s="21"/>
      <c r="Z275" s="73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784"/>
      <c r="BL275" s="784"/>
      <c r="BM275" s="784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34"/>
      <c r="B276" s="16" t="s">
        <v>62</v>
      </c>
      <c r="C276" s="738"/>
      <c r="D276" s="736"/>
      <c r="E276" s="710"/>
      <c r="F276" s="736"/>
      <c r="G276" s="710"/>
      <c r="H276" s="736"/>
      <c r="I276" s="710"/>
      <c r="J276" s="736"/>
      <c r="K276" s="712"/>
      <c r="L276" s="712"/>
      <c r="M276" s="738"/>
      <c r="N276" s="736"/>
      <c r="O276" s="712"/>
      <c r="P276" s="736"/>
      <c r="Q276" s="712"/>
      <c r="R276" s="736"/>
      <c r="S276" s="712"/>
      <c r="T276" s="736"/>
      <c r="U276" s="22"/>
      <c r="V276" s="19"/>
      <c r="W276" s="19"/>
      <c r="X276" s="19"/>
      <c r="Y276" s="19"/>
      <c r="Z276" s="73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785"/>
      <c r="BL276" s="785"/>
      <c r="BM276" s="785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23"/>
      <c r="B277" s="24"/>
      <c r="C277" s="788">
        <f>C252+1</f>
        <v>46034</v>
      </c>
      <c r="D277" s="788"/>
      <c r="E277" s="788"/>
      <c r="F277" s="788"/>
      <c r="G277" s="788"/>
      <c r="H277" s="788"/>
      <c r="I277" s="788"/>
      <c r="J277" s="788"/>
      <c r="K277" s="788"/>
      <c r="L277" s="788"/>
      <c r="M277" s="788"/>
      <c r="N277" s="788"/>
      <c r="O277" s="788"/>
      <c r="P277" s="788"/>
      <c r="Q277" s="788"/>
      <c r="R277" s="788"/>
      <c r="S277" s="788"/>
      <c r="T277" s="788"/>
      <c r="U277" s="703">
        <f>C277</f>
        <v>46034</v>
      </c>
      <c r="V277" s="704"/>
      <c r="W277" s="704"/>
      <c r="X277" s="704"/>
      <c r="Y277" s="704"/>
      <c r="Z277" s="70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3" t="s">
        <v>54</v>
      </c>
      <c r="B278" s="12" t="s">
        <v>55</v>
      </c>
      <c r="C278" s="731" t="str">
        <f>VLOOKUP($C277,'2025年度(1年後期)'!$B$5:$N$207,COLUMN('2025年度(1年後期)'!$C$5),0)&amp;""</f>
        <v/>
      </c>
      <c r="D278" s="722"/>
      <c r="E278" s="721" t="str">
        <f>VLOOKUP($C277,'2025年度(2年後期)'!$B$5:$N$207,COLUMN('2025年度(2年後期)'!$C$5),0)&amp;""</f>
        <v/>
      </c>
      <c r="F278" s="722"/>
      <c r="G278" s="721" t="str">
        <f>VLOOKUP($C277,'2025年度(3年後期)'!$B$5:$N$207,COLUMN('2025年度(3年後期)'!$C$5),0)&amp;""</f>
        <v/>
      </c>
      <c r="H278" s="722"/>
      <c r="I278" s="721" t="str">
        <f>VLOOKUP($C277,'2025年度(4年後期)'!$B$5:$N$206,COLUMN('2025年度(4年後期)'!$C$5),0)&amp;""</f>
        <v/>
      </c>
      <c r="J278" s="722"/>
      <c r="K278" s="732" t="str">
        <f>VLOOKUP($C277,'2025年度(助産後期)'!$B$5:$N$207,COLUMN('2025年度(助産後期)'!$C$5),0)&amp;""</f>
        <v/>
      </c>
      <c r="L278" s="720"/>
      <c r="M278" s="719" t="str">
        <f>VLOOKUP($C277,'2025年度(M1後期)'!$B$5:$N$207,COLUMN('2025年度(M1後期)'!$C$5),0)&amp;""</f>
        <v/>
      </c>
      <c r="N278" s="720"/>
      <c r="O278" s="721" t="str">
        <f>VLOOKUP($C277,'2025年度(M2後期)'!$B$5:$N$207,COLUMN('2025年度(M2後期)'!$C$5),0)&amp;""</f>
        <v/>
      </c>
      <c r="P278" s="722"/>
      <c r="Q278" s="721" t="str">
        <f>VLOOKUP($C277,'2025年度(D1後期)'!$B$5:$N$207,COLUMN('2025年度(D1後期)'!$C$5),0)&amp;""</f>
        <v/>
      </c>
      <c r="R278" s="722"/>
      <c r="S278" s="732" t="str">
        <f>VLOOKUP($C277,'2025年度(D23後期)'!$B$5:$N$207,COLUMN('2025年度(D23後期)'!$C$5),0)&amp;""</f>
        <v/>
      </c>
      <c r="T278" s="722"/>
      <c r="U278" s="20"/>
      <c r="Z278" s="744" t="str">
        <f>A278</f>
        <v xml:space="preserve">１時限（09：20～10：50） </v>
      </c>
      <c r="AA278" s="694"/>
      <c r="AB278" s="694"/>
      <c r="AC278" s="694"/>
      <c r="AD278" s="694"/>
      <c r="AE278" s="694"/>
      <c r="AF278" s="694"/>
      <c r="AG278" s="694"/>
      <c r="AH278" s="694"/>
      <c r="AI278" s="694"/>
      <c r="AJ278" s="694"/>
      <c r="AK278" s="694"/>
      <c r="AL278" s="694"/>
      <c r="AM278" s="695"/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/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783"/>
      <c r="BL278" s="783"/>
      <c r="BM278" s="783"/>
      <c r="BN278" s="694"/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33"/>
      <c r="B279" s="15" t="s">
        <v>58</v>
      </c>
      <c r="C279" s="714" t="str">
        <f>IFERROR(VLOOKUP(C278,科目・教員!$A$2:$B$349,2,0),"")</f>
        <v/>
      </c>
      <c r="D279" s="715"/>
      <c r="E279" s="716" t="str">
        <f>IFERROR(VLOOKUP(E278,科目・教員!$A$2:$B$349,2,0),"")</f>
        <v/>
      </c>
      <c r="F279" s="715"/>
      <c r="G279" s="716" t="str">
        <f>IFERROR(VLOOKUP(G278,科目・教員!$A$2:$B$349,2,0),"")</f>
        <v/>
      </c>
      <c r="H279" s="715"/>
      <c r="I279" s="716" t="str">
        <f>IFERROR(VLOOKUP(I278,科目・教員!$A$2:$B$349,2,0),"")</f>
        <v/>
      </c>
      <c r="J279" s="715"/>
      <c r="K279" s="735" t="str">
        <f>IFERROR(VLOOKUP(K278,科目・教員!$A$2:$B$349,2,0),"")</f>
        <v/>
      </c>
      <c r="L279" s="737"/>
      <c r="M279" s="746" t="str">
        <f>IFERROR(VLOOKUP(M278,科目・教員!$A$2:$B$349,2,0),"")</f>
        <v/>
      </c>
      <c r="N279" s="715"/>
      <c r="O279" s="716" t="str">
        <f>IFERROR(VLOOKUP(O278,科目・教員!$A$2:$B$349,2,0),"")</f>
        <v/>
      </c>
      <c r="P279" s="715"/>
      <c r="Q279" s="716" t="str">
        <f>IFERROR(VLOOKUP(Q278,科目・教員!$A$2:$B$349,2,0),"")</f>
        <v/>
      </c>
      <c r="R279" s="715"/>
      <c r="S279" s="735" t="str">
        <f>IFERROR(VLOOKUP(S278,科目・教員!$A$2:$B$349,2,0),"")</f>
        <v/>
      </c>
      <c r="T279" s="715"/>
      <c r="U279" s="20"/>
      <c r="Z279" s="73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784"/>
      <c r="BL279" s="784"/>
      <c r="BM279" s="784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33"/>
      <c r="B280" s="15" t="s">
        <v>60</v>
      </c>
      <c r="C280" s="714" t="str">
        <f>VLOOKUP($C277,'2025年度(1年後期)'!$B$5:$N$207,COLUMN('2025年度(1年後期)'!$C$5)+1,0)&amp;""</f>
        <v/>
      </c>
      <c r="D280" s="715"/>
      <c r="E280" s="716" t="str">
        <f>VLOOKUP($C277,'2025年度(2年後期)'!$B$5:$N$207,COLUMN('2025年度(2年後期)'!$C$5)+1,0)&amp;""</f>
        <v/>
      </c>
      <c r="F280" s="715"/>
      <c r="G280" s="716" t="str">
        <f>VLOOKUP($C277,'2025年度(3年後期)'!$B$5:$N$207,COLUMN('2025年度(3年後期)'!$C$5)+1,0)&amp;""</f>
        <v/>
      </c>
      <c r="H280" s="715"/>
      <c r="I280" s="716" t="str">
        <f>VLOOKUP($C277,'2025年度(4年後期)'!$B$5:$N$206,COLUMN('2025年度(4年後期)'!$C$5)+1,0)&amp;""</f>
        <v/>
      </c>
      <c r="J280" s="715"/>
      <c r="K280" s="735" t="str">
        <f>VLOOKUP($C277,'2025年度(助産後期)'!$B$5:$N$207,COLUMN('2025年度(助産後期)'!$C$5)+1,0)&amp;""</f>
        <v/>
      </c>
      <c r="L280" s="737"/>
      <c r="M280" s="746" t="str">
        <f>VLOOKUP($C277,'2025年度(M1後期)'!$B$5:$N$207,COLUMN('2025年度(M1後期)'!$C$5)+1,0)&amp;""</f>
        <v/>
      </c>
      <c r="N280" s="715"/>
      <c r="O280" s="716" t="str">
        <f>VLOOKUP($C277,'2025年度(M2後期)'!$B$5:$N$207,COLUMN('2025年度(M2後期)'!$C$5)+1,0)&amp;""</f>
        <v/>
      </c>
      <c r="P280" s="715"/>
      <c r="Q280" s="716" t="str">
        <f>VLOOKUP($C277,'2025年度(D1後期)'!$B$5:$N$207,COLUMN('2025年度(D1後期)'!$C$5)+1,0)&amp;""</f>
        <v/>
      </c>
      <c r="R280" s="715"/>
      <c r="S280" s="735" t="str">
        <f>VLOOKUP($C277,'2025年度(D23後期)'!$B$5:$N$207,COLUMN('2025年度(D23後期)'!$C$5)+1,0)&amp;""</f>
        <v/>
      </c>
      <c r="T280" s="715"/>
      <c r="Z280" s="73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784"/>
      <c r="BL280" s="784"/>
      <c r="BM280" s="784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34"/>
      <c r="B281" s="16" t="s">
        <v>62</v>
      </c>
      <c r="C281" s="738"/>
      <c r="D281" s="711"/>
      <c r="E281" s="710"/>
      <c r="F281" s="711"/>
      <c r="G281" s="710"/>
      <c r="H281" s="711"/>
      <c r="I281" s="710"/>
      <c r="J281" s="711"/>
      <c r="K281" s="712"/>
      <c r="L281" s="713"/>
      <c r="M281" s="745"/>
      <c r="N281" s="711"/>
      <c r="O281" s="710"/>
      <c r="P281" s="711"/>
      <c r="Q281" s="710"/>
      <c r="R281" s="711"/>
      <c r="S281" s="712"/>
      <c r="T281" s="711"/>
      <c r="Z281" s="73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785"/>
      <c r="BL281" s="785"/>
      <c r="BM281" s="785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33" t="s">
        <v>64</v>
      </c>
      <c r="B282" s="15" t="s">
        <v>55</v>
      </c>
      <c r="C282" s="731" t="str">
        <f>VLOOKUP($C277,'2025年度(1年後期)'!$B$5:$N$207,COLUMN('2025年度(1年後期)'!$E$5),0)&amp;""</f>
        <v/>
      </c>
      <c r="D282" s="722"/>
      <c r="E282" s="721" t="str">
        <f>VLOOKUP($C277,'2025年度(2年後期)'!$B$5:$N$207,COLUMN('2025年度(2年後期)'!$E$5),0)&amp;""</f>
        <v/>
      </c>
      <c r="F282" s="722"/>
      <c r="G282" s="721" t="str">
        <f>VLOOKUP($C277,'2025年度(3年後期)'!$B$5:$N$207,COLUMN('2025年度(3年後期)'!$E$5),0)&amp;""</f>
        <v/>
      </c>
      <c r="H282" s="722"/>
      <c r="I282" s="721" t="str">
        <f>VLOOKUP($C277,'2025年度(4年後期)'!$B$5:$N$206,COLUMN('2025年度(4年後期)'!$E$5),0)&amp;""</f>
        <v/>
      </c>
      <c r="J282" s="722"/>
      <c r="K282" s="732" t="str">
        <f>VLOOKUP($C277,'2025年度(助産後期)'!$B$5:$N$207,COLUMN('2025年度(助産後期)'!$E$5),0)&amp;""</f>
        <v/>
      </c>
      <c r="L282" s="720"/>
      <c r="M282" s="731" t="str">
        <f>VLOOKUP($C277,'2025年度(M1後期)'!$B$5:$N$207,COLUMN('2025年度(M1後期)'!$E$5),0)&amp;""</f>
        <v/>
      </c>
      <c r="N282" s="722"/>
      <c r="O282" s="732" t="str">
        <f>VLOOKUP($C277,'2025年度(M2後期)'!$B$5:$N$207,COLUMN('2025年度(M2後期)'!$E$5),0)&amp;""</f>
        <v/>
      </c>
      <c r="P282" s="722"/>
      <c r="Q282" s="732" t="str">
        <f>VLOOKUP($C277,'2025年度(D1後期)'!$B$5:$N$207,COLUMN('2025年度(D1後期)'!$E$5),0)&amp;""</f>
        <v/>
      </c>
      <c r="R282" s="722"/>
      <c r="S282" s="732" t="str">
        <f>VLOOKUP($C277,'2025年度(D23後期)'!$B$5:$N$207,COLUMN('2025年度(D23後期)'!$E$5),0)&amp;""</f>
        <v/>
      </c>
      <c r="T282" s="722"/>
      <c r="Z282" s="733" t="str">
        <f>A282</f>
        <v>２時限（11：00～12：30）</v>
      </c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5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783"/>
      <c r="BL282" s="783"/>
      <c r="BM282" s="783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33"/>
      <c r="B283" s="15" t="s">
        <v>58</v>
      </c>
      <c r="C283" s="714" t="str">
        <f>IFERROR(VLOOKUP(C282,科目・教員!$A$2:$B$349,2,0),"")</f>
        <v/>
      </c>
      <c r="D283" s="715"/>
      <c r="E283" s="716" t="str">
        <f>IFERROR(VLOOKUP(E282,科目・教員!$A$2:$B$349,2,0),"")</f>
        <v/>
      </c>
      <c r="F283" s="715"/>
      <c r="G283" s="716" t="str">
        <f>IFERROR(VLOOKUP(G282,科目・教員!$A$2:$B$349,2,0),"")</f>
        <v/>
      </c>
      <c r="H283" s="715"/>
      <c r="I283" s="716" t="str">
        <f>IFERROR(VLOOKUP(I282,科目・教員!$A$2:$B$349,2,0),"")</f>
        <v/>
      </c>
      <c r="J283" s="715"/>
      <c r="K283" s="735" t="str">
        <f>IFERROR(VLOOKUP(K282,科目・教員!$A$2:$B$349,2,0),"")</f>
        <v/>
      </c>
      <c r="L283" s="737"/>
      <c r="M283" s="714" t="str">
        <f>IFERROR(VLOOKUP(M282,科目・教員!$A$2:$B$349,2,0),"")</f>
        <v/>
      </c>
      <c r="N283" s="715"/>
      <c r="O283" s="735" t="str">
        <f>IFERROR(VLOOKUP(O282,科目・教員!$A$2:$B$349,2,0),"")</f>
        <v/>
      </c>
      <c r="P283" s="715"/>
      <c r="Q283" s="735" t="str">
        <f>IFERROR(VLOOKUP(Q282,科目・教員!$A$2:$B$349,2,0),"")</f>
        <v/>
      </c>
      <c r="R283" s="715"/>
      <c r="S283" s="735" t="str">
        <f>IFERROR(VLOOKUP(S282,科目・教員!$A$2:$B$349,2,0),"")</f>
        <v/>
      </c>
      <c r="T283" s="715"/>
      <c r="Z283" s="73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784"/>
      <c r="BL283" s="784"/>
      <c r="BM283" s="784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33"/>
      <c r="B284" s="15" t="s">
        <v>60</v>
      </c>
      <c r="C284" s="714" t="str">
        <f>VLOOKUP($C277,'2025年度(1年後期)'!$B$5:$N$207,COLUMN('2025年度(1年後期)'!$E$5)+1,0)&amp;""</f>
        <v/>
      </c>
      <c r="D284" s="715"/>
      <c r="E284" s="716" t="str">
        <f>VLOOKUP($C277,'2025年度(2年後期)'!$B$5:$N$207,COLUMN('2025年度(2年後期)'!$E$5)+1,0)&amp;""</f>
        <v/>
      </c>
      <c r="F284" s="715"/>
      <c r="G284" s="716" t="str">
        <f>VLOOKUP($C277,'2025年度(3年後期)'!$B$5:$N$207,COLUMN('2025年度(3年後期)'!$E$5)+1,0)&amp;""</f>
        <v/>
      </c>
      <c r="H284" s="715"/>
      <c r="I284" s="716" t="str">
        <f>VLOOKUP($C277,'2025年度(4年後期)'!$B$5:$N$206,COLUMN('2025年度(4年後期)'!$E$5)+1,0)&amp;""</f>
        <v/>
      </c>
      <c r="J284" s="715"/>
      <c r="K284" s="735" t="str">
        <f>VLOOKUP($C277,'2025年度(助産後期)'!$B$5:$N$207,COLUMN('2025年度(助産後期)'!$E$5)+1,0)&amp;""</f>
        <v/>
      </c>
      <c r="L284" s="737"/>
      <c r="M284" s="714" t="str">
        <f>VLOOKUP($C277,'2025年度(M1後期)'!$B$5:$N$207,COLUMN('2025年度(M1後期)'!$E$5)+1,0)&amp;""</f>
        <v/>
      </c>
      <c r="N284" s="715"/>
      <c r="O284" s="735" t="str">
        <f>VLOOKUP($C277,'2025年度(M2後期)'!$B$5:$N$207,COLUMN('2025年度(M2後期)'!$E$5)+1,0)&amp;""</f>
        <v/>
      </c>
      <c r="P284" s="715"/>
      <c r="Q284" s="735" t="str">
        <f>VLOOKUP($C277,'2025年度(D1後期)'!$B$5:$N$207,COLUMN('2025年度(D1後期)'!$E$5)+1,0)&amp;""</f>
        <v/>
      </c>
      <c r="R284" s="715"/>
      <c r="S284" s="735" t="str">
        <f>VLOOKUP($C277,'2025年度(D23後期)'!$B$5:$N$207,COLUMN('2025年度(D23後期)'!$E$5)+1,0)&amp;""</f>
        <v/>
      </c>
      <c r="T284" s="715"/>
      <c r="Z284" s="73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784"/>
      <c r="BL284" s="784"/>
      <c r="BM284" s="784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47"/>
      <c r="B285" s="16" t="s">
        <v>62</v>
      </c>
      <c r="C285" s="738"/>
      <c r="D285" s="736"/>
      <c r="E285" s="710"/>
      <c r="F285" s="736"/>
      <c r="G285" s="710"/>
      <c r="H285" s="736"/>
      <c r="I285" s="710"/>
      <c r="J285" s="736"/>
      <c r="K285" s="712"/>
      <c r="L285" s="712"/>
      <c r="M285" s="738"/>
      <c r="N285" s="736"/>
      <c r="O285" s="712"/>
      <c r="P285" s="736"/>
      <c r="Q285" s="712"/>
      <c r="R285" s="736"/>
      <c r="S285" s="712"/>
      <c r="T285" s="736"/>
      <c r="Z285" s="73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785"/>
      <c r="BL285" s="785"/>
      <c r="BM285" s="785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44" t="s">
        <v>70</v>
      </c>
      <c r="B286" s="17" t="s">
        <v>71</v>
      </c>
      <c r="C286" s="731"/>
      <c r="D286" s="722"/>
      <c r="E286" s="721"/>
      <c r="F286" s="722"/>
      <c r="G286" s="721"/>
      <c r="H286" s="722"/>
      <c r="I286" s="721"/>
      <c r="J286" s="722"/>
      <c r="K286" s="732"/>
      <c r="L286" s="720"/>
      <c r="M286" s="731"/>
      <c r="N286" s="722"/>
      <c r="O286" s="732"/>
      <c r="P286" s="722"/>
      <c r="Q286" s="732"/>
      <c r="R286" s="722"/>
      <c r="S286" s="732"/>
      <c r="T286" s="722"/>
      <c r="Z286" s="73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783"/>
      <c r="BL286" s="783"/>
      <c r="BM286" s="783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33"/>
      <c r="B287" s="17" t="s">
        <v>73</v>
      </c>
      <c r="C287" s="714"/>
      <c r="D287" s="715"/>
      <c r="E287" s="716"/>
      <c r="F287" s="715"/>
      <c r="G287" s="716"/>
      <c r="H287" s="715"/>
      <c r="I287" s="716"/>
      <c r="J287" s="715"/>
      <c r="K287" s="735"/>
      <c r="L287" s="737"/>
      <c r="M287" s="714"/>
      <c r="N287" s="715"/>
      <c r="O287" s="735"/>
      <c r="P287" s="715"/>
      <c r="Q287" s="735"/>
      <c r="R287" s="715"/>
      <c r="S287" s="735"/>
      <c r="T287" s="715"/>
      <c r="Z287" s="73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784"/>
      <c r="BL287" s="784"/>
      <c r="BM287" s="784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33"/>
      <c r="B288" s="17" t="s">
        <v>60</v>
      </c>
      <c r="C288" s="714"/>
      <c r="D288" s="715"/>
      <c r="E288" s="716"/>
      <c r="F288" s="715"/>
      <c r="G288" s="716"/>
      <c r="H288" s="715"/>
      <c r="I288" s="716"/>
      <c r="J288" s="715"/>
      <c r="K288" s="735"/>
      <c r="L288" s="737"/>
      <c r="M288" s="714"/>
      <c r="N288" s="715"/>
      <c r="O288" s="735"/>
      <c r="P288" s="715"/>
      <c r="Q288" s="735"/>
      <c r="R288" s="715"/>
      <c r="S288" s="735"/>
      <c r="T288" s="715"/>
      <c r="Z288" s="73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784"/>
      <c r="BL288" s="784"/>
      <c r="BM288" s="784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34"/>
      <c r="B289" s="18" t="s">
        <v>62</v>
      </c>
      <c r="C289" s="752"/>
      <c r="D289" s="753"/>
      <c r="E289" s="754"/>
      <c r="F289" s="753"/>
      <c r="G289" s="754"/>
      <c r="H289" s="753"/>
      <c r="I289" s="754"/>
      <c r="J289" s="753"/>
      <c r="K289" s="755"/>
      <c r="L289" s="755"/>
      <c r="M289" s="752"/>
      <c r="N289" s="753"/>
      <c r="O289" s="755"/>
      <c r="P289" s="753"/>
      <c r="Q289" s="755"/>
      <c r="R289" s="753"/>
      <c r="S289" s="755"/>
      <c r="T289" s="753"/>
      <c r="Z289" s="73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785"/>
      <c r="BL289" s="785"/>
      <c r="BM289" s="785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33" t="s">
        <v>74</v>
      </c>
      <c r="B290" s="15" t="s">
        <v>55</v>
      </c>
      <c r="C290" s="748" t="str">
        <f>VLOOKUP($C277,'2025年度(1年後期)'!$B$5:$N$207,COLUMN('2025年度(1年後期)'!$G$5),0)&amp;""</f>
        <v/>
      </c>
      <c r="D290" s="732"/>
      <c r="E290" s="749" t="str">
        <f>VLOOKUP($C277,'2025年度(2年後期)'!$B$5:$N$207,COLUMN('2025年度(2年後期)'!$G$5),0)&amp;""</f>
        <v/>
      </c>
      <c r="F290" s="732"/>
      <c r="G290" s="749" t="str">
        <f>VLOOKUP($C277,'2025年度(3年後期)'!$B$5:$N$207,COLUMN('2025年度(3年後期)'!$G$5),0)&amp;""</f>
        <v/>
      </c>
      <c r="H290" s="732"/>
      <c r="I290" s="749" t="str">
        <f>VLOOKUP($C277,'2025年度(4年後期)'!$B$5:$N$206,COLUMN('2025年度(4年後期)'!$G$5),0)&amp;""</f>
        <v/>
      </c>
      <c r="J290" s="732"/>
      <c r="K290" s="750" t="str">
        <f>VLOOKUP($C277,'2025年度(助産後期)'!$B$5:$N$207,COLUMN('2025年度(助産後期)'!$G$5),0)&amp;""</f>
        <v/>
      </c>
      <c r="L290" s="750"/>
      <c r="M290" s="748" t="str">
        <f>VLOOKUP($C277,'2025年度(M1後期)'!$B$5:$N$207,COLUMN('2025年度(M1後期)'!$G$5),0)&amp;""</f>
        <v/>
      </c>
      <c r="N290" s="732"/>
      <c r="O290" s="750" t="str">
        <f>VLOOKUP($C277,'2025年度(M2後期)'!$B$5:$N$207,COLUMN('2025年度(M2後期)'!$G$5),0)&amp;""</f>
        <v/>
      </c>
      <c r="P290" s="732"/>
      <c r="Q290" s="750" t="str">
        <f>VLOOKUP($C277,'2025年度(D1後期)'!$B$5:$N$207,COLUMN('2025年度(D1後期)'!$G$5),0)&amp;""</f>
        <v/>
      </c>
      <c r="R290" s="732"/>
      <c r="S290" s="750" t="str">
        <f>VLOOKUP($C277,'2025年度(D23後期)'!$B$5:$N$207,COLUMN('2025年度(D23後期)'!$G$5),0)&amp;""</f>
        <v/>
      </c>
      <c r="T290" s="732"/>
      <c r="Z290" s="733" t="str">
        <f>A290</f>
        <v>３時限（13：30～15：00）</v>
      </c>
      <c r="AA290" s="694"/>
      <c r="AB290" s="694"/>
      <c r="AC290" s="694"/>
      <c r="AD290" s="694"/>
      <c r="AE290" s="694"/>
      <c r="AF290" s="694"/>
      <c r="AG290" s="694"/>
      <c r="AH290" s="694"/>
      <c r="AI290" s="694"/>
      <c r="AJ290" s="694"/>
      <c r="AK290" s="694"/>
      <c r="AL290" s="694"/>
      <c r="AM290" s="695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783"/>
      <c r="BL290" s="783"/>
      <c r="BM290" s="783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33"/>
      <c r="B291" s="15" t="s">
        <v>58</v>
      </c>
      <c r="C291" s="751" t="str">
        <f>IFERROR(VLOOKUP(C290,科目・教員!$A$2:$B$349,2,0),"")</f>
        <v/>
      </c>
      <c r="D291" s="735"/>
      <c r="E291" s="739" t="str">
        <f>IFERROR(VLOOKUP(E290,科目・教員!$A$2:$B$349,2,0),"")</f>
        <v/>
      </c>
      <c r="F291" s="735"/>
      <c r="G291" s="739" t="str">
        <f>IFERROR(VLOOKUP(G290,科目・教員!$A$2:$B$349,2,0),"")</f>
        <v/>
      </c>
      <c r="H291" s="735"/>
      <c r="I291" s="739" t="str">
        <f>IFERROR(VLOOKUP(I290,科目・教員!$A$2:$B$349,2,0),"")</f>
        <v/>
      </c>
      <c r="J291" s="735"/>
      <c r="K291" s="740" t="str">
        <f>IFERROR(VLOOKUP(K290,科目・教員!$A$2:$B$349,2,0),"")</f>
        <v/>
      </c>
      <c r="L291" s="740"/>
      <c r="M291" s="751" t="str">
        <f>IFERROR(VLOOKUP(M290,科目・教員!$A$2:$B$349,2,0),"")</f>
        <v/>
      </c>
      <c r="N291" s="735"/>
      <c r="O291" s="740" t="str">
        <f>IFERROR(VLOOKUP(O290,科目・教員!$A$2:$B$349,2,0),"")</f>
        <v/>
      </c>
      <c r="P291" s="735"/>
      <c r="Q291" s="740" t="str">
        <f>IFERROR(VLOOKUP(Q290,科目・教員!$A$2:$B$349,2,0),"")</f>
        <v/>
      </c>
      <c r="R291" s="735"/>
      <c r="S291" s="740" t="str">
        <f>IFERROR(VLOOKUP(S290,科目・教員!$A$2:$B$349,2,0),"")</f>
        <v/>
      </c>
      <c r="T291" s="735"/>
      <c r="Z291" s="73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784"/>
      <c r="BL291" s="784"/>
      <c r="BM291" s="784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33"/>
      <c r="B292" s="15" t="s">
        <v>60</v>
      </c>
      <c r="C292" s="751" t="str">
        <f>VLOOKUP($C277,'2025年度(1年後期)'!$B$5:$N$207,COLUMN('2025年度(1年後期)'!$G$5)+1,0)&amp;""</f>
        <v/>
      </c>
      <c r="D292" s="735"/>
      <c r="E292" s="739" t="str">
        <f>VLOOKUP($C277,'2025年度(2年後期)'!$B$5:$N$207,COLUMN('2025年度(2年後期)'!$G$5)+1,0)&amp;""</f>
        <v/>
      </c>
      <c r="F292" s="735"/>
      <c r="G292" s="739" t="str">
        <f>VLOOKUP($C277,'2025年度(3年後期)'!$B$5:$N$207,COLUMN('2025年度(3年後期)'!$G$5)+1,0)&amp;""</f>
        <v/>
      </c>
      <c r="H292" s="735"/>
      <c r="I292" s="739" t="str">
        <f>VLOOKUP($C277,'2025年度(4年後期)'!$B$5:$N$206,COLUMN('2025年度(4年後期)'!$G$5)+1,0)&amp;""</f>
        <v/>
      </c>
      <c r="J292" s="735"/>
      <c r="K292" s="740" t="str">
        <f>VLOOKUP($C277,'2025年度(助産後期)'!$B$5:$N$207,COLUMN('2025年度(助産後期)'!$G$5)+1,0)&amp;""</f>
        <v/>
      </c>
      <c r="L292" s="740"/>
      <c r="M292" s="751" t="str">
        <f>VLOOKUP($C277,'2025年度(M1後期)'!$B$5:$N$207,COLUMN('2025年度(M1後期)'!$G$5)+1,0)&amp;""</f>
        <v/>
      </c>
      <c r="N292" s="735"/>
      <c r="O292" s="740" t="str">
        <f>VLOOKUP($C277,'2025年度(M2後期)'!$B$5:$N$207,COLUMN('2025年度(M2後期)'!$G$5)+1,0)&amp;""</f>
        <v/>
      </c>
      <c r="P292" s="735"/>
      <c r="Q292" s="740" t="str">
        <f>VLOOKUP($C277,'2025年度(D1後期)'!$B$5:$N$207,COLUMN('2025年度(D1後期)'!$G$5)+1,0)&amp;""</f>
        <v/>
      </c>
      <c r="R292" s="735"/>
      <c r="S292" s="740" t="str">
        <f>VLOOKUP($C277,'2025年度(D23後期)'!$B$5:$N$207,COLUMN('2025年度(D23後期)'!$G$5)+1,0)&amp;""</f>
        <v/>
      </c>
      <c r="T292" s="735"/>
      <c r="Z292" s="73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784"/>
      <c r="BL292" s="784"/>
      <c r="BM292" s="784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47"/>
      <c r="B293" s="16" t="s">
        <v>62</v>
      </c>
      <c r="C293" s="738"/>
      <c r="D293" s="736"/>
      <c r="E293" s="710"/>
      <c r="F293" s="736"/>
      <c r="G293" s="710"/>
      <c r="H293" s="736"/>
      <c r="I293" s="710"/>
      <c r="J293" s="736"/>
      <c r="K293" s="712"/>
      <c r="L293" s="712"/>
      <c r="M293" s="738"/>
      <c r="N293" s="736"/>
      <c r="O293" s="712"/>
      <c r="P293" s="736"/>
      <c r="Q293" s="712"/>
      <c r="R293" s="736"/>
      <c r="S293" s="712"/>
      <c r="T293" s="736"/>
      <c r="Z293" s="73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785"/>
      <c r="BL293" s="785"/>
      <c r="BM293" s="785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33" t="s">
        <v>80</v>
      </c>
      <c r="B294" s="15" t="s">
        <v>55</v>
      </c>
      <c r="C294" s="748" t="str">
        <f>VLOOKUP($C277,'2025年度(1年後期)'!$B$5:$N$207,COLUMN('2025年度(1年後期)'!$I$5),0)&amp;""</f>
        <v/>
      </c>
      <c r="D294" s="732"/>
      <c r="E294" s="749" t="str">
        <f>VLOOKUP($C277,'2025年度(2年後期)'!$B$5:$N$207,COLUMN('2025年度(2年後期)'!$I$5),0)&amp;""</f>
        <v/>
      </c>
      <c r="F294" s="732"/>
      <c r="G294" s="749" t="str">
        <f>VLOOKUP($C277,'2025年度(3年後期)'!$B$5:$N$207,COLUMN('2025年度(3年後期)'!$I$5),0)&amp;""</f>
        <v/>
      </c>
      <c r="H294" s="732"/>
      <c r="I294" s="749" t="str">
        <f>VLOOKUP($C277,'2025年度(4年後期)'!$B$5:$N$206,COLUMN('2025年度(4年後期)'!$I$5),0)&amp;""</f>
        <v/>
      </c>
      <c r="J294" s="732"/>
      <c r="K294" s="750" t="str">
        <f>VLOOKUP($C277,'2025年度(助産後期)'!$B$5:$N$207,COLUMN('2025年度(助産後期)'!$I$5),0)&amp;""</f>
        <v/>
      </c>
      <c r="L294" s="750"/>
      <c r="M294" s="748" t="str">
        <f>VLOOKUP($C277,'2025年度(M1後期)'!$B$5:$N$207,COLUMN('2025年度(M1後期)'!$I$5),0)&amp;""</f>
        <v/>
      </c>
      <c r="N294" s="732"/>
      <c r="O294" s="750" t="str">
        <f>VLOOKUP($C277,'2025年度(M2後期)'!$B$5:$N$207,COLUMN('2025年度(M2後期)'!$I$5),0)&amp;""</f>
        <v/>
      </c>
      <c r="P294" s="732"/>
      <c r="Q294" s="750" t="str">
        <f>VLOOKUP($C277,'2025年度(D1後期)'!$B$5:$N$207,COLUMN('2025年度(D1後期)'!$I$5),0)&amp;""</f>
        <v/>
      </c>
      <c r="R294" s="732"/>
      <c r="S294" s="750" t="str">
        <f>VLOOKUP($C277,'2025年度(D23後期)'!$B$5:$N$207,COLUMN('2025年度(D23後期)'!$I$5),0)&amp;""</f>
        <v/>
      </c>
      <c r="T294" s="732"/>
      <c r="Z294" s="733" t="str">
        <f>A294</f>
        <v>４時限（15：10～16：40）</v>
      </c>
      <c r="AA294" s="694"/>
      <c r="AB294" s="694"/>
      <c r="AC294" s="694"/>
      <c r="AD294" s="694"/>
      <c r="AE294" s="694"/>
      <c r="AF294" s="694"/>
      <c r="AG294" s="694"/>
      <c r="AH294" s="694"/>
      <c r="AI294" s="694"/>
      <c r="AJ294" s="694"/>
      <c r="AK294" s="694"/>
      <c r="AL294" s="694"/>
      <c r="AM294" s="695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783"/>
      <c r="BL294" s="783"/>
      <c r="BM294" s="783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33"/>
      <c r="B295" s="15" t="s">
        <v>58</v>
      </c>
      <c r="C295" s="751" t="str">
        <f>IFERROR(VLOOKUP(C294,科目・教員!$A$2:$B$349,2,0),"")</f>
        <v/>
      </c>
      <c r="D295" s="735"/>
      <c r="E295" s="739" t="str">
        <f>IFERROR(VLOOKUP(E294,科目・教員!$A$2:$B$349,2,0),"")</f>
        <v/>
      </c>
      <c r="F295" s="735"/>
      <c r="G295" s="739" t="str">
        <f>IFERROR(VLOOKUP(G294,科目・教員!$A$2:$B$349,2,0),"")</f>
        <v/>
      </c>
      <c r="H295" s="735"/>
      <c r="I295" s="739" t="str">
        <f>IFERROR(VLOOKUP(I294,科目・教員!$A$2:$B$349,2,0),"")</f>
        <v/>
      </c>
      <c r="J295" s="735"/>
      <c r="K295" s="740" t="str">
        <f>IFERROR(VLOOKUP(K294,科目・教員!$A$2:$B$349,2,0),"")</f>
        <v/>
      </c>
      <c r="L295" s="740"/>
      <c r="M295" s="751" t="str">
        <f>IFERROR(VLOOKUP(M294,科目・教員!$A$2:$B$349,2,0),"")</f>
        <v/>
      </c>
      <c r="N295" s="735"/>
      <c r="O295" s="740" t="str">
        <f>IFERROR(VLOOKUP(O294,科目・教員!$A$2:$B$349,2,0),"")</f>
        <v/>
      </c>
      <c r="P295" s="735"/>
      <c r="Q295" s="740" t="str">
        <f>IFERROR(VLOOKUP(Q294,科目・教員!$A$2:$B$349,2,0),"")</f>
        <v/>
      </c>
      <c r="R295" s="735"/>
      <c r="S295" s="740" t="str">
        <f>IFERROR(VLOOKUP(S294,科目・教員!$A$2:$B$349,2,0),"")</f>
        <v/>
      </c>
      <c r="T295" s="735"/>
      <c r="Z295" s="73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784"/>
      <c r="BL295" s="784"/>
      <c r="BM295" s="784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33"/>
      <c r="B296" s="15" t="s">
        <v>60</v>
      </c>
      <c r="C296" s="751" t="str">
        <f>VLOOKUP($C277,'2025年度(1年後期)'!$B$5:$N$207,COLUMN('2025年度(1年後期)'!$I$5)+1,0)&amp;""</f>
        <v/>
      </c>
      <c r="D296" s="735"/>
      <c r="E296" s="739" t="str">
        <f>VLOOKUP($C277,'2025年度(2年後期)'!$B$5:$N$207,COLUMN('2025年度(2年後期)'!$I$5)+1,0)&amp;""</f>
        <v/>
      </c>
      <c r="F296" s="735"/>
      <c r="G296" s="739" t="str">
        <f>VLOOKUP($C277,'2025年度(3年後期)'!$B$5:$N$207,COLUMN('2025年度(3年後期)'!$I$5)+1,0)&amp;""</f>
        <v/>
      </c>
      <c r="H296" s="735"/>
      <c r="I296" s="739" t="str">
        <f>VLOOKUP($C277,'2025年度(4年後期)'!$B$5:$N$206,COLUMN('2025年度(4年後期)'!$I$5)+1,0)&amp;""</f>
        <v/>
      </c>
      <c r="J296" s="735"/>
      <c r="K296" s="740" t="str">
        <f>VLOOKUP($C277,'2025年度(助産後期)'!$B$5:$N$207,COLUMN('2025年度(助産後期)'!$I$5)+1,0)&amp;""</f>
        <v/>
      </c>
      <c r="L296" s="740"/>
      <c r="M296" s="751" t="str">
        <f>VLOOKUP($C277,'2025年度(M1後期)'!$B$5:$N$207,COLUMN('2025年度(M1後期)'!$I$5)+1,0)&amp;""</f>
        <v/>
      </c>
      <c r="N296" s="735"/>
      <c r="O296" s="740" t="str">
        <f>VLOOKUP($C277,'2025年度(M2後期)'!$B$5:$N$207,COLUMN('2025年度(M2後期)'!$I$5)+1,0)&amp;""</f>
        <v/>
      </c>
      <c r="P296" s="735"/>
      <c r="Q296" s="740" t="str">
        <f>VLOOKUP($C277,'2025年度(D1後期)'!$B$5:$N$207,COLUMN('2025年度(D1後期)'!$I$5)+1,0)&amp;""</f>
        <v/>
      </c>
      <c r="R296" s="735"/>
      <c r="S296" s="740" t="str">
        <f>VLOOKUP($C277,'2025年度(D23後期)'!$B$5:$N$207,COLUMN('2025年度(D23後期)'!$I$5)+1,0)&amp;""</f>
        <v/>
      </c>
      <c r="T296" s="735"/>
      <c r="Z296" s="73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784"/>
      <c r="BL296" s="784"/>
      <c r="BM296" s="784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34"/>
      <c r="B297" s="16" t="s">
        <v>62</v>
      </c>
      <c r="C297" s="738"/>
      <c r="D297" s="736"/>
      <c r="E297" s="710"/>
      <c r="F297" s="736"/>
      <c r="G297" s="710"/>
      <c r="H297" s="736"/>
      <c r="I297" s="710"/>
      <c r="J297" s="736"/>
      <c r="K297" s="712"/>
      <c r="L297" s="712"/>
      <c r="M297" s="738"/>
      <c r="N297" s="736"/>
      <c r="O297" s="712"/>
      <c r="P297" s="736"/>
      <c r="Q297" s="712"/>
      <c r="R297" s="736"/>
      <c r="S297" s="712"/>
      <c r="T297" s="736"/>
      <c r="Z297" s="73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785"/>
      <c r="BL297" s="785"/>
      <c r="BM297" s="785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33" t="s">
        <v>87</v>
      </c>
      <c r="B298" s="15" t="s">
        <v>55</v>
      </c>
      <c r="C298" s="748" t="str">
        <f>VLOOKUP($C277,'2025年度(1年後期)'!$B$5:$N$207,COLUMN('2025年度(1年後期)'!$K$5),0)&amp;""</f>
        <v/>
      </c>
      <c r="D298" s="732"/>
      <c r="E298" s="749" t="str">
        <f>VLOOKUP($C277,'2025年度(2年後期)'!$B$5:$N$207,COLUMN('2025年度(2年後期)'!$K$5),0)&amp;""</f>
        <v/>
      </c>
      <c r="F298" s="732"/>
      <c r="G298" s="749" t="str">
        <f>VLOOKUP($C277,'2025年度(3年後期)'!$B$5:$N$207,COLUMN('2025年度(3年後期)'!$K$5),0)&amp;""</f>
        <v/>
      </c>
      <c r="H298" s="732"/>
      <c r="I298" s="749" t="str">
        <f>VLOOKUP($C277,'2025年度(4年後期)'!$B$5:$N$206,COLUMN('2025年度(4年後期)'!$K$5),0)&amp;""</f>
        <v/>
      </c>
      <c r="J298" s="732"/>
      <c r="K298" s="750" t="str">
        <f>VLOOKUP($C277,'2025年度(助産後期)'!$B$5:$N$207,COLUMN('2025年度(助産後期)'!$K$5),0)&amp;""</f>
        <v/>
      </c>
      <c r="L298" s="750"/>
      <c r="M298" s="748" t="str">
        <f>VLOOKUP($C277,'2025年度(M1後期)'!$B$5:$N$207,COLUMN('2025年度(M1後期)'!$K$5),0)&amp;""</f>
        <v/>
      </c>
      <c r="N298" s="732"/>
      <c r="O298" s="750" t="str">
        <f>VLOOKUP($C277,'2025年度(M2後期)'!$B$5:$N$207,COLUMN('2025年度(M2後期)'!$K$5),0)&amp;""</f>
        <v/>
      </c>
      <c r="P298" s="732"/>
      <c r="Q298" s="750" t="str">
        <f>VLOOKUP($C277,'2025年度(D1後期)'!$B$5:$N$207,COLUMN('2025年度(D1後期)'!$K$5),0)&amp;""</f>
        <v/>
      </c>
      <c r="R298" s="732"/>
      <c r="S298" s="750" t="str">
        <f>VLOOKUP($C277,'2025年度(D23後期)'!$B$5:$N$207,COLUMN('2025年度(D23後期)'!$K$5),0)&amp;""</f>
        <v/>
      </c>
      <c r="T298" s="732"/>
      <c r="Z298" s="733" t="str">
        <f>A298</f>
        <v>５時限（16：50～18：20）</v>
      </c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783"/>
      <c r="BL298" s="783"/>
      <c r="BM298" s="783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33"/>
      <c r="B299" s="15" t="s">
        <v>58</v>
      </c>
      <c r="C299" s="751" t="str">
        <f>IFERROR(VLOOKUP(C298,科目・教員!$A$2:$B$349,2,0),"")</f>
        <v/>
      </c>
      <c r="D299" s="735"/>
      <c r="E299" s="739" t="str">
        <f>IFERROR(VLOOKUP(E298,科目・教員!$A$2:$B$349,2,0),"")</f>
        <v/>
      </c>
      <c r="F299" s="735"/>
      <c r="G299" s="739" t="str">
        <f>IFERROR(VLOOKUP(G298,科目・教員!$A$2:$B$349,2,0),"")</f>
        <v/>
      </c>
      <c r="H299" s="735"/>
      <c r="I299" s="739" t="str">
        <f>IFERROR(VLOOKUP(I298,科目・教員!$A$2:$B$349,2,0),"")</f>
        <v/>
      </c>
      <c r="J299" s="735"/>
      <c r="K299" s="740" t="str">
        <f>IFERROR(VLOOKUP(K298,科目・教員!$A$2:$B$349,2,0),"")</f>
        <v/>
      </c>
      <c r="L299" s="740"/>
      <c r="M299" s="751" t="str">
        <f>IFERROR(VLOOKUP(M298,科目・教員!$A$2:$B$349,2,0),"")</f>
        <v/>
      </c>
      <c r="N299" s="735"/>
      <c r="O299" s="740" t="str">
        <f>IFERROR(VLOOKUP(O298,科目・教員!$A$2:$B$349,2,0),"")</f>
        <v/>
      </c>
      <c r="P299" s="735"/>
      <c r="Q299" s="740" t="str">
        <f>IFERROR(VLOOKUP(Q298,科目・教員!$A$2:$B$349,2,0),"")</f>
        <v/>
      </c>
      <c r="R299" s="735"/>
      <c r="S299" s="740" t="str">
        <f>IFERROR(VLOOKUP(S298,科目・教員!$A$2:$B$349,2,0),"")</f>
        <v/>
      </c>
      <c r="T299" s="735"/>
      <c r="Z299" s="73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784"/>
      <c r="BL299" s="784"/>
      <c r="BM299" s="784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33"/>
      <c r="B300" s="15" t="s">
        <v>60</v>
      </c>
      <c r="C300" s="751" t="str">
        <f>VLOOKUP($C277,'2025年度(1年後期)'!$B$5:$N$207,COLUMN('2025年度(1年後期)'!$K$5)+1,0)&amp;""</f>
        <v/>
      </c>
      <c r="D300" s="735"/>
      <c r="E300" s="739" t="str">
        <f>VLOOKUP($C277,'2025年度(2年後期)'!$B$5:$N$207,COLUMN('2025年度(2年後期)'!$K$5)+1,0)&amp;""</f>
        <v/>
      </c>
      <c r="F300" s="735"/>
      <c r="G300" s="739" t="str">
        <f>VLOOKUP($C277,'2025年度(3年後期)'!$B$5:$N$207,COLUMN('2025年度(3年後期)'!$K$5)+1,0)&amp;""</f>
        <v/>
      </c>
      <c r="H300" s="735"/>
      <c r="I300" s="739" t="str">
        <f>VLOOKUP($C277,'2025年度(4年後期)'!$B$5:$N$206,COLUMN('2025年度(4年後期)'!$K$5)+1,0)&amp;""</f>
        <v/>
      </c>
      <c r="J300" s="735"/>
      <c r="K300" s="740" t="str">
        <f>VLOOKUP($C277,'2025年度(助産後期)'!$B$5:$N$207,COLUMN('2025年度(助産後期)'!$K$5)+1,0)&amp;""</f>
        <v/>
      </c>
      <c r="L300" s="740"/>
      <c r="M300" s="751" t="str">
        <f>VLOOKUP($C277,'2025年度(M1後期)'!$B$5:$N$207,COLUMN('2025年度(M1後期)'!$K$5)+1,0)&amp;""</f>
        <v/>
      </c>
      <c r="N300" s="735"/>
      <c r="O300" s="740" t="str">
        <f>VLOOKUP($C277,'2025年度(M1後期)'!$B$5:$N$207,COLUMN('2025年度(M1後期)'!$K$5)+1,0)&amp;""</f>
        <v/>
      </c>
      <c r="P300" s="735"/>
      <c r="Q300" s="740" t="str">
        <f>VLOOKUP($C277,'2025年度(D1後期)'!$B$5:$N$207,COLUMN('2025年度(D1後期)'!$K$5)+1,0)&amp;""</f>
        <v/>
      </c>
      <c r="R300" s="735"/>
      <c r="S300" s="740" t="str">
        <f>VLOOKUP($C277,'2025年度(D23後期)'!$B$5:$N$207,COLUMN('2025年度(D23後期)'!$K$5)+1,0)&amp;""</f>
        <v/>
      </c>
      <c r="T300" s="735"/>
      <c r="Z300" s="73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784"/>
      <c r="BL300" s="784"/>
      <c r="BM300" s="784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34"/>
      <c r="B301" s="16" t="s">
        <v>62</v>
      </c>
      <c r="C301" s="738"/>
      <c r="D301" s="736"/>
      <c r="E301" s="710"/>
      <c r="F301" s="736"/>
      <c r="G301" s="710"/>
      <c r="H301" s="736"/>
      <c r="I301" s="710"/>
      <c r="J301" s="736"/>
      <c r="K301" s="712"/>
      <c r="L301" s="712"/>
      <c r="M301" s="738"/>
      <c r="N301" s="736"/>
      <c r="O301" s="712"/>
      <c r="P301" s="736"/>
      <c r="Q301" s="712"/>
      <c r="R301" s="736"/>
      <c r="S301" s="712"/>
      <c r="T301" s="736"/>
      <c r="U301" s="19"/>
      <c r="V301" s="19"/>
      <c r="W301" s="19"/>
      <c r="X301" s="19"/>
      <c r="Y301" s="19"/>
      <c r="Z301" s="73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785"/>
      <c r="BL301" s="785"/>
      <c r="BM301" s="785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5"/>
      <c r="B302" s="6"/>
      <c r="C302" s="717">
        <f>C277+1</f>
        <v>46035</v>
      </c>
      <c r="D302" s="717"/>
      <c r="E302" s="717"/>
      <c r="F302" s="717"/>
      <c r="G302" s="717"/>
      <c r="H302" s="717"/>
      <c r="I302" s="717"/>
      <c r="J302" s="717"/>
      <c r="K302" s="717"/>
      <c r="L302" s="717"/>
      <c r="M302" s="717"/>
      <c r="N302" s="717"/>
      <c r="O302" s="717"/>
      <c r="P302" s="717"/>
      <c r="Q302" s="717"/>
      <c r="R302" s="717"/>
      <c r="S302" s="717"/>
      <c r="T302" s="717"/>
      <c r="U302" s="697">
        <f>C302</f>
        <v>46035</v>
      </c>
      <c r="V302" s="698"/>
      <c r="W302" s="698"/>
      <c r="X302" s="698"/>
      <c r="Y302" s="698"/>
      <c r="Z302" s="69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3" t="s">
        <v>54</v>
      </c>
      <c r="B303" s="12" t="s">
        <v>55</v>
      </c>
      <c r="C303" s="731" t="str">
        <f>VLOOKUP($C302,'2025年度(1年後期)'!$B$5:$N$207,COLUMN('2025年度(1年後期)'!$C$5),0)&amp;""</f>
        <v/>
      </c>
      <c r="D303" s="722"/>
      <c r="E303" s="721" t="str">
        <f>VLOOKUP($C302,'2025年度(2年後期)'!$B$5:$N$207,COLUMN('2025年度(2年後期)'!$C$5),0)&amp;""</f>
        <v/>
      </c>
      <c r="F303" s="722"/>
      <c r="G303" s="721" t="str">
        <f>VLOOKUP($C302,'2025年度(3年後期)'!$B$5:$N$207,COLUMN('2025年度(3年後期)'!$C$5),0)&amp;""</f>
        <v>領域別実習</v>
      </c>
      <c r="H303" s="722"/>
      <c r="I303" s="721" t="str">
        <f>VLOOKUP($C302,'2025年度(4年後期)'!$B$5:$N$206,COLUMN('2025年度(4年後期)'!$C$5),0)&amp;""</f>
        <v/>
      </c>
      <c r="J303" s="722"/>
      <c r="K303" s="732" t="str">
        <f>VLOOKUP($C302,'2025年度(助産後期)'!$B$5:$N$207,COLUMN('2025年度(助産後期)'!$C$5),0)&amp;""</f>
        <v/>
      </c>
      <c r="L303" s="720"/>
      <c r="M303" s="719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20"/>
      <c r="O303" s="721" t="str">
        <f>VLOOKUP($C302,'2025年度(M2後期)'!$B$5:$N$207,COLUMN('2025年度(M2後期)'!$C$5),0)&amp;""</f>
        <v>特別研究</v>
      </c>
      <c r="P303" s="722"/>
      <c r="Q303" s="721" t="str">
        <f>VLOOKUP($C302,'2025年度(D1後期)'!$B$5:$N$207,COLUMN('2025年度(D1後期)'!$C$5),0)&amp;""</f>
        <v/>
      </c>
      <c r="R303" s="722"/>
      <c r="S303" s="732" t="str">
        <f>VLOOKUP($C302,'2025年度(D23後期)'!$B$5:$N$207,COLUMN('2025年度(D23後期)'!$C$5),0)&amp;""</f>
        <v>特別研究</v>
      </c>
      <c r="T303" s="722"/>
      <c r="U303" s="648" t="s">
        <v>161</v>
      </c>
      <c r="Z303" s="744" t="str">
        <f>A303</f>
        <v xml:space="preserve">１時限（09：20～10：50） </v>
      </c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 t="s">
        <v>164</v>
      </c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 t="s">
        <v>169</v>
      </c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783"/>
      <c r="BL303" s="783"/>
      <c r="BM303" s="783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33"/>
      <c r="B304" s="15" t="s">
        <v>58</v>
      </c>
      <c r="C304" s="714" t="str">
        <f>IFERROR(VLOOKUP(C303,科目・教員!$A$2:$B$349,2,0),"")</f>
        <v/>
      </c>
      <c r="D304" s="715"/>
      <c r="E304" s="716" t="str">
        <f>IFERROR(VLOOKUP(E303,科目・教員!$A$2:$B$349,2,0),"")</f>
        <v/>
      </c>
      <c r="F304" s="715"/>
      <c r="G304" s="716" t="str">
        <f>IFERROR(VLOOKUP(G303,科目・教員!$A$2:$B$349,2,0),"")</f>
        <v/>
      </c>
      <c r="H304" s="715"/>
      <c r="I304" s="716" t="str">
        <f>IFERROR(VLOOKUP(I303,科目・教員!$A$2:$B$349,2,0),"")</f>
        <v/>
      </c>
      <c r="J304" s="715"/>
      <c r="K304" s="735" t="str">
        <f>IFERROR(VLOOKUP(K303,科目・教員!$A$2:$B$349,2,0),"")</f>
        <v/>
      </c>
      <c r="L304" s="737"/>
      <c r="M304" s="746" t="str">
        <f>IFERROR(VLOOKUP(M303,科目・教員!$A$2:$B$349,2,0),"")</f>
        <v/>
      </c>
      <c r="N304" s="715"/>
      <c r="O304" s="716" t="str">
        <f>IFERROR(VLOOKUP(O303,科目・教員!$A$2:$B$349,2,0),"")</f>
        <v/>
      </c>
      <c r="P304" s="715"/>
      <c r="Q304" s="716" t="str">
        <f>IFERROR(VLOOKUP(Q303,科目・教員!$A$2:$B$349,2,0),"")</f>
        <v/>
      </c>
      <c r="R304" s="715"/>
      <c r="S304" s="735" t="str">
        <f>IFERROR(VLOOKUP(S303,科目・教員!$A$2:$B$349,2,0),"")</f>
        <v/>
      </c>
      <c r="T304" s="715"/>
      <c r="U304" s="649" t="s">
        <v>169</v>
      </c>
      <c r="Z304" s="73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784"/>
      <c r="BL304" s="784"/>
      <c r="BM304" s="784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33"/>
      <c r="B305" s="15" t="s">
        <v>60</v>
      </c>
      <c r="C305" s="714" t="str">
        <f>VLOOKUP($C302,'2025年度(1年後期)'!$B$5:$N$207,COLUMN('2025年度(1年後期)'!$C$5)+1,0)&amp;""</f>
        <v/>
      </c>
      <c r="D305" s="715"/>
      <c r="E305" s="716" t="str">
        <f>VLOOKUP($C302,'2025年度(2年後期)'!$B$5:$N$207,COLUMN('2025年度(2年後期)'!$C$5)+1,0)&amp;""</f>
        <v/>
      </c>
      <c r="F305" s="715"/>
      <c r="G305" s="716" t="str">
        <f>VLOOKUP($C302,'2025年度(3年後期)'!$B$5:$N$207,COLUMN('2025年度(3年後期)'!$C$5)+1,0)&amp;""</f>
        <v>母性:301</v>
      </c>
      <c r="H305" s="715"/>
      <c r="I305" s="716" t="str">
        <f>VLOOKUP($C302,'2025年度(4年後期)'!$B$5:$N$206,COLUMN('2025年度(4年後期)'!$C$5)+1,0)&amp;""</f>
        <v/>
      </c>
      <c r="J305" s="715"/>
      <c r="K305" s="735" t="str">
        <f>VLOOKUP($C302,'2025年度(助産後期)'!$B$5:$N$207,COLUMN('2025年度(助産後期)'!$C$5)+1,0)&amp;""</f>
        <v/>
      </c>
      <c r="L305" s="737"/>
      <c r="M305" s="746" t="str">
        <f>VLOOKUP($C302,'2025年度(M1後期)'!$B$5:$N$207,COLUMN('2025年度(M1後期)'!$C$5)+1,0)&amp;""</f>
        <v>国際:別途指定
教育:別途指定
成育:別途指定
成育:別途指定</v>
      </c>
      <c r="N305" s="715"/>
      <c r="O305" s="716" t="str">
        <f>VLOOKUP($C302,'2025年度(M2後期)'!$B$5:$N$207,COLUMN('2025年度(M2後期)'!$C$5)+1,0)&amp;""</f>
        <v/>
      </c>
      <c r="P305" s="715"/>
      <c r="Q305" s="716" t="str">
        <f>VLOOKUP($C302,'2025年度(D1後期)'!$B$5:$N$207,COLUMN('2025年度(D1後期)'!$C$5)+1,0)&amp;""</f>
        <v/>
      </c>
      <c r="R305" s="715"/>
      <c r="S305" s="735" t="str">
        <f>VLOOKUP($C302,'2025年度(D23後期)'!$B$5:$N$207,COLUMN('2025年度(D23後期)'!$C$5)+1,0)&amp;""</f>
        <v/>
      </c>
      <c r="T305" s="715"/>
      <c r="U305" s="649" t="s">
        <v>171</v>
      </c>
      <c r="Z305" s="73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784"/>
      <c r="BL305" s="784"/>
      <c r="BM305" s="784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34"/>
      <c r="B306" s="16" t="s">
        <v>62</v>
      </c>
      <c r="C306" s="738"/>
      <c r="D306" s="711"/>
      <c r="E306" s="710"/>
      <c r="F306" s="711"/>
      <c r="G306" s="710"/>
      <c r="H306" s="711"/>
      <c r="I306" s="710"/>
      <c r="J306" s="711"/>
      <c r="K306" s="712"/>
      <c r="L306" s="713"/>
      <c r="M306" s="745"/>
      <c r="N306" s="711"/>
      <c r="O306" s="710"/>
      <c r="P306" s="711"/>
      <c r="Q306" s="710"/>
      <c r="R306" s="711"/>
      <c r="S306" s="712"/>
      <c r="T306" s="711"/>
      <c r="U306" s="649" t="s">
        <v>172</v>
      </c>
      <c r="Z306" s="73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785"/>
      <c r="BL306" s="785"/>
      <c r="BM306" s="785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33" t="s">
        <v>64</v>
      </c>
      <c r="B307" s="15" t="s">
        <v>55</v>
      </c>
      <c r="C307" s="731" t="str">
        <f>VLOOKUP($C302,'2025年度(1年後期)'!$B$5:$N$207,COLUMN('2025年度(1年後期)'!$E$5),0)&amp;""</f>
        <v/>
      </c>
      <c r="D307" s="722"/>
      <c r="E307" s="721" t="str">
        <f>VLOOKUP($C302,'2025年度(2年後期)'!$B$5:$N$207,COLUMN('2025年度(2年後期)'!$E$5),0)&amp;""</f>
        <v/>
      </c>
      <c r="F307" s="722"/>
      <c r="G307" s="721" t="str">
        <f>VLOOKUP($C302,'2025年度(3年後期)'!$B$5:$N$207,COLUMN('2025年度(3年後期)'!$E$5),0)&amp;""</f>
        <v>領域別実習</v>
      </c>
      <c r="H307" s="722"/>
      <c r="I307" s="846" t="str">
        <f>VLOOKUP($C302,'2025年度(4年後期)'!$B$5:$N$206,COLUMN('2025年度(4年後期)'!$E$5),0)&amp;""</f>
        <v>看護管理論　本試験</v>
      </c>
      <c r="J307" s="795"/>
      <c r="K307" s="732" t="str">
        <f>VLOOKUP($C302,'2025年度(助産後期)'!$B$5:$N$207,COLUMN('2025年度(助産後期)'!$E$5),0)&amp;""</f>
        <v/>
      </c>
      <c r="L307" s="720"/>
      <c r="M307" s="731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22"/>
      <c r="O307" s="732" t="str">
        <f>VLOOKUP($C302,'2025年度(M2後期)'!$B$5:$N$207,COLUMN('2025年度(M2後期)'!$E$5),0)&amp;""</f>
        <v>特別研究</v>
      </c>
      <c r="P307" s="722"/>
      <c r="Q307" s="732" t="str">
        <f>VLOOKUP($C302,'2025年度(D1後期)'!$B$5:$N$207,COLUMN('2025年度(D1後期)'!$E$5),0)&amp;""</f>
        <v/>
      </c>
      <c r="R307" s="722"/>
      <c r="S307" s="732" t="str">
        <f>VLOOKUP($C302,'2025年度(D23後期)'!$B$5:$N$207,COLUMN('2025年度(D23後期)'!$E$5),0)&amp;""</f>
        <v>特別研究</v>
      </c>
      <c r="T307" s="722"/>
      <c r="U307" s="25"/>
      <c r="Z307" s="733" t="str">
        <f>A307</f>
        <v>２時限（11：00～12：30）</v>
      </c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 t="s">
        <v>164</v>
      </c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 t="s">
        <v>169</v>
      </c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783"/>
      <c r="BL307" s="783"/>
      <c r="BM307" s="783"/>
      <c r="BN307" s="694" t="s">
        <v>409</v>
      </c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33"/>
      <c r="B308" s="15" t="s">
        <v>58</v>
      </c>
      <c r="C308" s="714" t="str">
        <f>IFERROR(VLOOKUP(C307,科目・教員!$A$2:$B$349,2,0),"")</f>
        <v/>
      </c>
      <c r="D308" s="715"/>
      <c r="E308" s="716" t="str">
        <f>IFERROR(VLOOKUP(E307,科目・教員!$A$2:$B$349,2,0),"")</f>
        <v/>
      </c>
      <c r="F308" s="715"/>
      <c r="G308" s="716" t="str">
        <f>IFERROR(VLOOKUP(G307,科目・教員!$A$2:$B$349,2,0),"")</f>
        <v/>
      </c>
      <c r="H308" s="715"/>
      <c r="I308" s="845" t="str">
        <f>IFERROR(VLOOKUP(I307,科目・教員!$A$2:$B$349,2,0),"")</f>
        <v/>
      </c>
      <c r="J308" s="797"/>
      <c r="K308" s="735" t="str">
        <f>IFERROR(VLOOKUP(K307,科目・教員!$A$2:$B$349,2,0),"")</f>
        <v/>
      </c>
      <c r="L308" s="737"/>
      <c r="M308" s="714" t="str">
        <f>IFERROR(VLOOKUP(M307,科目・教員!$A$2:$B$349,2,0),"")</f>
        <v/>
      </c>
      <c r="N308" s="715"/>
      <c r="O308" s="735" t="str">
        <f>IFERROR(VLOOKUP(O307,科目・教員!$A$2:$B$349,2,0),"")</f>
        <v/>
      </c>
      <c r="P308" s="715"/>
      <c r="Q308" s="735" t="str">
        <f>IFERROR(VLOOKUP(Q307,科目・教員!$A$2:$B$349,2,0),"")</f>
        <v/>
      </c>
      <c r="R308" s="715"/>
      <c r="S308" s="735" t="str">
        <f>IFERROR(VLOOKUP(S307,科目・教員!$A$2:$B$349,2,0),"")</f>
        <v/>
      </c>
      <c r="T308" s="715"/>
      <c r="U308" s="25"/>
      <c r="Z308" s="73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784"/>
      <c r="BL308" s="784"/>
      <c r="BM308" s="784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33"/>
      <c r="B309" s="15" t="s">
        <v>60</v>
      </c>
      <c r="C309" s="714" t="str">
        <f>VLOOKUP($C302,'2025年度(1年後期)'!$B$5:$N$207,COLUMN('2025年度(1年後期)'!$E$5)+1,0)&amp;""</f>
        <v/>
      </c>
      <c r="D309" s="715"/>
      <c r="E309" s="716" t="str">
        <f>VLOOKUP($C302,'2025年度(2年後期)'!$B$5:$N$207,COLUMN('2025年度(2年後期)'!$E$5)+1,0)&amp;""</f>
        <v/>
      </c>
      <c r="F309" s="715"/>
      <c r="G309" s="716" t="str">
        <f>VLOOKUP($C302,'2025年度(3年後期)'!$B$5:$N$207,COLUMN('2025年度(3年後期)'!$E$5)+1,0)&amp;""</f>
        <v>母性:301</v>
      </c>
      <c r="H309" s="715"/>
      <c r="I309" s="845" t="str">
        <f>VLOOKUP($C302,'2025年度(4年後期)'!$B$5:$N$206,COLUMN('2025年度(4年後期)'!$E$5)+1,0)&amp;""</f>
        <v>大講義室</v>
      </c>
      <c r="J309" s="797"/>
      <c r="K309" s="735" t="str">
        <f>VLOOKUP($C302,'2025年度(助産後期)'!$B$5:$N$207,COLUMN('2025年度(助産後期)'!$E$5)+1,0)&amp;""</f>
        <v/>
      </c>
      <c r="L309" s="737"/>
      <c r="M309" s="714" t="str">
        <f>VLOOKUP($C302,'2025年度(M1後期)'!$B$5:$N$207,COLUMN('2025年度(M1後期)'!$E$5)+1,0)&amp;""</f>
        <v>国際:別途指定
教育:別途指定
成育:別途指定
成育:別途指定</v>
      </c>
      <c r="N309" s="715"/>
      <c r="O309" s="735" t="str">
        <f>VLOOKUP($C302,'2025年度(M2後期)'!$B$5:$N$207,COLUMN('2025年度(M2後期)'!$E$5)+1,0)&amp;""</f>
        <v/>
      </c>
      <c r="P309" s="715"/>
      <c r="Q309" s="735" t="str">
        <f>VLOOKUP($C302,'2025年度(D1後期)'!$B$5:$N$207,COLUMN('2025年度(D1後期)'!$E$5)+1,0)&amp;""</f>
        <v/>
      </c>
      <c r="R309" s="715"/>
      <c r="S309" s="735" t="str">
        <f>VLOOKUP($C302,'2025年度(D23後期)'!$B$5:$N$207,COLUMN('2025年度(D23後期)'!$E$5)+1,0)&amp;""</f>
        <v/>
      </c>
      <c r="T309" s="715"/>
      <c r="U309" s="25"/>
      <c r="Z309" s="73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784"/>
      <c r="BL309" s="784"/>
      <c r="BM309" s="784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47"/>
      <c r="B310" s="16" t="s">
        <v>62</v>
      </c>
      <c r="C310" s="738"/>
      <c r="D310" s="736"/>
      <c r="E310" s="710"/>
      <c r="F310" s="736"/>
      <c r="G310" s="710"/>
      <c r="H310" s="736"/>
      <c r="I310" s="842"/>
      <c r="J310" s="802"/>
      <c r="K310" s="712"/>
      <c r="L310" s="712"/>
      <c r="M310" s="738"/>
      <c r="N310" s="736"/>
      <c r="O310" s="712"/>
      <c r="P310" s="736"/>
      <c r="Q310" s="712"/>
      <c r="R310" s="736"/>
      <c r="S310" s="712"/>
      <c r="T310" s="736"/>
      <c r="U310" s="25"/>
      <c r="Z310" s="73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785"/>
      <c r="BL310" s="785"/>
      <c r="BM310" s="785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44" t="s">
        <v>70</v>
      </c>
      <c r="B311" s="17" t="s">
        <v>71</v>
      </c>
      <c r="C311" s="731"/>
      <c r="D311" s="722"/>
      <c r="E311" s="721"/>
      <c r="F311" s="722"/>
      <c r="G311" s="721"/>
      <c r="H311" s="722"/>
      <c r="I311" s="721"/>
      <c r="J311" s="722"/>
      <c r="K311" s="732"/>
      <c r="L311" s="720"/>
      <c r="M311" s="731"/>
      <c r="N311" s="722"/>
      <c r="O311" s="732"/>
      <c r="P311" s="722"/>
      <c r="Q311" s="732"/>
      <c r="R311" s="722"/>
      <c r="S311" s="732"/>
      <c r="T311" s="722"/>
      <c r="U311" s="25"/>
      <c r="Z311" s="73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783"/>
      <c r="BL311" s="783"/>
      <c r="BM311" s="783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33"/>
      <c r="B312" s="17" t="s">
        <v>73</v>
      </c>
      <c r="C312" s="714"/>
      <c r="D312" s="715"/>
      <c r="E312" s="716"/>
      <c r="F312" s="715"/>
      <c r="G312" s="716"/>
      <c r="H312" s="715"/>
      <c r="I312" s="716"/>
      <c r="J312" s="715"/>
      <c r="K312" s="735"/>
      <c r="L312" s="737"/>
      <c r="M312" s="714"/>
      <c r="N312" s="715"/>
      <c r="O312" s="735"/>
      <c r="P312" s="715"/>
      <c r="Q312" s="735"/>
      <c r="R312" s="715"/>
      <c r="S312" s="735"/>
      <c r="T312" s="715"/>
      <c r="U312" s="25"/>
      <c r="Z312" s="73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784"/>
      <c r="BL312" s="784"/>
      <c r="BM312" s="784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33"/>
      <c r="B313" s="17" t="s">
        <v>60</v>
      </c>
      <c r="C313" s="714"/>
      <c r="D313" s="715"/>
      <c r="E313" s="716"/>
      <c r="F313" s="715"/>
      <c r="G313" s="716"/>
      <c r="H313" s="715"/>
      <c r="I313" s="716"/>
      <c r="J313" s="715"/>
      <c r="K313" s="735"/>
      <c r="L313" s="737"/>
      <c r="M313" s="714"/>
      <c r="N313" s="715"/>
      <c r="O313" s="735"/>
      <c r="P313" s="715"/>
      <c r="Q313" s="735"/>
      <c r="R313" s="715"/>
      <c r="S313" s="735"/>
      <c r="T313" s="715"/>
      <c r="U313" s="25"/>
      <c r="Z313" s="73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784"/>
      <c r="BL313" s="784"/>
      <c r="BM313" s="784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34"/>
      <c r="B314" s="18" t="s">
        <v>62</v>
      </c>
      <c r="C314" s="752"/>
      <c r="D314" s="753"/>
      <c r="E314" s="754"/>
      <c r="F314" s="753"/>
      <c r="G314" s="754"/>
      <c r="H314" s="753"/>
      <c r="I314" s="754"/>
      <c r="J314" s="753"/>
      <c r="K314" s="755"/>
      <c r="L314" s="755"/>
      <c r="M314" s="752"/>
      <c r="N314" s="753"/>
      <c r="O314" s="755"/>
      <c r="P314" s="753"/>
      <c r="Q314" s="755"/>
      <c r="R314" s="753"/>
      <c r="S314" s="755"/>
      <c r="T314" s="753"/>
      <c r="U314" s="25"/>
      <c r="Z314" s="73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785"/>
      <c r="BL314" s="785"/>
      <c r="BM314" s="785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33" t="s">
        <v>74</v>
      </c>
      <c r="B315" s="15" t="s">
        <v>55</v>
      </c>
      <c r="C315" s="748" t="str">
        <f>VLOOKUP($C302,'2025年度(1年後期)'!$B$5:$N$207,COLUMN('2025年度(1年後期)'!$G$5),0)&amp;""</f>
        <v/>
      </c>
      <c r="D315" s="732"/>
      <c r="E315" s="749" t="str">
        <f>VLOOKUP($C302,'2025年度(2年後期)'!$B$5:$N$207,COLUMN('2025年度(2年後期)'!$G$5),0)&amp;""</f>
        <v/>
      </c>
      <c r="F315" s="732"/>
      <c r="G315" s="749" t="str">
        <f>VLOOKUP($C302,'2025年度(3年後期)'!$B$5:$N$207,COLUMN('2025年度(3年後期)'!$G$5),0)&amp;""</f>
        <v>領域別実習</v>
      </c>
      <c r="H315" s="732"/>
      <c r="I315" s="844" t="str">
        <f>VLOOKUP($C302,'2025年度(4年後期)'!$B$5:$N$206,COLUMN('2025年度(4年後期)'!$G$5),0)&amp;""</f>
        <v>医療政策学　本試験</v>
      </c>
      <c r="J315" s="801"/>
      <c r="K315" s="750" t="str">
        <f>VLOOKUP($C302,'2025年度(助産後期)'!$B$5:$N$207,COLUMN('2025年度(助産後期)'!$G$5),0)&amp;""</f>
        <v/>
      </c>
      <c r="L315" s="750"/>
      <c r="M315" s="748" t="str">
        <f>VLOOKUP($C302,'2025年度(M1後期)'!$B$5:$N$207,COLUMN('2025年度(M1後期)'!$G$5),0)&amp;""</f>
        <v>成育看護学演習Ａ－Ⅱ（小児）</v>
      </c>
      <c r="N315" s="732"/>
      <c r="O315" s="750" t="str">
        <f>VLOOKUP($C302,'2025年度(M2後期)'!$B$5:$N$207,COLUMN('2025年度(M2後期)'!$G$5),0)&amp;""</f>
        <v>特別研究</v>
      </c>
      <c r="P315" s="732"/>
      <c r="Q315" s="750" t="str">
        <f>VLOOKUP($C302,'2025年度(D1後期)'!$B$5:$N$207,COLUMN('2025年度(D1後期)'!$G$5),0)&amp;""</f>
        <v/>
      </c>
      <c r="R315" s="732"/>
      <c r="S315" s="750" t="str">
        <f>VLOOKUP($C302,'2025年度(D23後期)'!$B$5:$N$207,COLUMN('2025年度(D23後期)'!$G$5),0)&amp;""</f>
        <v>特別研究</v>
      </c>
      <c r="T315" s="732"/>
      <c r="U315" s="25"/>
      <c r="Z315" s="733" t="str">
        <f>A315</f>
        <v>３時限（13：30～15：00）</v>
      </c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 t="s">
        <v>164</v>
      </c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783"/>
      <c r="BL315" s="783"/>
      <c r="BM315" s="783"/>
      <c r="BN315" s="694" t="s">
        <v>410</v>
      </c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33"/>
      <c r="B316" s="15" t="s">
        <v>58</v>
      </c>
      <c r="C316" s="751" t="str">
        <f>IFERROR(VLOOKUP(C315,科目・教員!$A$2:$B$349,2,0),"")</f>
        <v/>
      </c>
      <c r="D316" s="735"/>
      <c r="E316" s="739" t="str">
        <f>IFERROR(VLOOKUP(E315,科目・教員!$A$2:$B$349,2,0),"")</f>
        <v/>
      </c>
      <c r="F316" s="735"/>
      <c r="G316" s="739" t="str">
        <f>IFERROR(VLOOKUP(G315,科目・教員!$A$2:$B$349,2,0),"")</f>
        <v/>
      </c>
      <c r="H316" s="735"/>
      <c r="I316" s="843" t="str">
        <f>IFERROR(VLOOKUP(I315,科目・教員!$A$2:$B$349,2,0),"")</f>
        <v/>
      </c>
      <c r="J316" s="804"/>
      <c r="K316" s="740" t="str">
        <f>IFERROR(VLOOKUP(K315,科目・教員!$A$2:$B$349,2,0),"")</f>
        <v/>
      </c>
      <c r="L316" s="740"/>
      <c r="M316" s="751" t="str">
        <f>IFERROR(VLOOKUP(M315,科目・教員!$A$2:$B$349,2,0),"")</f>
        <v/>
      </c>
      <c r="N316" s="735"/>
      <c r="O316" s="740" t="str">
        <f>IFERROR(VLOOKUP(O315,科目・教員!$A$2:$B$349,2,0),"")</f>
        <v/>
      </c>
      <c r="P316" s="735"/>
      <c r="Q316" s="740" t="str">
        <f>IFERROR(VLOOKUP(Q315,科目・教員!$A$2:$B$349,2,0),"")</f>
        <v/>
      </c>
      <c r="R316" s="735"/>
      <c r="S316" s="740" t="str">
        <f>IFERROR(VLOOKUP(S315,科目・教員!$A$2:$B$349,2,0),"")</f>
        <v/>
      </c>
      <c r="T316" s="735"/>
      <c r="U316" s="25"/>
      <c r="Z316" s="73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784"/>
      <c r="BL316" s="784"/>
      <c r="BM316" s="784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33"/>
      <c r="B317" s="15" t="s">
        <v>60</v>
      </c>
      <c r="C317" s="751" t="str">
        <f>VLOOKUP($C302,'2025年度(1年後期)'!$B$5:$N$207,COLUMN('2025年度(1年後期)'!$G$5)+1,0)&amp;""</f>
        <v/>
      </c>
      <c r="D317" s="735"/>
      <c r="E317" s="739" t="str">
        <f>VLOOKUP($C302,'2025年度(2年後期)'!$B$5:$N$207,COLUMN('2025年度(2年後期)'!$G$5)+1,0)&amp;""</f>
        <v/>
      </c>
      <c r="F317" s="735"/>
      <c r="G317" s="739" t="str">
        <f>VLOOKUP($C302,'2025年度(3年後期)'!$B$5:$N$207,COLUMN('2025年度(3年後期)'!$G$5)+1,0)&amp;""</f>
        <v/>
      </c>
      <c r="H317" s="735"/>
      <c r="I317" s="843" t="str">
        <f>VLOOKUP($C302,'2025年度(4年後期)'!$B$5:$N$206,COLUMN('2025年度(4年後期)'!$G$5)+1,0)&amp;""</f>
        <v>大講義室</v>
      </c>
      <c r="J317" s="804"/>
      <c r="K317" s="740" t="str">
        <f>VLOOKUP($C302,'2025年度(助産後期)'!$B$5:$N$207,COLUMN('2025年度(助産後期)'!$G$5)+1,0)&amp;""</f>
        <v/>
      </c>
      <c r="L317" s="740"/>
      <c r="M317" s="751" t="str">
        <f>VLOOKUP($C302,'2025年度(M1後期)'!$B$5:$N$207,COLUMN('2025年度(M1後期)'!$G$5)+1,0)&amp;""</f>
        <v>別途指定</v>
      </c>
      <c r="N317" s="735"/>
      <c r="O317" s="740" t="str">
        <f>VLOOKUP($C302,'2025年度(M2後期)'!$B$5:$N$207,COLUMN('2025年度(M2後期)'!$G$5)+1,0)&amp;""</f>
        <v/>
      </c>
      <c r="P317" s="735"/>
      <c r="Q317" s="740" t="str">
        <f>VLOOKUP($C302,'2025年度(D1後期)'!$B$5:$N$207,COLUMN('2025年度(D1後期)'!$G$5)+1,0)&amp;""</f>
        <v/>
      </c>
      <c r="R317" s="735"/>
      <c r="S317" s="740" t="str">
        <f>VLOOKUP($C302,'2025年度(D23後期)'!$B$5:$N$207,COLUMN('2025年度(D23後期)'!$G$5)+1,0)&amp;""</f>
        <v/>
      </c>
      <c r="T317" s="735"/>
      <c r="U317" s="25"/>
      <c r="Z317" s="73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784"/>
      <c r="BL317" s="784"/>
      <c r="BM317" s="784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47"/>
      <c r="B318" s="16" t="s">
        <v>62</v>
      </c>
      <c r="C318" s="738"/>
      <c r="D318" s="736"/>
      <c r="E318" s="710"/>
      <c r="F318" s="736"/>
      <c r="G318" s="710"/>
      <c r="H318" s="736"/>
      <c r="I318" s="842"/>
      <c r="J318" s="802"/>
      <c r="K318" s="712"/>
      <c r="L318" s="712"/>
      <c r="M318" s="738"/>
      <c r="N318" s="736"/>
      <c r="O318" s="712"/>
      <c r="P318" s="736"/>
      <c r="Q318" s="712"/>
      <c r="R318" s="736"/>
      <c r="S318" s="712"/>
      <c r="T318" s="736"/>
      <c r="U318" s="25"/>
      <c r="Z318" s="73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785"/>
      <c r="BL318" s="785"/>
      <c r="BM318" s="785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33" t="s">
        <v>80</v>
      </c>
      <c r="B319" s="15" t="s">
        <v>55</v>
      </c>
      <c r="C319" s="748" t="str">
        <f>VLOOKUP($C302,'2025年度(1年後期)'!$B$5:$N$207,COLUMN('2025年度(1年後期)'!$I$5),0)&amp;""</f>
        <v/>
      </c>
      <c r="D319" s="732"/>
      <c r="E319" s="749" t="str">
        <f>VLOOKUP($C302,'2025年度(2年後期)'!$B$5:$N$207,COLUMN('2025年度(2年後期)'!$I$5),0)&amp;""</f>
        <v/>
      </c>
      <c r="F319" s="732"/>
      <c r="G319" s="749" t="str">
        <f>VLOOKUP($C302,'2025年度(3年後期)'!$B$5:$N$207,COLUMN('2025年度(3年後期)'!$I$5),0)&amp;""</f>
        <v>領域別実習</v>
      </c>
      <c r="H319" s="732"/>
      <c r="I319" s="749" t="str">
        <f>VLOOKUP($C302,'2025年度(4年後期)'!$B$5:$N$206,COLUMN('2025年度(4年後期)'!$I$5),0)&amp;""</f>
        <v/>
      </c>
      <c r="J319" s="732"/>
      <c r="K319" s="750" t="str">
        <f>VLOOKUP($C302,'2025年度(助産後期)'!$B$5:$N$207,COLUMN('2025年度(助産後期)'!$I$5),0)&amp;""</f>
        <v/>
      </c>
      <c r="L319" s="750"/>
      <c r="M319" s="748" t="str">
        <f>VLOOKUP($C302,'2025年度(M1後期)'!$B$5:$N$207,COLUMN('2025年度(M1後期)'!$I$5),0)&amp;""</f>
        <v>成育看護学演習Ａ－Ⅱ（小児）</v>
      </c>
      <c r="N319" s="732"/>
      <c r="O319" s="750" t="str">
        <f>VLOOKUP($C302,'2025年度(M2後期)'!$B$5:$N$207,COLUMN('2025年度(M2後期)'!$I$5),0)&amp;""</f>
        <v>特別研究</v>
      </c>
      <c r="P319" s="732"/>
      <c r="Q319" s="750" t="str">
        <f>VLOOKUP($C302,'2025年度(D1後期)'!$B$5:$N$207,COLUMN('2025年度(D1後期)'!$I$5),0)&amp;""</f>
        <v/>
      </c>
      <c r="R319" s="732"/>
      <c r="S319" s="750" t="str">
        <f>VLOOKUP($C302,'2025年度(D23後期)'!$B$5:$N$207,COLUMN('2025年度(D23後期)'!$I$5),0)&amp;""</f>
        <v>特別研究</v>
      </c>
      <c r="T319" s="732"/>
      <c r="U319" s="25"/>
      <c r="Z319" s="733" t="str">
        <f>A319</f>
        <v>４時限（15：10～16：40）</v>
      </c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 t="s">
        <v>164</v>
      </c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783"/>
      <c r="BL319" s="783"/>
      <c r="BM319" s="783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33"/>
      <c r="B320" s="15" t="s">
        <v>58</v>
      </c>
      <c r="C320" s="751" t="str">
        <f>IFERROR(VLOOKUP(C319,科目・教員!$A$2:$B$349,2,0),"")</f>
        <v/>
      </c>
      <c r="D320" s="735"/>
      <c r="E320" s="739" t="str">
        <f>IFERROR(VLOOKUP(E319,科目・教員!$A$2:$B$349,2,0),"")</f>
        <v/>
      </c>
      <c r="F320" s="735"/>
      <c r="G320" s="739" t="str">
        <f>IFERROR(VLOOKUP(G319,科目・教員!$A$2:$B$349,2,0),"")</f>
        <v/>
      </c>
      <c r="H320" s="735"/>
      <c r="I320" s="739" t="str">
        <f>IFERROR(VLOOKUP(I319,科目・教員!$A$2:$B$349,2,0),"")</f>
        <v/>
      </c>
      <c r="J320" s="735"/>
      <c r="K320" s="740" t="str">
        <f>IFERROR(VLOOKUP(K319,科目・教員!$A$2:$B$349,2,0),"")</f>
        <v/>
      </c>
      <c r="L320" s="740"/>
      <c r="M320" s="751" t="str">
        <f>IFERROR(VLOOKUP(M319,科目・教員!$A$2:$B$349,2,0),"")</f>
        <v/>
      </c>
      <c r="N320" s="735"/>
      <c r="O320" s="740" t="str">
        <f>IFERROR(VLOOKUP(O319,科目・教員!$A$2:$B$349,2,0),"")</f>
        <v/>
      </c>
      <c r="P320" s="735"/>
      <c r="Q320" s="740" t="str">
        <f>IFERROR(VLOOKUP(Q319,科目・教員!$A$2:$B$349,2,0),"")</f>
        <v/>
      </c>
      <c r="R320" s="735"/>
      <c r="S320" s="740" t="str">
        <f>IFERROR(VLOOKUP(S319,科目・教員!$A$2:$B$349,2,0),"")</f>
        <v/>
      </c>
      <c r="T320" s="735"/>
      <c r="U320" s="25"/>
      <c r="Z320" s="73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784"/>
      <c r="BL320" s="784"/>
      <c r="BM320" s="784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33"/>
      <c r="B321" s="15" t="s">
        <v>60</v>
      </c>
      <c r="C321" s="751" t="str">
        <f>VLOOKUP($C302,'2025年度(1年後期)'!$B$5:$N$207,COLUMN('2025年度(1年後期)'!$I$5)+1,0)&amp;""</f>
        <v/>
      </c>
      <c r="D321" s="735"/>
      <c r="E321" s="739" t="str">
        <f>VLOOKUP($C302,'2025年度(2年後期)'!$B$5:$N$207,COLUMN('2025年度(2年後期)'!$I$5)+1,0)&amp;""</f>
        <v/>
      </c>
      <c r="F321" s="735"/>
      <c r="G321" s="739" t="str">
        <f>VLOOKUP($C302,'2025年度(3年後期)'!$B$5:$N$207,COLUMN('2025年度(3年後期)'!$I$5)+1,0)&amp;""</f>
        <v/>
      </c>
      <c r="H321" s="735"/>
      <c r="I321" s="739" t="str">
        <f>VLOOKUP($C302,'2025年度(4年後期)'!$B$5:$N$206,COLUMN('2025年度(4年後期)'!$I$5)+1,0)&amp;""</f>
        <v/>
      </c>
      <c r="J321" s="735"/>
      <c r="K321" s="740" t="str">
        <f>VLOOKUP($C302,'2025年度(助産後期)'!$B$5:$N$207,COLUMN('2025年度(助産後期)'!$I$5)+1,0)&amp;""</f>
        <v/>
      </c>
      <c r="L321" s="740"/>
      <c r="M321" s="751" t="str">
        <f>VLOOKUP($C302,'2025年度(M1後期)'!$B$5:$N$207,COLUMN('2025年度(M1後期)'!$I$5)+1,0)&amp;""</f>
        <v>別途指定</v>
      </c>
      <c r="N321" s="735"/>
      <c r="O321" s="740" t="str">
        <f>VLOOKUP($C302,'2025年度(M2後期)'!$B$5:$N$207,COLUMN('2025年度(M2後期)'!$I$5)+1,0)&amp;""</f>
        <v/>
      </c>
      <c r="P321" s="735"/>
      <c r="Q321" s="740" t="str">
        <f>VLOOKUP($C302,'2025年度(D1後期)'!$B$5:$N$207,COLUMN('2025年度(D1後期)'!$I$5)+1,0)&amp;""</f>
        <v/>
      </c>
      <c r="R321" s="735"/>
      <c r="S321" s="740" t="str">
        <f>VLOOKUP($C302,'2025年度(D23後期)'!$B$5:$N$207,COLUMN('2025年度(D23後期)'!$I$5)+1,0)&amp;""</f>
        <v/>
      </c>
      <c r="T321" s="735"/>
      <c r="U321" s="25"/>
      <c r="Z321" s="73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784"/>
      <c r="BL321" s="784"/>
      <c r="BM321" s="784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34"/>
      <c r="B322" s="16" t="s">
        <v>62</v>
      </c>
      <c r="C322" s="738"/>
      <c r="D322" s="736"/>
      <c r="E322" s="710"/>
      <c r="F322" s="736"/>
      <c r="G322" s="710"/>
      <c r="H322" s="736"/>
      <c r="I322" s="710"/>
      <c r="J322" s="736"/>
      <c r="K322" s="712"/>
      <c r="L322" s="712"/>
      <c r="M322" s="738"/>
      <c r="N322" s="736"/>
      <c r="O322" s="712"/>
      <c r="P322" s="736"/>
      <c r="Q322" s="712"/>
      <c r="R322" s="736"/>
      <c r="S322" s="712"/>
      <c r="T322" s="736"/>
      <c r="U322" s="25"/>
      <c r="Z322" s="73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785"/>
      <c r="BL322" s="785"/>
      <c r="BM322" s="785"/>
      <c r="BN322" s="827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33" t="s">
        <v>87</v>
      </c>
      <c r="B323" s="15" t="s">
        <v>55</v>
      </c>
      <c r="C323" s="748" t="str">
        <f>VLOOKUP($C302,'2025年度(1年後期)'!$B$5:$N$207,COLUMN('2025年度(1年後期)'!$K$5),0)&amp;""</f>
        <v/>
      </c>
      <c r="D323" s="732"/>
      <c r="E323" s="749" t="str">
        <f>VLOOKUP($C302,'2025年度(2年後期)'!$B$5:$N$207,COLUMN('2025年度(2年後期)'!$K$5),0)&amp;""</f>
        <v/>
      </c>
      <c r="F323" s="732"/>
      <c r="G323" s="749" t="str">
        <f>VLOOKUP($C302,'2025年度(3年後期)'!$B$5:$N$207,COLUMN('2025年度(3年後期)'!$K$5),0)&amp;""</f>
        <v/>
      </c>
      <c r="H323" s="732"/>
      <c r="I323" s="749" t="str">
        <f>VLOOKUP($C302,'2025年度(4年後期)'!$B$5:$N$206,COLUMN('2025年度(4年後期)'!$K$5),0)&amp;""</f>
        <v/>
      </c>
      <c r="J323" s="732"/>
      <c r="K323" s="750" t="str">
        <f>VLOOKUP($C302,'2025年度(助産後期)'!$B$5:$N$207,COLUMN('2025年度(助産後期)'!$K$5),0)&amp;""</f>
        <v/>
      </c>
      <c r="L323" s="750"/>
      <c r="M323" s="748" t="str">
        <f>VLOOKUP($C302,'2025年度(M1後期)'!$B$5:$N$207,COLUMN('2025年度(M1後期)'!$K$5),0)&amp;""</f>
        <v/>
      </c>
      <c r="N323" s="732"/>
      <c r="O323" s="750" t="str">
        <f>VLOOKUP($C302,'2025年度(M2後期)'!$B$5:$N$207,COLUMN('2025年度(M2後期)'!$K$5),0)&amp;""</f>
        <v/>
      </c>
      <c r="P323" s="732"/>
      <c r="Q323" s="750" t="str">
        <f>VLOOKUP($C302,'2025年度(D1後期)'!$B$5:$N$207,COLUMN('2025年度(D1後期)'!$K$5),0)&amp;""</f>
        <v/>
      </c>
      <c r="R323" s="732"/>
      <c r="S323" s="750" t="str">
        <f>VLOOKUP($C302,'2025年度(D23後期)'!$B$5:$N$207,COLUMN('2025年度(D23後期)'!$K$5),0)&amp;""</f>
        <v/>
      </c>
      <c r="T323" s="732"/>
      <c r="U323" s="25"/>
      <c r="Z323" s="733" t="str">
        <f>A323</f>
        <v>５時限（16：50～18：20）</v>
      </c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 t="s">
        <v>164</v>
      </c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783"/>
      <c r="BL323" s="783"/>
      <c r="BM323" s="783"/>
      <c r="BN323" s="695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33"/>
      <c r="B324" s="15" t="s">
        <v>58</v>
      </c>
      <c r="C324" s="751" t="str">
        <f>IFERROR(VLOOKUP(C323,科目・教員!$A$2:$B$349,2,0),"")</f>
        <v/>
      </c>
      <c r="D324" s="735"/>
      <c r="E324" s="739" t="str">
        <f>IFERROR(VLOOKUP(E323,科目・教員!$A$2:$B$349,2,0),"")</f>
        <v/>
      </c>
      <c r="F324" s="735"/>
      <c r="G324" s="739" t="str">
        <f>IFERROR(VLOOKUP(G323,科目・教員!$A$2:$B$349,2,0),"")</f>
        <v/>
      </c>
      <c r="H324" s="735"/>
      <c r="I324" s="739" t="str">
        <f>IFERROR(VLOOKUP(I323,科目・教員!$A$2:$B$349,2,0),"")</f>
        <v/>
      </c>
      <c r="J324" s="735"/>
      <c r="K324" s="740" t="str">
        <f>IFERROR(VLOOKUP(K323,科目・教員!$A$2:$B$349,2,0),"")</f>
        <v/>
      </c>
      <c r="L324" s="740"/>
      <c r="M324" s="751" t="str">
        <f>IFERROR(VLOOKUP(M323,科目・教員!$A$2:$B$349,2,0),"")</f>
        <v/>
      </c>
      <c r="N324" s="735"/>
      <c r="O324" s="740" t="str">
        <f>IFERROR(VLOOKUP(O323,科目・教員!$A$2:$B$349,2,0),"")</f>
        <v/>
      </c>
      <c r="P324" s="735"/>
      <c r="Q324" s="740" t="str">
        <f>IFERROR(VLOOKUP(Q323,科目・教員!$A$2:$B$349,2,0),"")</f>
        <v/>
      </c>
      <c r="R324" s="735"/>
      <c r="S324" s="740" t="str">
        <f>IFERROR(VLOOKUP(S323,科目・教員!$A$2:$B$349,2,0),"")</f>
        <v/>
      </c>
      <c r="T324" s="735"/>
      <c r="U324" s="25"/>
      <c r="Z324" s="73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784"/>
      <c r="BL324" s="784"/>
      <c r="BM324" s="784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33"/>
      <c r="B325" s="15" t="s">
        <v>60</v>
      </c>
      <c r="C325" s="751" t="str">
        <f>VLOOKUP($C302,'2025年度(1年後期)'!$B$5:$N$207,COLUMN('2025年度(1年後期)'!$K$5)+1,0)&amp;""</f>
        <v/>
      </c>
      <c r="D325" s="735"/>
      <c r="E325" s="739" t="str">
        <f>VLOOKUP($C302,'2025年度(2年後期)'!$B$5:$N$207,COLUMN('2025年度(2年後期)'!$K$5)+1,0)&amp;""</f>
        <v/>
      </c>
      <c r="F325" s="735"/>
      <c r="G325" s="739" t="str">
        <f>VLOOKUP($C302,'2025年度(3年後期)'!$B$5:$N$207,COLUMN('2025年度(3年後期)'!$K$5)+1,0)&amp;""</f>
        <v/>
      </c>
      <c r="H325" s="735"/>
      <c r="I325" s="739" t="str">
        <f>VLOOKUP($C302,'2025年度(4年後期)'!$B$5:$N$206,COLUMN('2025年度(4年後期)'!$K$5)+1,0)&amp;""</f>
        <v/>
      </c>
      <c r="J325" s="735"/>
      <c r="K325" s="740" t="str">
        <f>VLOOKUP($C302,'2025年度(助産後期)'!$B$5:$N$207,COLUMN('2025年度(助産後期)'!$K$5)+1,0)&amp;""</f>
        <v/>
      </c>
      <c r="L325" s="740"/>
      <c r="M325" s="751" t="str">
        <f>VLOOKUP($C302,'2025年度(M1後期)'!$B$5:$N$207,COLUMN('2025年度(M1後期)'!$K$5)+1,0)&amp;""</f>
        <v/>
      </c>
      <c r="N325" s="735"/>
      <c r="O325" s="740" t="str">
        <f>VLOOKUP($C302,'2025年度(M1後期)'!$B$5:$N$207,COLUMN('2025年度(M1後期)'!$K$5)+1,0)&amp;""</f>
        <v/>
      </c>
      <c r="P325" s="735"/>
      <c r="Q325" s="740" t="str">
        <f>VLOOKUP($C302,'2025年度(D1後期)'!$B$5:$N$207,COLUMN('2025年度(D1後期)'!$K$5)+1,0)&amp;""</f>
        <v/>
      </c>
      <c r="R325" s="735"/>
      <c r="S325" s="740" t="str">
        <f>VLOOKUP($C302,'2025年度(D23後期)'!$B$5:$N$207,COLUMN('2025年度(D23後期)'!$K$5)+1,0)&amp;""</f>
        <v/>
      </c>
      <c r="T325" s="735"/>
      <c r="U325" s="25"/>
      <c r="Z325" s="73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784"/>
      <c r="BL325" s="784"/>
      <c r="BM325" s="784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34"/>
      <c r="B326" s="16" t="s">
        <v>62</v>
      </c>
      <c r="C326" s="738"/>
      <c r="D326" s="736"/>
      <c r="E326" s="710"/>
      <c r="F326" s="736"/>
      <c r="G326" s="710"/>
      <c r="H326" s="736"/>
      <c r="I326" s="710"/>
      <c r="J326" s="736"/>
      <c r="K326" s="712"/>
      <c r="L326" s="712"/>
      <c r="M326" s="738"/>
      <c r="N326" s="736"/>
      <c r="O326" s="712"/>
      <c r="P326" s="736"/>
      <c r="Q326" s="712"/>
      <c r="R326" s="736"/>
      <c r="S326" s="712"/>
      <c r="T326" s="736"/>
      <c r="U326" s="37"/>
      <c r="V326" s="19"/>
      <c r="W326" s="19"/>
      <c r="X326" s="19"/>
      <c r="Y326" s="19"/>
      <c r="Z326" s="73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785"/>
      <c r="BL326" s="785"/>
      <c r="BM326" s="785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5"/>
      <c r="B327" s="6"/>
      <c r="C327" s="717">
        <f>C302+1</f>
        <v>46036</v>
      </c>
      <c r="D327" s="717"/>
      <c r="E327" s="717"/>
      <c r="F327" s="717"/>
      <c r="G327" s="717"/>
      <c r="H327" s="717"/>
      <c r="I327" s="717"/>
      <c r="J327" s="717"/>
      <c r="K327" s="717"/>
      <c r="L327" s="717"/>
      <c r="M327" s="717"/>
      <c r="N327" s="717"/>
      <c r="O327" s="717"/>
      <c r="P327" s="717"/>
      <c r="Q327" s="717"/>
      <c r="R327" s="717"/>
      <c r="S327" s="717"/>
      <c r="T327" s="717"/>
      <c r="U327" s="697">
        <f>C327</f>
        <v>46036</v>
      </c>
      <c r="V327" s="698"/>
      <c r="W327" s="698"/>
      <c r="X327" s="698"/>
      <c r="Y327" s="698"/>
      <c r="Z327" s="69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3" t="s">
        <v>54</v>
      </c>
      <c r="B328" s="12" t="s">
        <v>55</v>
      </c>
      <c r="C328" s="731" t="str">
        <f>VLOOKUP($C327,'2025年度(1年後期)'!$B$5:$N$207,COLUMN('2025年度(1年後期)'!$C$5),0)&amp;""</f>
        <v/>
      </c>
      <c r="D328" s="722"/>
      <c r="E328" s="756" t="str">
        <f>VLOOKUP($C327,'2025年度(2年後期)'!$B$5:$N$207,COLUMN('2025年度(2年後期)'!$C$5),0)&amp;""</f>
        <v>英語Ⅲ</v>
      </c>
      <c r="F328" s="757"/>
      <c r="G328" s="721" t="str">
        <f>VLOOKUP($C327,'2025年度(3年後期)'!$B$5:$N$207,COLUMN('2025年度(3年後期)'!$C$5),0)&amp;""</f>
        <v>領域別実習</v>
      </c>
      <c r="H328" s="722"/>
      <c r="I328" s="846" t="str">
        <f>VLOOKUP($C327,'2025年度(4年後期)'!$B$5:$N$206,COLUMN('2025年度(4年後期)'!$C$5),0)&amp;""</f>
        <v>政策医療看護論Ⅱ　本試験</v>
      </c>
      <c r="J328" s="795"/>
      <c r="K328" s="732" t="str">
        <f>VLOOKUP($C327,'2025年度(助産後期)'!$B$5:$N$207,COLUMN('2025年度(助産後期)'!$C$5),0)&amp;""</f>
        <v/>
      </c>
      <c r="L328" s="720"/>
      <c r="M328" s="719" t="str">
        <f>VLOOKUP($C327,'2025年度(M1後期)'!$B$5:$N$207,COLUMN('2025年度(M1後期)'!$C$5),0)&amp;""</f>
        <v>長寿看護学演習Ａ－Ⅰ
成育看護学演習Ａ－Ⅳ(母性)</v>
      </c>
      <c r="N328" s="720"/>
      <c r="O328" s="721" t="str">
        <f>VLOOKUP($C327,'2025年度(M2後期)'!$B$5:$N$207,COLUMN('2025年度(M2後期)'!$C$5),0)&amp;""</f>
        <v>特別研究</v>
      </c>
      <c r="P328" s="722"/>
      <c r="Q328" s="721" t="str">
        <f>VLOOKUP($C327,'2025年度(D1後期)'!$B$5:$N$207,COLUMN('2025年度(D1後期)'!$C$5),0)&amp;""</f>
        <v/>
      </c>
      <c r="R328" s="722"/>
      <c r="S328" s="732" t="str">
        <f>VLOOKUP($C327,'2025年度(D23後期)'!$B$5:$N$207,COLUMN('2025年度(D23後期)'!$C$5),0)&amp;""</f>
        <v>特別研究</v>
      </c>
      <c r="T328" s="722"/>
      <c r="U328" s="45"/>
      <c r="Z328" s="744" t="str">
        <f>A328</f>
        <v xml:space="preserve">１時限（09：20～10：50） </v>
      </c>
      <c r="AA328" s="694"/>
      <c r="AB328" s="694"/>
      <c r="AC328" s="694"/>
      <c r="AD328" s="694"/>
      <c r="AE328" s="694"/>
      <c r="AF328" s="694"/>
      <c r="AG328" s="694" t="s">
        <v>345</v>
      </c>
      <c r="AH328" s="694"/>
      <c r="AI328" s="694"/>
      <c r="AJ328" s="694"/>
      <c r="AK328" s="694"/>
      <c r="AL328" s="694"/>
      <c r="AM328" s="695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 t="s">
        <v>169</v>
      </c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783"/>
      <c r="BL328" s="783"/>
      <c r="BM328" s="783"/>
      <c r="BN328" s="694" t="s">
        <v>411</v>
      </c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33"/>
      <c r="B329" s="15" t="s">
        <v>58</v>
      </c>
      <c r="C329" s="714" t="str">
        <f>IFERROR(VLOOKUP(C328,科目・教員!$A$2:$B$349,2,0),"")</f>
        <v/>
      </c>
      <c r="D329" s="715"/>
      <c r="E329" s="758" t="str">
        <f>IFERROR(VLOOKUP(E328,科目・教員!$A$2:$B$349,2,0),"")</f>
        <v>ﾊﾟｳﾗ･ﾍﾞﾙｳﾞｧﾝｹﾞﾙ</v>
      </c>
      <c r="F329" s="759"/>
      <c r="G329" s="716" t="str">
        <f>IFERROR(VLOOKUP(G328,科目・教員!$A$2:$B$349,2,0),"")</f>
        <v/>
      </c>
      <c r="H329" s="715"/>
      <c r="I329" s="845" t="str">
        <f>IFERROR(VLOOKUP(I328,科目・教員!$A$2:$B$349,2,0),"")</f>
        <v/>
      </c>
      <c r="J329" s="797"/>
      <c r="K329" s="735" t="str">
        <f>IFERROR(VLOOKUP(K328,科目・教員!$A$2:$B$349,2,0),"")</f>
        <v/>
      </c>
      <c r="L329" s="737"/>
      <c r="M329" s="746" t="str">
        <f>IFERROR(VLOOKUP(M328,科目・教員!$A$2:$B$349,2,0),"")</f>
        <v/>
      </c>
      <c r="N329" s="715"/>
      <c r="O329" s="716" t="str">
        <f>IFERROR(VLOOKUP(O328,科目・教員!$A$2:$B$349,2,0),"")</f>
        <v/>
      </c>
      <c r="P329" s="715"/>
      <c r="Q329" s="716" t="str">
        <f>IFERROR(VLOOKUP(Q328,科目・教員!$A$2:$B$349,2,0),"")</f>
        <v/>
      </c>
      <c r="R329" s="715"/>
      <c r="S329" s="735" t="str">
        <f>IFERROR(VLOOKUP(S328,科目・教員!$A$2:$B$349,2,0),"")</f>
        <v/>
      </c>
      <c r="T329" s="715"/>
      <c r="U329" s="25"/>
      <c r="Z329" s="73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784"/>
      <c r="BL329" s="784"/>
      <c r="BM329" s="784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33"/>
      <c r="B330" s="15" t="s">
        <v>60</v>
      </c>
      <c r="C330" s="714" t="str">
        <f>VLOOKUP($C327,'2025年度(1年後期)'!$B$5:$N$207,COLUMN('2025年度(1年後期)'!$C$5)+1,0)&amp;""</f>
        <v/>
      </c>
      <c r="D330" s="715"/>
      <c r="E330" s="758" t="str">
        <f>VLOOKUP($C327,'2025年度(2年後期)'!$B$5:$N$207,COLUMN('2025年度(2年後期)'!$C$5)+1,0)&amp;""</f>
        <v>201</v>
      </c>
      <c r="F330" s="759"/>
      <c r="G330" s="716" t="str">
        <f>VLOOKUP($C327,'2025年度(3年後期)'!$B$5:$N$207,COLUMN('2025年度(3年後期)'!$C$5)+1,0)&amp;""</f>
        <v>母性:301</v>
      </c>
      <c r="H330" s="715"/>
      <c r="I330" s="845" t="str">
        <f>VLOOKUP($C327,'2025年度(4年後期)'!$B$5:$N$206,COLUMN('2025年度(4年後期)'!$C$5)+1,0)&amp;""</f>
        <v>大講義室</v>
      </c>
      <c r="J330" s="797"/>
      <c r="K330" s="735" t="str">
        <f>VLOOKUP($C327,'2025年度(助産後期)'!$B$5:$N$207,COLUMN('2025年度(助産後期)'!$C$5)+1,0)&amp;""</f>
        <v/>
      </c>
      <c r="L330" s="737"/>
      <c r="M330" s="746" t="str">
        <f>VLOOKUP($C327,'2025年度(M1後期)'!$B$5:$N$207,COLUMN('2025年度(M1後期)'!$C$5)+1,0)&amp;""</f>
        <v>長寿:別途指定
成育:別途指定</v>
      </c>
      <c r="N330" s="715"/>
      <c r="O330" s="716" t="str">
        <f>VLOOKUP($C327,'2025年度(M2後期)'!$B$5:$N$207,COLUMN('2025年度(M2後期)'!$C$5)+1,0)&amp;""</f>
        <v/>
      </c>
      <c r="P330" s="715"/>
      <c r="Q330" s="716" t="str">
        <f>VLOOKUP($C327,'2025年度(D1後期)'!$B$5:$N$207,COLUMN('2025年度(D1後期)'!$C$5)+1,0)&amp;""</f>
        <v/>
      </c>
      <c r="R330" s="715"/>
      <c r="S330" s="735" t="str">
        <f>VLOOKUP($C327,'2025年度(D23後期)'!$B$5:$N$207,COLUMN('2025年度(D23後期)'!$C$5)+1,0)&amp;""</f>
        <v/>
      </c>
      <c r="T330" s="715"/>
      <c r="U330" s="25"/>
      <c r="Z330" s="73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784"/>
      <c r="BL330" s="784"/>
      <c r="BM330" s="784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34"/>
      <c r="B331" s="16" t="s">
        <v>62</v>
      </c>
      <c r="C331" s="738"/>
      <c r="D331" s="711"/>
      <c r="E331" s="786" t="s">
        <v>116</v>
      </c>
      <c r="F331" s="787"/>
      <c r="G331" s="710"/>
      <c r="H331" s="711"/>
      <c r="I331" s="842"/>
      <c r="J331" s="799"/>
      <c r="K331" s="712"/>
      <c r="L331" s="713"/>
      <c r="M331" s="745"/>
      <c r="N331" s="711"/>
      <c r="O331" s="710"/>
      <c r="P331" s="711"/>
      <c r="Q331" s="710"/>
      <c r="R331" s="711"/>
      <c r="S331" s="712"/>
      <c r="T331" s="711"/>
      <c r="U331" s="25"/>
      <c r="Z331" s="73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785"/>
      <c r="BL331" s="785"/>
      <c r="BM331" s="785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33" t="s">
        <v>64</v>
      </c>
      <c r="B332" s="15" t="s">
        <v>55</v>
      </c>
      <c r="C332" s="731" t="str">
        <f>VLOOKUP($C327,'2025年度(1年後期)'!$B$5:$N$207,COLUMN('2025年度(1年後期)'!$E$5),0)&amp;""</f>
        <v/>
      </c>
      <c r="D332" s="722"/>
      <c r="E332" s="756" t="str">
        <f>VLOOKUP($C327,'2025年度(2年後期)'!$B$5:$N$207,COLUMN('2025年度(2年後期)'!$E$5),0)&amp;""</f>
        <v>英語Ⅲ</v>
      </c>
      <c r="F332" s="757"/>
      <c r="G332" s="721" t="str">
        <f>VLOOKUP($C327,'2025年度(3年後期)'!$B$5:$N$207,COLUMN('2025年度(3年後期)'!$E$5),0)&amp;""</f>
        <v>領域別実習</v>
      </c>
      <c r="H332" s="722"/>
      <c r="I332" s="846" t="str">
        <f>VLOOKUP($C327,'2025年度(4年後期)'!$B$5:$N$206,COLUMN('2025年度(4年後期)'!$E$5),0)&amp;""</f>
        <v>災害看護論　本試験</v>
      </c>
      <c r="J332" s="795"/>
      <c r="K332" s="732" t="str">
        <f>VLOOKUP($C327,'2025年度(助産後期)'!$B$5:$N$207,COLUMN('2025年度(助産後期)'!$E$5),0)&amp;""</f>
        <v/>
      </c>
      <c r="L332" s="720"/>
      <c r="M332" s="731" t="str">
        <f>VLOOKUP($C327,'2025年度(M1後期)'!$B$5:$N$207,COLUMN('2025年度(M1後期)'!$E$5),0)&amp;""</f>
        <v>長寿看護学演習Ａ－Ⅰ
成育看護学演習Ａ－Ⅳ(母性)</v>
      </c>
      <c r="N332" s="722"/>
      <c r="O332" s="732" t="str">
        <f>VLOOKUP($C327,'2025年度(M2後期)'!$B$5:$N$207,COLUMN('2025年度(M2後期)'!$E$5),0)&amp;""</f>
        <v>特別研究</v>
      </c>
      <c r="P332" s="722"/>
      <c r="Q332" s="732" t="str">
        <f>VLOOKUP($C327,'2025年度(D1後期)'!$B$5:$N$207,COLUMN('2025年度(D1後期)'!$E$5),0)&amp;""</f>
        <v/>
      </c>
      <c r="R332" s="722"/>
      <c r="S332" s="732" t="str">
        <f>VLOOKUP($C327,'2025年度(D23後期)'!$B$5:$N$207,COLUMN('2025年度(D23後期)'!$E$5),0)&amp;""</f>
        <v>特別研究</v>
      </c>
      <c r="T332" s="722"/>
      <c r="U332" s="21"/>
      <c r="Z332" s="733" t="str">
        <f>A332</f>
        <v>２時限（11：00～12：30）</v>
      </c>
      <c r="AA332" s="694"/>
      <c r="AB332" s="694"/>
      <c r="AC332" s="694"/>
      <c r="AD332" s="694"/>
      <c r="AE332" s="694"/>
      <c r="AF332" s="694"/>
      <c r="AG332" s="694" t="s">
        <v>345</v>
      </c>
      <c r="AH332" s="694"/>
      <c r="AI332" s="694"/>
      <c r="AJ332" s="694"/>
      <c r="AK332" s="694"/>
      <c r="AL332" s="694"/>
      <c r="AM332" s="695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 t="s">
        <v>169</v>
      </c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783"/>
      <c r="BL332" s="783"/>
      <c r="BM332" s="783"/>
      <c r="BN332" s="694" t="s">
        <v>412</v>
      </c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33"/>
      <c r="B333" s="15" t="s">
        <v>58</v>
      </c>
      <c r="C333" s="714" t="str">
        <f>IFERROR(VLOOKUP(C332,科目・教員!$A$2:$B$349,2,0),"")</f>
        <v/>
      </c>
      <c r="D333" s="715"/>
      <c r="E333" s="758" t="str">
        <f>IFERROR(VLOOKUP(E332,科目・教員!$A$2:$B$349,2,0),"")</f>
        <v>ﾊﾟｳﾗ･ﾍﾞﾙｳﾞｧﾝｹﾞﾙ</v>
      </c>
      <c r="F333" s="759"/>
      <c r="G333" s="716" t="str">
        <f>IFERROR(VLOOKUP(G332,科目・教員!$A$2:$B$349,2,0),"")</f>
        <v/>
      </c>
      <c r="H333" s="715"/>
      <c r="I333" s="845" t="str">
        <f>IFERROR(VLOOKUP(I332,科目・教員!$A$2:$B$349,2,0),"")</f>
        <v/>
      </c>
      <c r="J333" s="797"/>
      <c r="K333" s="735" t="str">
        <f>IFERROR(VLOOKUP(K332,科目・教員!$A$2:$B$349,2,0),"")</f>
        <v/>
      </c>
      <c r="L333" s="737"/>
      <c r="M333" s="714" t="str">
        <f>IFERROR(VLOOKUP(M332,科目・教員!$A$2:$B$349,2,0),"")</f>
        <v/>
      </c>
      <c r="N333" s="715"/>
      <c r="O333" s="735" t="str">
        <f>IFERROR(VLOOKUP(O332,科目・教員!$A$2:$B$349,2,0),"")</f>
        <v/>
      </c>
      <c r="P333" s="715"/>
      <c r="Q333" s="735" t="str">
        <f>IFERROR(VLOOKUP(Q332,科目・教員!$A$2:$B$349,2,0),"")</f>
        <v/>
      </c>
      <c r="R333" s="715"/>
      <c r="S333" s="735" t="str">
        <f>IFERROR(VLOOKUP(S332,科目・教員!$A$2:$B$349,2,0),"")</f>
        <v/>
      </c>
      <c r="T333" s="715"/>
      <c r="U333" s="21"/>
      <c r="Z333" s="73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784"/>
      <c r="BL333" s="784"/>
      <c r="BM333" s="784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33"/>
      <c r="B334" s="15" t="s">
        <v>60</v>
      </c>
      <c r="C334" s="714" t="str">
        <f>VLOOKUP($C327,'2025年度(1年後期)'!$B$5:$N$207,COLUMN('2025年度(1年後期)'!$E$5)+1,0)&amp;""</f>
        <v/>
      </c>
      <c r="D334" s="715"/>
      <c r="E334" s="758" t="str">
        <f>VLOOKUP($C327,'2025年度(2年後期)'!$B$5:$N$207,COLUMN('2025年度(2年後期)'!$E$5)+1,0)&amp;""</f>
        <v>201</v>
      </c>
      <c r="F334" s="759"/>
      <c r="G334" s="716" t="str">
        <f>VLOOKUP($C327,'2025年度(3年後期)'!$B$5:$N$207,COLUMN('2025年度(3年後期)'!$E$5)+1,0)&amp;""</f>
        <v>母性:301</v>
      </c>
      <c r="H334" s="715"/>
      <c r="I334" s="845" t="str">
        <f>VLOOKUP($C327,'2025年度(4年後期)'!$B$5:$N$206,COLUMN('2025年度(4年後期)'!$E$5)+1,0)&amp;""</f>
        <v>大講義室</v>
      </c>
      <c r="J334" s="797"/>
      <c r="K334" s="735" t="str">
        <f>VLOOKUP($C327,'2025年度(助産後期)'!$B$5:$N$207,COLUMN('2025年度(助産後期)'!$E$5)+1,0)&amp;""</f>
        <v/>
      </c>
      <c r="L334" s="737"/>
      <c r="M334" s="714" t="str">
        <f>VLOOKUP($C327,'2025年度(M1後期)'!$B$5:$N$207,COLUMN('2025年度(M1後期)'!$E$5)+1,0)&amp;""</f>
        <v>長寿:別途指定
成育:別途指定</v>
      </c>
      <c r="N334" s="715"/>
      <c r="O334" s="735" t="str">
        <f>VLOOKUP($C327,'2025年度(M2後期)'!$B$5:$N$207,COLUMN('2025年度(M2後期)'!$E$5)+1,0)&amp;""</f>
        <v/>
      </c>
      <c r="P334" s="715"/>
      <c r="Q334" s="735" t="str">
        <f>VLOOKUP($C327,'2025年度(D1後期)'!$B$5:$N$207,COLUMN('2025年度(D1後期)'!$E$5)+1,0)&amp;""</f>
        <v/>
      </c>
      <c r="R334" s="715"/>
      <c r="S334" s="735" t="str">
        <f>VLOOKUP($C327,'2025年度(D23後期)'!$B$5:$N$207,COLUMN('2025年度(D23後期)'!$E$5)+1,0)&amp;""</f>
        <v/>
      </c>
      <c r="T334" s="715"/>
      <c r="U334" s="21"/>
      <c r="Z334" s="73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784"/>
      <c r="BL334" s="784"/>
      <c r="BM334" s="784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47"/>
      <c r="B335" s="16" t="s">
        <v>62</v>
      </c>
      <c r="C335" s="738"/>
      <c r="D335" s="736"/>
      <c r="E335" s="786" t="s">
        <v>116</v>
      </c>
      <c r="F335" s="787"/>
      <c r="G335" s="710"/>
      <c r="H335" s="736"/>
      <c r="I335" s="842"/>
      <c r="J335" s="802"/>
      <c r="K335" s="712"/>
      <c r="L335" s="712"/>
      <c r="M335" s="738"/>
      <c r="N335" s="736"/>
      <c r="O335" s="712"/>
      <c r="P335" s="736"/>
      <c r="Q335" s="712"/>
      <c r="R335" s="736"/>
      <c r="S335" s="712"/>
      <c r="T335" s="736"/>
      <c r="U335" s="21"/>
      <c r="Z335" s="73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785"/>
      <c r="BL335" s="785"/>
      <c r="BM335" s="785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44" t="s">
        <v>70</v>
      </c>
      <c r="B336" s="17" t="s">
        <v>71</v>
      </c>
      <c r="C336" s="731"/>
      <c r="D336" s="722"/>
      <c r="E336" s="721"/>
      <c r="F336" s="722"/>
      <c r="G336" s="721"/>
      <c r="H336" s="722"/>
      <c r="I336" s="721"/>
      <c r="J336" s="722"/>
      <c r="K336" s="732"/>
      <c r="L336" s="720"/>
      <c r="M336" s="731"/>
      <c r="N336" s="722"/>
      <c r="O336" s="732"/>
      <c r="P336" s="722"/>
      <c r="Q336" s="732"/>
      <c r="R336" s="722"/>
      <c r="S336" s="732"/>
      <c r="T336" s="722"/>
      <c r="U336" s="21"/>
      <c r="Z336" s="73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783"/>
      <c r="BL336" s="783"/>
      <c r="BM336" s="783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33"/>
      <c r="B337" s="17" t="s">
        <v>73</v>
      </c>
      <c r="C337" s="714"/>
      <c r="D337" s="715"/>
      <c r="E337" s="716"/>
      <c r="F337" s="715"/>
      <c r="G337" s="716"/>
      <c r="H337" s="715"/>
      <c r="I337" s="716"/>
      <c r="J337" s="715"/>
      <c r="K337" s="735"/>
      <c r="L337" s="737"/>
      <c r="M337" s="714"/>
      <c r="N337" s="715"/>
      <c r="O337" s="735"/>
      <c r="P337" s="715"/>
      <c r="Q337" s="735"/>
      <c r="R337" s="715"/>
      <c r="S337" s="735"/>
      <c r="T337" s="715"/>
      <c r="U337" s="21"/>
      <c r="Z337" s="73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784"/>
      <c r="BL337" s="784"/>
      <c r="BM337" s="784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33"/>
      <c r="B338" s="17" t="s">
        <v>60</v>
      </c>
      <c r="C338" s="714"/>
      <c r="D338" s="715"/>
      <c r="E338" s="716"/>
      <c r="F338" s="715"/>
      <c r="G338" s="716"/>
      <c r="H338" s="715"/>
      <c r="I338" s="716"/>
      <c r="J338" s="715"/>
      <c r="K338" s="735"/>
      <c r="L338" s="737"/>
      <c r="M338" s="714"/>
      <c r="N338" s="715"/>
      <c r="O338" s="735"/>
      <c r="P338" s="715"/>
      <c r="Q338" s="735"/>
      <c r="R338" s="715"/>
      <c r="S338" s="735"/>
      <c r="T338" s="715"/>
      <c r="U338" s="21"/>
      <c r="Z338" s="73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784"/>
      <c r="BL338" s="784"/>
      <c r="BM338" s="784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34"/>
      <c r="B339" s="18" t="s">
        <v>62</v>
      </c>
      <c r="C339" s="752"/>
      <c r="D339" s="753"/>
      <c r="E339" s="754"/>
      <c r="F339" s="753"/>
      <c r="G339" s="754"/>
      <c r="H339" s="753"/>
      <c r="I339" s="754"/>
      <c r="J339" s="753"/>
      <c r="K339" s="755"/>
      <c r="L339" s="755"/>
      <c r="M339" s="752"/>
      <c r="N339" s="753"/>
      <c r="O339" s="755"/>
      <c r="P339" s="753"/>
      <c r="Q339" s="755"/>
      <c r="R339" s="753"/>
      <c r="S339" s="755"/>
      <c r="T339" s="753"/>
      <c r="U339" s="21"/>
      <c r="Z339" s="73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785"/>
      <c r="BL339" s="785"/>
      <c r="BM339" s="785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33" t="s">
        <v>74</v>
      </c>
      <c r="B340" s="15" t="s">
        <v>55</v>
      </c>
      <c r="C340" s="748" t="str">
        <f>VLOOKUP($C327,'2025年度(1年後期)'!$B$5:$N$207,COLUMN('2025年度(1年後期)'!$G$5),0)&amp;""</f>
        <v>疫学・保健統計学Ⅱ</v>
      </c>
      <c r="D340" s="732"/>
      <c r="E340" s="749" t="str">
        <f>VLOOKUP($C327,'2025年度(2年後期)'!$B$5:$N$207,COLUMN('2025年度(2年後期)'!$G$5),0)&amp;""</f>
        <v>生活援助論Ⅳ</v>
      </c>
      <c r="F340" s="732"/>
      <c r="G340" s="749" t="str">
        <f>VLOOKUP($C327,'2025年度(3年後期)'!$B$5:$N$207,COLUMN('2025年度(3年後期)'!$G$5),0)&amp;""</f>
        <v>領域別実習</v>
      </c>
      <c r="H340" s="732"/>
      <c r="I340" s="749" t="str">
        <f>VLOOKUP($C327,'2025年度(4年後期)'!$B$5:$N$206,COLUMN('2025年度(4年後期)'!$G$5),0)&amp;""</f>
        <v/>
      </c>
      <c r="J340" s="732"/>
      <c r="K340" s="750" t="str">
        <f>VLOOKUP($C327,'2025年度(助産後期)'!$B$5:$N$207,COLUMN('2025年度(助産後期)'!$G$5),0)&amp;""</f>
        <v/>
      </c>
      <c r="L340" s="750"/>
      <c r="M340" s="748" t="str">
        <f>VLOOKUP($C327,'2025年度(M1後期)'!$B$5:$N$207,COLUMN('2025年度(M1後期)'!$G$5),0)&amp;""</f>
        <v/>
      </c>
      <c r="N340" s="732"/>
      <c r="O340" s="750" t="str">
        <f>VLOOKUP($C327,'2025年度(M2後期)'!$B$5:$N$207,COLUMN('2025年度(M2後期)'!$G$5),0)&amp;""</f>
        <v>特別研究</v>
      </c>
      <c r="P340" s="732"/>
      <c r="Q340" s="750" t="str">
        <f>VLOOKUP($C327,'2025年度(D1後期)'!$B$5:$N$207,COLUMN('2025年度(D1後期)'!$G$5),0)&amp;""</f>
        <v/>
      </c>
      <c r="R340" s="732"/>
      <c r="S340" s="750" t="str">
        <f>VLOOKUP($C327,'2025年度(D23後期)'!$B$5:$N$207,COLUMN('2025年度(D23後期)'!$G$5),0)&amp;""</f>
        <v>特別研究</v>
      </c>
      <c r="T340" s="732"/>
      <c r="U340" s="21"/>
      <c r="Z340" s="733" t="str">
        <f>A340</f>
        <v>３時限（13：30～15：00）</v>
      </c>
      <c r="AA340" s="694" t="s">
        <v>218</v>
      </c>
      <c r="AB340" s="694"/>
      <c r="AC340" s="694"/>
      <c r="AD340" s="694"/>
      <c r="AE340" s="694"/>
      <c r="AF340" s="694"/>
      <c r="AG340" s="694" t="s">
        <v>234</v>
      </c>
      <c r="AH340" s="694"/>
      <c r="AI340" s="694"/>
      <c r="AJ340" s="694"/>
      <c r="AK340" s="694"/>
      <c r="AL340" s="694"/>
      <c r="AM340" s="695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783"/>
      <c r="BL340" s="783"/>
      <c r="BM340" s="783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33"/>
      <c r="B341" s="15" t="s">
        <v>58</v>
      </c>
      <c r="C341" s="751" t="str">
        <f>IFERROR(VLOOKUP(C340,科目・教員!$A$2:$B$349,2,0),"")</f>
        <v>柏木　公一</v>
      </c>
      <c r="D341" s="735"/>
      <c r="E341" s="739" t="str">
        <f>IFERROR(VLOOKUP(E340,科目・教員!$A$2:$B$349,2,0),"")</f>
        <v>矢富　有見子</v>
      </c>
      <c r="F341" s="735"/>
      <c r="G341" s="739" t="str">
        <f>IFERROR(VLOOKUP(G340,科目・教員!$A$2:$B$349,2,0),"")</f>
        <v/>
      </c>
      <c r="H341" s="735"/>
      <c r="I341" s="739" t="str">
        <f>IFERROR(VLOOKUP(I340,科目・教員!$A$2:$B$349,2,0),"")</f>
        <v/>
      </c>
      <c r="J341" s="735"/>
      <c r="K341" s="740" t="str">
        <f>IFERROR(VLOOKUP(K340,科目・教員!$A$2:$B$349,2,0),"")</f>
        <v/>
      </c>
      <c r="L341" s="740"/>
      <c r="M341" s="751" t="str">
        <f>IFERROR(VLOOKUP(M340,科目・教員!$A$2:$B$349,2,0),"")</f>
        <v/>
      </c>
      <c r="N341" s="735"/>
      <c r="O341" s="740" t="str">
        <f>IFERROR(VLOOKUP(O340,科目・教員!$A$2:$B$349,2,0),"")</f>
        <v/>
      </c>
      <c r="P341" s="735"/>
      <c r="Q341" s="740" t="str">
        <f>IFERROR(VLOOKUP(Q340,科目・教員!$A$2:$B$349,2,0),"")</f>
        <v/>
      </c>
      <c r="R341" s="735"/>
      <c r="S341" s="740" t="str">
        <f>IFERROR(VLOOKUP(S340,科目・教員!$A$2:$B$349,2,0),"")</f>
        <v/>
      </c>
      <c r="T341" s="735"/>
      <c r="U341" s="21"/>
      <c r="Z341" s="73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784"/>
      <c r="BL341" s="784"/>
      <c r="BM341" s="784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33"/>
      <c r="B342" s="15" t="s">
        <v>60</v>
      </c>
      <c r="C342" s="751" t="str">
        <f>VLOOKUP($C327,'2025年度(1年後期)'!$B$5:$N$207,COLUMN('2025年度(1年後期)'!$G$5)+1,0)&amp;""</f>
        <v>101</v>
      </c>
      <c r="D342" s="735"/>
      <c r="E342" s="739" t="str">
        <f>VLOOKUP($C327,'2025年度(2年後期)'!$B$5:$N$207,COLUMN('2025年度(2年後期)'!$G$5)+1,0)&amp;""</f>
        <v>201</v>
      </c>
      <c r="F342" s="735"/>
      <c r="G342" s="739" t="str">
        <f>VLOOKUP($C327,'2025年度(3年後期)'!$B$5:$N$207,COLUMN('2025年度(3年後期)'!$G$5)+1,0)&amp;""</f>
        <v/>
      </c>
      <c r="H342" s="735"/>
      <c r="I342" s="739" t="str">
        <f>VLOOKUP($C327,'2025年度(4年後期)'!$B$5:$N$206,COLUMN('2025年度(4年後期)'!$G$5)+1,0)&amp;""</f>
        <v/>
      </c>
      <c r="J342" s="735"/>
      <c r="K342" s="740" t="str">
        <f>VLOOKUP($C327,'2025年度(助産後期)'!$B$5:$N$207,COLUMN('2025年度(助産後期)'!$G$5)+1,0)&amp;""</f>
        <v/>
      </c>
      <c r="L342" s="740"/>
      <c r="M342" s="751" t="str">
        <f>VLOOKUP($C327,'2025年度(M1後期)'!$B$5:$N$207,COLUMN('2025年度(M1後期)'!$G$5)+1,0)&amp;""</f>
        <v/>
      </c>
      <c r="N342" s="735"/>
      <c r="O342" s="740" t="str">
        <f>VLOOKUP($C327,'2025年度(M2後期)'!$B$5:$N$207,COLUMN('2025年度(M2後期)'!$G$5)+1,0)&amp;""</f>
        <v/>
      </c>
      <c r="P342" s="735"/>
      <c r="Q342" s="740" t="str">
        <f>VLOOKUP($C327,'2025年度(D1後期)'!$B$5:$N$207,COLUMN('2025年度(D1後期)'!$G$5)+1,0)&amp;""</f>
        <v/>
      </c>
      <c r="R342" s="735"/>
      <c r="S342" s="740" t="str">
        <f>VLOOKUP($C327,'2025年度(D23後期)'!$B$5:$N$207,COLUMN('2025年度(D23後期)'!$G$5)+1,0)&amp;""</f>
        <v/>
      </c>
      <c r="T342" s="735"/>
      <c r="U342" s="21"/>
      <c r="Z342" s="73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784"/>
      <c r="BL342" s="784"/>
      <c r="BM342" s="784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47"/>
      <c r="B343" s="16" t="s">
        <v>62</v>
      </c>
      <c r="C343" s="738"/>
      <c r="D343" s="736"/>
      <c r="E343" s="710"/>
      <c r="F343" s="736"/>
      <c r="G343" s="710"/>
      <c r="H343" s="736"/>
      <c r="I343" s="710"/>
      <c r="J343" s="736"/>
      <c r="K343" s="712"/>
      <c r="L343" s="712"/>
      <c r="M343" s="738"/>
      <c r="N343" s="736"/>
      <c r="O343" s="712"/>
      <c r="P343" s="736"/>
      <c r="Q343" s="712"/>
      <c r="R343" s="736"/>
      <c r="S343" s="712"/>
      <c r="T343" s="736"/>
      <c r="U343" s="21"/>
      <c r="Z343" s="73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785"/>
      <c r="BL343" s="785"/>
      <c r="BM343" s="785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33" t="s">
        <v>80</v>
      </c>
      <c r="B344" s="15" t="s">
        <v>55</v>
      </c>
      <c r="C344" s="779" t="str">
        <f>VLOOKUP($C327,'2025年度(1年後期)'!$B$5:$N$207,COLUMN('2025年度(1年後期)'!$I$5),0)&amp;""</f>
        <v>中国語</v>
      </c>
      <c r="D344" s="780"/>
      <c r="E344" s="844" t="str">
        <f>VLOOKUP($C327,'2025年度(2年後期)'!$B$5:$N$207,COLUMN('2025年度(2年後期)'!$I$5),0)&amp;""</f>
        <v>成人看護援助論Ⅱ中間試験　追再試</v>
      </c>
      <c r="F344" s="801"/>
      <c r="G344" s="749" t="str">
        <f>VLOOKUP($C327,'2025年度(3年後期)'!$B$5:$N$207,COLUMN('2025年度(3年後期)'!$I$5),0)&amp;""</f>
        <v>領域別実習</v>
      </c>
      <c r="H344" s="732"/>
      <c r="I344" s="749" t="str">
        <f>VLOOKUP($C327,'2025年度(4年後期)'!$B$5:$N$206,COLUMN('2025年度(4年後期)'!$I$5),0)&amp;""</f>
        <v/>
      </c>
      <c r="J344" s="732"/>
      <c r="K344" s="750" t="str">
        <f>VLOOKUP($C327,'2025年度(助産後期)'!$B$5:$N$207,COLUMN('2025年度(助産後期)'!$I$5),0)&amp;""</f>
        <v/>
      </c>
      <c r="L344" s="750"/>
      <c r="M344" s="748" t="str">
        <f>VLOOKUP($C327,'2025年度(M1後期)'!$B$5:$N$207,COLUMN('2025年度(M1後期)'!$I$5),0)&amp;""</f>
        <v/>
      </c>
      <c r="N344" s="732"/>
      <c r="O344" s="750" t="str">
        <f>VLOOKUP($C327,'2025年度(M2後期)'!$B$5:$N$207,COLUMN('2025年度(M2後期)'!$I$5),0)&amp;""</f>
        <v>特別研究</v>
      </c>
      <c r="P344" s="732"/>
      <c r="Q344" s="750" t="str">
        <f>VLOOKUP($C327,'2025年度(D1後期)'!$B$5:$N$207,COLUMN('2025年度(D1後期)'!$I$5),0)&amp;""</f>
        <v/>
      </c>
      <c r="R344" s="732"/>
      <c r="S344" s="750" t="str">
        <f>VLOOKUP($C327,'2025年度(D23後期)'!$B$5:$N$207,COLUMN('2025年度(D23後期)'!$I$5),0)&amp;""</f>
        <v>特別研究</v>
      </c>
      <c r="T344" s="732"/>
      <c r="U344" s="21"/>
      <c r="Z344" s="733" t="str">
        <f>A344</f>
        <v>４時限（15：10～16：40）</v>
      </c>
      <c r="AA344" s="694" t="s">
        <v>339</v>
      </c>
      <c r="AB344" s="694"/>
      <c r="AC344" s="694"/>
      <c r="AD344" s="694"/>
      <c r="AE344" s="694"/>
      <c r="AF344" s="694"/>
      <c r="AG344" s="694"/>
      <c r="AH344" s="694"/>
      <c r="AI344" s="694" t="s">
        <v>413</v>
      </c>
      <c r="AJ344" s="694"/>
      <c r="AK344" s="694"/>
      <c r="AL344" s="694"/>
      <c r="AM344" s="695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783"/>
      <c r="BL344" s="783"/>
      <c r="BM344" s="783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33"/>
      <c r="B345" s="15" t="s">
        <v>58</v>
      </c>
      <c r="C345" s="762" t="str">
        <f>IFERROR(VLOOKUP(C344,科目・教員!$A$2:$B$349,2,0),"")</f>
        <v>黄　馨逸</v>
      </c>
      <c r="D345" s="763"/>
      <c r="E345" s="843" t="str">
        <f>IFERROR(VLOOKUP(E344,科目・教員!$A$2:$B$349,2,0),"")</f>
        <v/>
      </c>
      <c r="F345" s="804"/>
      <c r="G345" s="739" t="str">
        <f>IFERROR(VLOOKUP(G344,科目・教員!$A$2:$B$349,2,0),"")</f>
        <v/>
      </c>
      <c r="H345" s="735"/>
      <c r="I345" s="739" t="str">
        <f>IFERROR(VLOOKUP(I344,科目・教員!$A$2:$B$349,2,0),"")</f>
        <v/>
      </c>
      <c r="J345" s="735"/>
      <c r="K345" s="740" t="str">
        <f>IFERROR(VLOOKUP(K344,科目・教員!$A$2:$B$349,2,0),"")</f>
        <v/>
      </c>
      <c r="L345" s="740"/>
      <c r="M345" s="751" t="str">
        <f>IFERROR(VLOOKUP(M344,科目・教員!$A$2:$B$349,2,0),"")</f>
        <v/>
      </c>
      <c r="N345" s="735"/>
      <c r="O345" s="740" t="str">
        <f>IFERROR(VLOOKUP(O344,科目・教員!$A$2:$B$349,2,0),"")</f>
        <v/>
      </c>
      <c r="P345" s="735"/>
      <c r="Q345" s="740" t="str">
        <f>IFERROR(VLOOKUP(Q344,科目・教員!$A$2:$B$349,2,0),"")</f>
        <v/>
      </c>
      <c r="R345" s="735"/>
      <c r="S345" s="740" t="str">
        <f>IFERROR(VLOOKUP(S344,科目・教員!$A$2:$B$349,2,0),"")</f>
        <v/>
      </c>
      <c r="T345" s="735"/>
      <c r="U345" s="21"/>
      <c r="Z345" s="73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784"/>
      <c r="BL345" s="784"/>
      <c r="BM345" s="784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33"/>
      <c r="B346" s="15" t="s">
        <v>60</v>
      </c>
      <c r="C346" s="762" t="str">
        <f>VLOOKUP($C327,'2025年度(1年後期)'!$B$5:$N$207,COLUMN('2025年度(1年後期)'!$I$5)+1,0)&amp;""</f>
        <v>101</v>
      </c>
      <c r="D346" s="763"/>
      <c r="E346" s="843" t="str">
        <f>VLOOKUP($C327,'2025年度(2年後期)'!$B$5:$N$207,COLUMN('2025年度(2年後期)'!$I$5)+1,0)&amp;""</f>
        <v>203</v>
      </c>
      <c r="F346" s="804"/>
      <c r="G346" s="739" t="str">
        <f>VLOOKUP($C327,'2025年度(3年後期)'!$B$5:$N$207,COLUMN('2025年度(3年後期)'!$I$5)+1,0)&amp;""</f>
        <v/>
      </c>
      <c r="H346" s="735"/>
      <c r="I346" s="739" t="str">
        <f>VLOOKUP($C327,'2025年度(4年後期)'!$B$5:$N$206,COLUMN('2025年度(4年後期)'!$I$5)+1,0)&amp;""</f>
        <v/>
      </c>
      <c r="J346" s="735"/>
      <c r="K346" s="740" t="str">
        <f>VLOOKUP($C327,'2025年度(助産後期)'!$B$5:$N$207,COLUMN('2025年度(助産後期)'!$I$5)+1,0)&amp;""</f>
        <v/>
      </c>
      <c r="L346" s="740"/>
      <c r="M346" s="751" t="str">
        <f>VLOOKUP($C327,'2025年度(M1後期)'!$B$5:$N$207,COLUMN('2025年度(M1後期)'!$I$5)+1,0)&amp;""</f>
        <v/>
      </c>
      <c r="N346" s="735"/>
      <c r="O346" s="740" t="str">
        <f>VLOOKUP($C327,'2025年度(M2後期)'!$B$5:$N$207,COLUMN('2025年度(M2後期)'!$I$5)+1,0)&amp;""</f>
        <v/>
      </c>
      <c r="P346" s="735"/>
      <c r="Q346" s="740" t="str">
        <f>VLOOKUP($C327,'2025年度(D1後期)'!$B$5:$N$207,COLUMN('2025年度(D1後期)'!$I$5)+1,0)&amp;""</f>
        <v/>
      </c>
      <c r="R346" s="735"/>
      <c r="S346" s="740" t="str">
        <f>VLOOKUP($C327,'2025年度(D23後期)'!$B$5:$N$207,COLUMN('2025年度(D23後期)'!$I$5)+1,0)&amp;""</f>
        <v/>
      </c>
      <c r="T346" s="735"/>
      <c r="U346" s="21"/>
      <c r="Z346" s="73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784"/>
      <c r="BL346" s="784"/>
      <c r="BM346" s="784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34"/>
      <c r="B347" s="16" t="s">
        <v>62</v>
      </c>
      <c r="C347" s="760" t="s">
        <v>116</v>
      </c>
      <c r="D347" s="761"/>
      <c r="E347" s="842"/>
      <c r="F347" s="802"/>
      <c r="G347" s="710"/>
      <c r="H347" s="736"/>
      <c r="I347" s="710"/>
      <c r="J347" s="736"/>
      <c r="K347" s="712"/>
      <c r="L347" s="712"/>
      <c r="M347" s="738"/>
      <c r="N347" s="736"/>
      <c r="O347" s="712"/>
      <c r="P347" s="736"/>
      <c r="Q347" s="712"/>
      <c r="R347" s="736"/>
      <c r="S347" s="712"/>
      <c r="T347" s="736"/>
      <c r="U347" s="21"/>
      <c r="Z347" s="73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785"/>
      <c r="BL347" s="785"/>
      <c r="BM347" s="785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33" t="s">
        <v>87</v>
      </c>
      <c r="B348" s="15" t="s">
        <v>55</v>
      </c>
      <c r="C348" s="779" t="str">
        <f>VLOOKUP($C327,'2025年度(1年後期)'!$B$5:$N$207,COLUMN('2025年度(1年後期)'!$K$5),0)&amp;""</f>
        <v>中国語</v>
      </c>
      <c r="D348" s="780"/>
      <c r="E348" s="749" t="str">
        <f>VLOOKUP($C327,'2025年度(2年後期)'!$B$5:$N$207,COLUMN('2025年度(2年後期)'!$K$5),0)&amp;""</f>
        <v/>
      </c>
      <c r="F348" s="732"/>
      <c r="G348" s="749" t="str">
        <f>VLOOKUP($C327,'2025年度(3年後期)'!$B$5:$N$207,COLUMN('2025年度(3年後期)'!$K$5),0)&amp;""</f>
        <v/>
      </c>
      <c r="H348" s="732"/>
      <c r="I348" s="749" t="str">
        <f>VLOOKUP($C327,'2025年度(4年後期)'!$B$5:$N$206,COLUMN('2025年度(4年後期)'!$K$5),0)&amp;""</f>
        <v/>
      </c>
      <c r="J348" s="732"/>
      <c r="K348" s="750" t="str">
        <f>VLOOKUP($C327,'2025年度(助産後期)'!$B$5:$N$207,COLUMN('2025年度(助産後期)'!$K$5),0)&amp;""</f>
        <v/>
      </c>
      <c r="L348" s="750"/>
      <c r="M348" s="748" t="str">
        <f>VLOOKUP($C327,'2025年度(M1後期)'!$B$5:$N$207,COLUMN('2025年度(M1後期)'!$K$5),0)&amp;""</f>
        <v/>
      </c>
      <c r="N348" s="732"/>
      <c r="O348" s="750" t="str">
        <f>VLOOKUP($C327,'2025年度(M2後期)'!$B$5:$N$207,COLUMN('2025年度(M2後期)'!$K$5),0)&amp;""</f>
        <v/>
      </c>
      <c r="P348" s="732"/>
      <c r="Q348" s="750" t="str">
        <f>VLOOKUP($C327,'2025年度(D1後期)'!$B$5:$N$207,COLUMN('2025年度(D1後期)'!$K$5),0)&amp;""</f>
        <v/>
      </c>
      <c r="R348" s="732"/>
      <c r="S348" s="750" t="str">
        <f>VLOOKUP($C327,'2025年度(D23後期)'!$B$5:$N$207,COLUMN('2025年度(D23後期)'!$K$5),0)&amp;""</f>
        <v/>
      </c>
      <c r="T348" s="732"/>
      <c r="U348" s="21"/>
      <c r="Z348" s="733" t="str">
        <f>A348</f>
        <v>５時限（16：50～18：20）</v>
      </c>
      <c r="AA348" s="694" t="s">
        <v>339</v>
      </c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783"/>
      <c r="BL348" s="783"/>
      <c r="BM348" s="783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33"/>
      <c r="B349" s="15" t="s">
        <v>58</v>
      </c>
      <c r="C349" s="762" t="str">
        <f>IFERROR(VLOOKUP(C348,科目・教員!$A$2:$B$349,2,0),"")</f>
        <v>黄　馨逸</v>
      </c>
      <c r="D349" s="763"/>
      <c r="E349" s="739" t="str">
        <f>IFERROR(VLOOKUP(E348,科目・教員!$A$2:$B$349,2,0),"")</f>
        <v/>
      </c>
      <c r="F349" s="735"/>
      <c r="G349" s="739" t="str">
        <f>IFERROR(VLOOKUP(G348,科目・教員!$A$2:$B$349,2,0),"")</f>
        <v/>
      </c>
      <c r="H349" s="735"/>
      <c r="I349" s="739" t="str">
        <f>IFERROR(VLOOKUP(I348,科目・教員!$A$2:$B$349,2,0),"")</f>
        <v/>
      </c>
      <c r="J349" s="735"/>
      <c r="K349" s="740" t="str">
        <f>IFERROR(VLOOKUP(K348,科目・教員!$A$2:$B$349,2,0),"")</f>
        <v/>
      </c>
      <c r="L349" s="740"/>
      <c r="M349" s="751" t="str">
        <f>IFERROR(VLOOKUP(M348,科目・教員!$A$2:$B$349,2,0),"")</f>
        <v/>
      </c>
      <c r="N349" s="735"/>
      <c r="O349" s="740" t="str">
        <f>IFERROR(VLOOKUP(O348,科目・教員!$A$2:$B$349,2,0),"")</f>
        <v/>
      </c>
      <c r="P349" s="735"/>
      <c r="Q349" s="740" t="str">
        <f>IFERROR(VLOOKUP(Q348,科目・教員!$A$2:$B$349,2,0),"")</f>
        <v/>
      </c>
      <c r="R349" s="735"/>
      <c r="S349" s="740" t="str">
        <f>IFERROR(VLOOKUP(S348,科目・教員!$A$2:$B$349,2,0),"")</f>
        <v/>
      </c>
      <c r="T349" s="735"/>
      <c r="U349" s="21"/>
      <c r="Z349" s="73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784"/>
      <c r="BL349" s="784"/>
      <c r="BM349" s="784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33"/>
      <c r="B350" s="15" t="s">
        <v>60</v>
      </c>
      <c r="C350" s="762" t="str">
        <f>VLOOKUP($C327,'2025年度(1年後期)'!$B$5:$N$207,COLUMN('2025年度(1年後期)'!$K$5)+1,0)&amp;""</f>
        <v>101</v>
      </c>
      <c r="D350" s="763"/>
      <c r="E350" s="739" t="str">
        <f>VLOOKUP($C327,'2025年度(2年後期)'!$B$5:$N$207,COLUMN('2025年度(2年後期)'!$K$5)+1,0)&amp;""</f>
        <v/>
      </c>
      <c r="F350" s="735"/>
      <c r="G350" s="739" t="str">
        <f>VLOOKUP($C327,'2025年度(3年後期)'!$B$5:$N$207,COLUMN('2025年度(3年後期)'!$K$5)+1,0)&amp;""</f>
        <v/>
      </c>
      <c r="H350" s="735"/>
      <c r="I350" s="739" t="str">
        <f>VLOOKUP($C327,'2025年度(4年後期)'!$B$5:$N$206,COLUMN('2025年度(4年後期)'!$K$5)+1,0)&amp;""</f>
        <v/>
      </c>
      <c r="J350" s="735"/>
      <c r="K350" s="740" t="str">
        <f>VLOOKUP($C327,'2025年度(助産後期)'!$B$5:$N$207,COLUMN('2025年度(助産後期)'!$K$5)+1,0)&amp;""</f>
        <v/>
      </c>
      <c r="L350" s="740"/>
      <c r="M350" s="751" t="str">
        <f>VLOOKUP($C327,'2025年度(M1後期)'!$B$5:$N$207,COLUMN('2025年度(M1後期)'!$K$5)+1,0)&amp;""</f>
        <v/>
      </c>
      <c r="N350" s="735"/>
      <c r="O350" s="740" t="str">
        <f>VLOOKUP($C327,'2025年度(M1後期)'!$B$5:$N$207,COLUMN('2025年度(M1後期)'!$K$5)+1,0)&amp;""</f>
        <v/>
      </c>
      <c r="P350" s="735"/>
      <c r="Q350" s="740" t="str">
        <f>VLOOKUP($C327,'2025年度(D1後期)'!$B$5:$N$207,COLUMN('2025年度(D1後期)'!$K$5)+1,0)&amp;""</f>
        <v/>
      </c>
      <c r="R350" s="735"/>
      <c r="S350" s="740" t="str">
        <f>VLOOKUP($C327,'2025年度(D23後期)'!$B$5:$N$207,COLUMN('2025年度(D23後期)'!$K$5)+1,0)&amp;""</f>
        <v/>
      </c>
      <c r="T350" s="735"/>
      <c r="U350" s="21"/>
      <c r="Z350" s="73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784"/>
      <c r="BL350" s="784"/>
      <c r="BM350" s="784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34"/>
      <c r="B351" s="16" t="s">
        <v>62</v>
      </c>
      <c r="C351" s="760" t="s">
        <v>116</v>
      </c>
      <c r="D351" s="761"/>
      <c r="E351" s="710"/>
      <c r="F351" s="736"/>
      <c r="G351" s="710"/>
      <c r="H351" s="736"/>
      <c r="I351" s="710"/>
      <c r="J351" s="736"/>
      <c r="K351" s="712"/>
      <c r="L351" s="712"/>
      <c r="M351" s="738"/>
      <c r="N351" s="736"/>
      <c r="O351" s="712"/>
      <c r="P351" s="736"/>
      <c r="Q351" s="712"/>
      <c r="R351" s="736"/>
      <c r="S351" s="712"/>
      <c r="T351" s="736"/>
      <c r="U351" s="22"/>
      <c r="V351" s="19"/>
      <c r="W351" s="19"/>
      <c r="X351" s="19"/>
      <c r="Y351" s="19"/>
      <c r="Z351" s="73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785"/>
      <c r="BL351" s="785"/>
      <c r="BM351" s="785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5"/>
      <c r="B352" s="6"/>
      <c r="C352" s="717">
        <f>C327+1</f>
        <v>46037</v>
      </c>
      <c r="D352" s="717"/>
      <c r="E352" s="717"/>
      <c r="F352" s="717"/>
      <c r="G352" s="717"/>
      <c r="H352" s="717"/>
      <c r="I352" s="717"/>
      <c r="J352" s="717"/>
      <c r="K352" s="717"/>
      <c r="L352" s="717"/>
      <c r="M352" s="717"/>
      <c r="N352" s="717"/>
      <c r="O352" s="717"/>
      <c r="P352" s="717"/>
      <c r="Q352" s="717"/>
      <c r="R352" s="717"/>
      <c r="S352" s="717"/>
      <c r="T352" s="717"/>
      <c r="U352" s="697">
        <f>C352</f>
        <v>46037</v>
      </c>
      <c r="V352" s="698"/>
      <c r="W352" s="698"/>
      <c r="X352" s="698"/>
      <c r="Y352" s="698"/>
      <c r="Z352" s="69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3" t="s">
        <v>54</v>
      </c>
      <c r="B353" s="12" t="s">
        <v>55</v>
      </c>
      <c r="C353" s="779" t="str">
        <f>VLOOKUP($C352,'2025年度(1年後期)'!$B$5:$N$207,COLUMN('2025年度(1年後期)'!$C$5),0)&amp;""</f>
        <v>英語Ⅰ(AC)</v>
      </c>
      <c r="D353" s="780"/>
      <c r="E353" s="721" t="str">
        <f>VLOOKUP($C352,'2025年度(2年後期)'!$B$5:$N$207,COLUMN('2025年度(2年後期)'!$C$5),0)&amp;""</f>
        <v>看護基礎理論</v>
      </c>
      <c r="F353" s="722"/>
      <c r="G353" s="721" t="str">
        <f>VLOOKUP($C352,'2025年度(3年後期)'!$B$5:$N$207,COLUMN('2025年度(3年後期)'!$C$5),0)&amp;""</f>
        <v>領域別実習</v>
      </c>
      <c r="H353" s="722"/>
      <c r="I353" s="721" t="str">
        <f>VLOOKUP($C352,'2025年度(4年後期)'!$B$5:$N$206,COLUMN('2025年度(4年後期)'!$C$5),0)&amp;""</f>
        <v>総合学習</v>
      </c>
      <c r="J353" s="722"/>
      <c r="K353" s="732" t="str">
        <f>VLOOKUP($C352,'2025年度(助産後期)'!$B$5:$N$207,COLUMN('2025年度(助産後期)'!$C$5),0)&amp;""</f>
        <v/>
      </c>
      <c r="L353" s="720"/>
      <c r="M353" s="719" t="str">
        <f>VLOOKUP($C352,'2025年度(M1後期)'!$B$5:$N$207,COLUMN('2025年度(M1後期)'!$C$5),0)&amp;""</f>
        <v>がん看護学演習Ａ－Ⅲ</v>
      </c>
      <c r="N353" s="720"/>
      <c r="O353" s="721" t="str">
        <f>VLOOKUP($C352,'2025年度(M2後期)'!$B$5:$N$207,COLUMN('2025年度(M2後期)'!$C$5),0)&amp;""</f>
        <v>特別研究</v>
      </c>
      <c r="P353" s="722"/>
      <c r="Q353" s="721" t="str">
        <f>VLOOKUP($C352,'2025年度(D1後期)'!$B$5:$N$207,COLUMN('2025年度(D1後期)'!$C$5),0)&amp;""</f>
        <v/>
      </c>
      <c r="R353" s="722"/>
      <c r="S353" s="732" t="str">
        <f>VLOOKUP($C352,'2025年度(D23後期)'!$B$5:$N$207,COLUMN('2025年度(D23後期)'!$C$5),0)&amp;""</f>
        <v>特別研究</v>
      </c>
      <c r="T353" s="722"/>
      <c r="U353" s="20"/>
      <c r="Z353" s="744" t="str">
        <f>A353</f>
        <v xml:space="preserve">１時限（09：20～10：50） </v>
      </c>
      <c r="AA353" s="694" t="s">
        <v>131</v>
      </c>
      <c r="AB353" s="694"/>
      <c r="AC353" s="694"/>
      <c r="AD353" s="694"/>
      <c r="AE353" s="694"/>
      <c r="AF353" s="694"/>
      <c r="AG353" s="694" t="s">
        <v>154</v>
      </c>
      <c r="AH353" s="694"/>
      <c r="AI353" s="694"/>
      <c r="AJ353" s="694"/>
      <c r="AK353" s="694"/>
      <c r="AL353" s="694"/>
      <c r="AM353" s="694" t="s">
        <v>169</v>
      </c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 t="s">
        <v>169</v>
      </c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783"/>
      <c r="BL353" s="783"/>
      <c r="BM353" s="783"/>
      <c r="BN353" s="694" t="s">
        <v>335</v>
      </c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33"/>
      <c r="B354" s="15" t="s">
        <v>58</v>
      </c>
      <c r="C354" s="762" t="str">
        <f>IFERROR(VLOOKUP(C353,科目・教員!$A$2:$B$349,2,0),"")</f>
        <v>ﾊﾟｳﾗ･ﾍﾞﾙｳﾞｧﾝｹﾞﾙ</v>
      </c>
      <c r="D354" s="763"/>
      <c r="E354" s="716" t="str">
        <f>IFERROR(VLOOKUP(E353,科目・教員!$A$2:$B$349,2,0),"")</f>
        <v>水野　正之</v>
      </c>
      <c r="F354" s="715"/>
      <c r="G354" s="716" t="str">
        <f>IFERROR(VLOOKUP(G353,科目・教員!$A$2:$B$349,2,0),"")</f>
        <v/>
      </c>
      <c r="H354" s="715"/>
      <c r="I354" s="716" t="str">
        <f>IFERROR(VLOOKUP(I353,科目・教員!$A$2:$B$349,2,0),"")</f>
        <v/>
      </c>
      <c r="J354" s="715"/>
      <c r="K354" s="735" t="str">
        <f>IFERROR(VLOOKUP(K353,科目・教員!$A$2:$B$349,2,0),"")</f>
        <v/>
      </c>
      <c r="L354" s="737"/>
      <c r="M354" s="746" t="str">
        <f>IFERROR(VLOOKUP(M353,科目・教員!$A$2:$B$349,2,0),"")</f>
        <v/>
      </c>
      <c r="N354" s="715"/>
      <c r="O354" s="716" t="str">
        <f>IFERROR(VLOOKUP(O353,科目・教員!$A$2:$B$349,2,0),"")</f>
        <v/>
      </c>
      <c r="P354" s="715"/>
      <c r="Q354" s="716" t="str">
        <f>IFERROR(VLOOKUP(Q353,科目・教員!$A$2:$B$349,2,0),"")</f>
        <v/>
      </c>
      <c r="R354" s="715"/>
      <c r="S354" s="735" t="str">
        <f>IFERROR(VLOOKUP(S353,科目・教員!$A$2:$B$349,2,0),"")</f>
        <v/>
      </c>
      <c r="T354" s="715"/>
      <c r="U354" s="20"/>
      <c r="Z354" s="73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784"/>
      <c r="BL354" s="784"/>
      <c r="BM354" s="784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33"/>
      <c r="B355" s="15" t="s">
        <v>60</v>
      </c>
      <c r="C355" s="762" t="str">
        <f>VLOOKUP($C352,'2025年度(1年後期)'!$B$5:$N$207,COLUMN('2025年度(1年後期)'!$C$5)+1,0)&amp;""</f>
        <v>101</v>
      </c>
      <c r="D355" s="763"/>
      <c r="E355" s="716" t="str">
        <f>VLOOKUP($C352,'2025年度(2年後期)'!$B$5:$N$207,COLUMN('2025年度(2年後期)'!$C$5)+1,0)&amp;""</f>
        <v>201</v>
      </c>
      <c r="F355" s="715"/>
      <c r="G355" s="716" t="str">
        <f>VLOOKUP($C352,'2025年度(3年後期)'!$B$5:$N$207,COLUMN('2025年度(3年後期)'!$C$5)+1,0)&amp;""</f>
        <v>母性:304･母小実</v>
      </c>
      <c r="H355" s="715"/>
      <c r="I355" s="716" t="str">
        <f>VLOOKUP($C352,'2025年度(4年後期)'!$B$5:$N$206,COLUMN('2025年度(4年後期)'!$C$5)+1,0)&amp;""</f>
        <v>大講義室</v>
      </c>
      <c r="J355" s="715"/>
      <c r="K355" s="735" t="str">
        <f>VLOOKUP($C352,'2025年度(助産後期)'!$B$5:$N$207,COLUMN('2025年度(助産後期)'!$C$5)+1,0)&amp;""</f>
        <v/>
      </c>
      <c r="L355" s="737"/>
      <c r="M355" s="746" t="str">
        <f>VLOOKUP($C352,'2025年度(M1後期)'!$B$5:$N$207,COLUMN('2025年度(M1後期)'!$C$5)+1,0)&amp;""</f>
        <v>別途指定</v>
      </c>
      <c r="N355" s="715"/>
      <c r="O355" s="716" t="str">
        <f>VLOOKUP($C352,'2025年度(M2後期)'!$B$5:$N$207,COLUMN('2025年度(M2後期)'!$C$5)+1,0)&amp;""</f>
        <v/>
      </c>
      <c r="P355" s="715"/>
      <c r="Q355" s="716" t="str">
        <f>VLOOKUP($C352,'2025年度(D1後期)'!$B$5:$N$207,COLUMN('2025年度(D1後期)'!$C$5)+1,0)&amp;""</f>
        <v/>
      </c>
      <c r="R355" s="715"/>
      <c r="S355" s="735" t="str">
        <f>VLOOKUP($C352,'2025年度(D23後期)'!$B$5:$N$207,COLUMN('2025年度(D23後期)'!$C$5)+1,0)&amp;""</f>
        <v/>
      </c>
      <c r="T355" s="715"/>
      <c r="Z355" s="73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784"/>
      <c r="BL355" s="784"/>
      <c r="BM355" s="784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34"/>
      <c r="B356" s="16" t="s">
        <v>62</v>
      </c>
      <c r="C356" s="760" t="s">
        <v>116</v>
      </c>
      <c r="D356" s="761"/>
      <c r="E356" s="710"/>
      <c r="F356" s="711"/>
      <c r="G356" s="710"/>
      <c r="H356" s="711"/>
      <c r="I356" s="710"/>
      <c r="J356" s="711"/>
      <c r="K356" s="712"/>
      <c r="L356" s="713"/>
      <c r="M356" s="745"/>
      <c r="N356" s="711"/>
      <c r="O356" s="710"/>
      <c r="P356" s="711"/>
      <c r="Q356" s="710"/>
      <c r="R356" s="711"/>
      <c r="S356" s="712"/>
      <c r="T356" s="711"/>
      <c r="Z356" s="73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785"/>
      <c r="BL356" s="785"/>
      <c r="BM356" s="785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33" t="s">
        <v>64</v>
      </c>
      <c r="B357" s="15" t="s">
        <v>55</v>
      </c>
      <c r="C357" s="748" t="str">
        <f>VLOOKUP($C352,'2025年度(1年後期)'!$B$5:$N$207,COLUMN('2025年度(1年後期)'!$E$5),0)&amp;""</f>
        <v>人体の構造と機能Ⅲ</v>
      </c>
      <c r="D357" s="732"/>
      <c r="E357" s="756" t="str">
        <f>VLOOKUP($C352,'2025年度(2年後期)'!$B$5:$N$207,COLUMN('2025年度(2年後期)'!$E$5),0)&amp;""</f>
        <v>英語S</v>
      </c>
      <c r="F357" s="757"/>
      <c r="G357" s="721" t="str">
        <f>VLOOKUP($C352,'2025年度(3年後期)'!$B$5:$N$207,COLUMN('2025年度(3年後期)'!$E$5),0)&amp;""</f>
        <v>領域別実習</v>
      </c>
      <c r="H357" s="722"/>
      <c r="I357" s="721" t="str">
        <f>VLOOKUP($C352,'2025年度(4年後期)'!$B$5:$N$206,COLUMN('2025年度(4年後期)'!$E$5),0)&amp;""</f>
        <v>総合学習</v>
      </c>
      <c r="J357" s="722"/>
      <c r="K357" s="732" t="str">
        <f>VLOOKUP($C352,'2025年度(助産後期)'!$B$5:$N$207,COLUMN('2025年度(助産後期)'!$E$5),0)&amp;""</f>
        <v/>
      </c>
      <c r="L357" s="720"/>
      <c r="M357" s="731" t="str">
        <f>VLOOKUP($C352,'2025年度(M1後期)'!$B$5:$N$207,COLUMN('2025年度(M1後期)'!$E$5),0)&amp;""</f>
        <v>がん看護学演習Ａ－Ⅲ</v>
      </c>
      <c r="N357" s="722"/>
      <c r="O357" s="732" t="str">
        <f>VLOOKUP($C352,'2025年度(M2後期)'!$B$5:$N$207,COLUMN('2025年度(M2後期)'!$E$5),0)&amp;""</f>
        <v>特別研究</v>
      </c>
      <c r="P357" s="722"/>
      <c r="Q357" s="732" t="str">
        <f>VLOOKUP($C352,'2025年度(D1後期)'!$B$5:$N$207,COLUMN('2025年度(D1後期)'!$E$5),0)&amp;""</f>
        <v/>
      </c>
      <c r="R357" s="722"/>
      <c r="S357" s="732" t="str">
        <f>VLOOKUP($C352,'2025年度(D23後期)'!$B$5:$N$207,COLUMN('2025年度(D23後期)'!$E$5),0)&amp;""</f>
        <v>特別研究</v>
      </c>
      <c r="T357" s="722"/>
      <c r="Z357" s="733" t="str">
        <f>A357</f>
        <v>２時限（11：00～12：30）</v>
      </c>
      <c r="AA357" s="694" t="s">
        <v>75</v>
      </c>
      <c r="AB357" s="694"/>
      <c r="AC357" s="694"/>
      <c r="AD357" s="694"/>
      <c r="AE357" s="694"/>
      <c r="AF357" s="694"/>
      <c r="AG357" s="694" t="s">
        <v>105</v>
      </c>
      <c r="AH357" s="694"/>
      <c r="AI357" s="694"/>
      <c r="AJ357" s="694"/>
      <c r="AK357" s="694"/>
      <c r="AL357" s="694"/>
      <c r="AM357" s="694" t="s">
        <v>169</v>
      </c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 t="s">
        <v>169</v>
      </c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783"/>
      <c r="BL357" s="783"/>
      <c r="BM357" s="783"/>
      <c r="BN357" s="694" t="s">
        <v>335</v>
      </c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33"/>
      <c r="B358" s="15" t="s">
        <v>58</v>
      </c>
      <c r="C358" s="751" t="str">
        <f>IFERROR(VLOOKUP(C357,科目・教員!$A$2:$B$349,2,0),"")</f>
        <v>本間　典子</v>
      </c>
      <c r="D358" s="735"/>
      <c r="E358" s="758" t="str">
        <f>IFERROR(VLOOKUP(E357,科目・教員!$A$2:$B$349,2,0),"")</f>
        <v>ﾊﾟｳﾗ･ﾍﾞﾙｳﾞｧﾝｹﾞﾙ</v>
      </c>
      <c r="F358" s="759"/>
      <c r="G358" s="716" t="str">
        <f>IFERROR(VLOOKUP(G357,科目・教員!$A$2:$B$349,2,0),"")</f>
        <v/>
      </c>
      <c r="H358" s="715"/>
      <c r="I358" s="716" t="str">
        <f>IFERROR(VLOOKUP(I357,科目・教員!$A$2:$B$349,2,0),"")</f>
        <v/>
      </c>
      <c r="J358" s="715"/>
      <c r="K358" s="735" t="str">
        <f>IFERROR(VLOOKUP(K357,科目・教員!$A$2:$B$349,2,0),"")</f>
        <v/>
      </c>
      <c r="L358" s="737"/>
      <c r="M358" s="714" t="str">
        <f>IFERROR(VLOOKUP(M357,科目・教員!$A$2:$B$349,2,0),"")</f>
        <v/>
      </c>
      <c r="N358" s="715"/>
      <c r="O358" s="735" t="str">
        <f>IFERROR(VLOOKUP(O357,科目・教員!$A$2:$B$349,2,0),"")</f>
        <v/>
      </c>
      <c r="P358" s="715"/>
      <c r="Q358" s="735" t="str">
        <f>IFERROR(VLOOKUP(Q357,科目・教員!$A$2:$B$349,2,0),"")</f>
        <v/>
      </c>
      <c r="R358" s="715"/>
      <c r="S358" s="735" t="str">
        <f>IFERROR(VLOOKUP(S357,科目・教員!$A$2:$B$349,2,0),"")</f>
        <v/>
      </c>
      <c r="T358" s="715"/>
      <c r="Z358" s="73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695"/>
      <c r="BJ358" s="695"/>
      <c r="BK358" s="784"/>
      <c r="BL358" s="784"/>
      <c r="BM358" s="784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33"/>
      <c r="B359" s="15" t="s">
        <v>60</v>
      </c>
      <c r="C359" s="751" t="str">
        <f>VLOOKUP($C352,'2025年度(1年後期)'!$B$5:$N$207,COLUMN('2025年度(1年後期)'!$E$5)+1,0)&amp;""</f>
        <v>101</v>
      </c>
      <c r="D359" s="735"/>
      <c r="E359" s="758" t="str">
        <f>VLOOKUP($C352,'2025年度(2年後期)'!$B$5:$N$207,COLUMN('2025年度(2年後期)'!$E$5)+1,0)&amp;""</f>
        <v>202</v>
      </c>
      <c r="F359" s="759"/>
      <c r="G359" s="716" t="str">
        <f>VLOOKUP($C352,'2025年度(3年後期)'!$B$5:$N$207,COLUMN('2025年度(3年後期)'!$E$5)+1,0)&amp;""</f>
        <v>母性:304･母小実</v>
      </c>
      <c r="H359" s="715"/>
      <c r="I359" s="716" t="str">
        <f>VLOOKUP($C352,'2025年度(4年後期)'!$B$5:$N$206,COLUMN('2025年度(4年後期)'!$E$5)+1,0)&amp;""</f>
        <v>大講義室</v>
      </c>
      <c r="J359" s="715"/>
      <c r="K359" s="735" t="str">
        <f>VLOOKUP($C352,'2025年度(助産後期)'!$B$5:$N$207,COLUMN('2025年度(助産後期)'!$E$5)+1,0)&amp;""</f>
        <v/>
      </c>
      <c r="L359" s="737"/>
      <c r="M359" s="714" t="str">
        <f>VLOOKUP($C352,'2025年度(M1後期)'!$B$5:$N$207,COLUMN('2025年度(M1後期)'!$E$5)+1,0)&amp;""</f>
        <v>別途指定</v>
      </c>
      <c r="N359" s="715"/>
      <c r="O359" s="735" t="str">
        <f>VLOOKUP($C352,'2025年度(M2後期)'!$B$5:$N$207,COLUMN('2025年度(M2後期)'!$E$5)+1,0)&amp;""</f>
        <v/>
      </c>
      <c r="P359" s="715"/>
      <c r="Q359" s="735" t="str">
        <f>VLOOKUP($C352,'2025年度(D1後期)'!$B$5:$N$207,COLUMN('2025年度(D1後期)'!$E$5)+1,0)&amp;""</f>
        <v/>
      </c>
      <c r="R359" s="715"/>
      <c r="S359" s="735" t="str">
        <f>VLOOKUP($C352,'2025年度(D23後期)'!$B$5:$N$207,COLUMN('2025年度(D23後期)'!$E$5)+1,0)&amp;""</f>
        <v/>
      </c>
      <c r="T359" s="715"/>
      <c r="Z359" s="73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695"/>
      <c r="BJ359" s="695"/>
      <c r="BK359" s="784"/>
      <c r="BL359" s="784"/>
      <c r="BM359" s="784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47"/>
      <c r="B360" s="16" t="s">
        <v>62</v>
      </c>
      <c r="C360" s="781"/>
      <c r="D360" s="782"/>
      <c r="E360" s="760" t="s">
        <v>116</v>
      </c>
      <c r="F360" s="761"/>
      <c r="G360" s="710"/>
      <c r="H360" s="736"/>
      <c r="I360" s="710"/>
      <c r="J360" s="736"/>
      <c r="K360" s="712"/>
      <c r="L360" s="712"/>
      <c r="M360" s="738"/>
      <c r="N360" s="736"/>
      <c r="O360" s="712"/>
      <c r="P360" s="736"/>
      <c r="Q360" s="712"/>
      <c r="R360" s="736"/>
      <c r="S360" s="712"/>
      <c r="T360" s="736"/>
      <c r="Z360" s="73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696"/>
      <c r="BJ360" s="696"/>
      <c r="BK360" s="785"/>
      <c r="BL360" s="785"/>
      <c r="BM360" s="785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44" t="s">
        <v>70</v>
      </c>
      <c r="B361" s="17" t="s">
        <v>71</v>
      </c>
      <c r="C361" s="731"/>
      <c r="D361" s="722"/>
      <c r="E361" s="721"/>
      <c r="F361" s="722"/>
      <c r="G361" s="721"/>
      <c r="H361" s="722"/>
      <c r="I361" s="721"/>
      <c r="J361" s="722"/>
      <c r="K361" s="732"/>
      <c r="L361" s="720"/>
      <c r="M361" s="731"/>
      <c r="N361" s="722"/>
      <c r="O361" s="732"/>
      <c r="P361" s="722"/>
      <c r="Q361" s="732"/>
      <c r="R361" s="722"/>
      <c r="S361" s="732"/>
      <c r="T361" s="722"/>
      <c r="Z361" s="73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783"/>
      <c r="BL361" s="783"/>
      <c r="BM361" s="783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33"/>
      <c r="B362" s="17" t="s">
        <v>73</v>
      </c>
      <c r="C362" s="714"/>
      <c r="D362" s="715"/>
      <c r="E362" s="716"/>
      <c r="F362" s="715"/>
      <c r="G362" s="716"/>
      <c r="H362" s="715"/>
      <c r="I362" s="716"/>
      <c r="J362" s="715"/>
      <c r="K362" s="735"/>
      <c r="L362" s="737"/>
      <c r="M362" s="714"/>
      <c r="N362" s="715"/>
      <c r="O362" s="735"/>
      <c r="P362" s="715"/>
      <c r="Q362" s="735"/>
      <c r="R362" s="715"/>
      <c r="S362" s="735"/>
      <c r="T362" s="715"/>
      <c r="Z362" s="73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784"/>
      <c r="BL362" s="784"/>
      <c r="BM362" s="784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33"/>
      <c r="B363" s="17" t="s">
        <v>60</v>
      </c>
      <c r="C363" s="714"/>
      <c r="D363" s="715"/>
      <c r="E363" s="716"/>
      <c r="F363" s="715"/>
      <c r="G363" s="716"/>
      <c r="H363" s="715"/>
      <c r="I363" s="716"/>
      <c r="J363" s="715"/>
      <c r="K363" s="735"/>
      <c r="L363" s="737"/>
      <c r="M363" s="714"/>
      <c r="N363" s="715"/>
      <c r="O363" s="735"/>
      <c r="P363" s="715"/>
      <c r="Q363" s="735"/>
      <c r="R363" s="715"/>
      <c r="S363" s="735"/>
      <c r="T363" s="715"/>
      <c r="Z363" s="73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784"/>
      <c r="BL363" s="784"/>
      <c r="BM363" s="784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34"/>
      <c r="B364" s="18" t="s">
        <v>62</v>
      </c>
      <c r="C364" s="752"/>
      <c r="D364" s="753"/>
      <c r="E364" s="754"/>
      <c r="F364" s="753"/>
      <c r="G364" s="754"/>
      <c r="H364" s="753"/>
      <c r="I364" s="754"/>
      <c r="J364" s="753"/>
      <c r="K364" s="755"/>
      <c r="L364" s="755"/>
      <c r="M364" s="752"/>
      <c r="N364" s="753"/>
      <c r="O364" s="755"/>
      <c r="P364" s="753"/>
      <c r="Q364" s="755"/>
      <c r="R364" s="753"/>
      <c r="S364" s="755"/>
      <c r="T364" s="753"/>
      <c r="Z364" s="73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696"/>
      <c r="AK364" s="696"/>
      <c r="AL364" s="696"/>
      <c r="AM364" s="696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785"/>
      <c r="BL364" s="785"/>
      <c r="BM364" s="785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33" t="s">
        <v>74</v>
      </c>
      <c r="B365" s="15" t="s">
        <v>55</v>
      </c>
      <c r="C365" s="779" t="str">
        <f>VLOOKUP($C352,'2025年度(1年後期)'!$B$5:$N$207,COLUMN('2025年度(1年後期)'!$G$5),0)&amp;""</f>
        <v>英語Ⅰ(BD)</v>
      </c>
      <c r="D365" s="780"/>
      <c r="E365" s="749" t="str">
        <f>VLOOKUP($C352,'2025年度(2年後期)'!$B$5:$N$207,COLUMN('2025年度(2年後期)'!$G$5),0)&amp;""</f>
        <v>生活援助論Ⅳ(ABCD)</v>
      </c>
      <c r="F365" s="732"/>
      <c r="G365" s="749" t="str">
        <f>VLOOKUP($C352,'2025年度(3年後期)'!$B$5:$N$207,COLUMN('2025年度(3年後期)'!$G$5),0)&amp;""</f>
        <v>領域別実習</v>
      </c>
      <c r="H365" s="732"/>
      <c r="I365" s="749" t="str">
        <f>VLOOKUP($C352,'2025年度(4年後期)'!$B$5:$N$206,COLUMN('2025年度(4年後期)'!$G$5),0)&amp;""</f>
        <v/>
      </c>
      <c r="J365" s="732"/>
      <c r="K365" s="750" t="str">
        <f>VLOOKUP($C352,'2025年度(助産後期)'!$B$5:$N$207,COLUMN('2025年度(助産後期)'!$G$5),0)&amp;""</f>
        <v/>
      </c>
      <c r="L365" s="750"/>
      <c r="M365" s="748" t="str">
        <f>VLOOKUP($C352,'2025年度(M1後期)'!$B$5:$N$207,COLUMN('2025年度(M1後期)'!$G$5),0)&amp;""</f>
        <v/>
      </c>
      <c r="N365" s="732"/>
      <c r="O365" s="750" t="str">
        <f>VLOOKUP($C352,'2025年度(M2後期)'!$B$5:$N$207,COLUMN('2025年度(M2後期)'!$G$5),0)&amp;""</f>
        <v>特別研究</v>
      </c>
      <c r="P365" s="732"/>
      <c r="Q365" s="750" t="str">
        <f>VLOOKUP($C352,'2025年度(D1後期)'!$B$5:$N$207,COLUMN('2025年度(D1後期)'!$G$5),0)&amp;""</f>
        <v/>
      </c>
      <c r="R365" s="732"/>
      <c r="S365" s="750" t="str">
        <f>VLOOKUP($C352,'2025年度(D23後期)'!$B$5:$N$207,COLUMN('2025年度(D23後期)'!$G$5),0)&amp;""</f>
        <v>特別研究</v>
      </c>
      <c r="T365" s="732"/>
      <c r="U365" s="597" t="s">
        <v>395</v>
      </c>
      <c r="Z365" s="733" t="str">
        <f>A365</f>
        <v>３時限（13：30～15：00）</v>
      </c>
      <c r="AA365" s="694" t="s">
        <v>227</v>
      </c>
      <c r="AB365" s="694"/>
      <c r="AC365" s="694"/>
      <c r="AD365" s="694"/>
      <c r="AE365" s="694"/>
      <c r="AF365" s="694"/>
      <c r="AG365" s="694" t="s">
        <v>234</v>
      </c>
      <c r="AH365" s="694" t="s">
        <v>234</v>
      </c>
      <c r="AI365" s="694"/>
      <c r="AJ365" s="694"/>
      <c r="AK365" s="694"/>
      <c r="AL365" s="694" t="s">
        <v>234</v>
      </c>
      <c r="AM365" s="694" t="s">
        <v>169</v>
      </c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 t="s">
        <v>396</v>
      </c>
      <c r="AX365" s="694"/>
      <c r="AY365" s="694"/>
      <c r="AZ365" s="694" t="s">
        <v>169</v>
      </c>
      <c r="BA365" s="694"/>
      <c r="BB365" s="694"/>
      <c r="BC365" s="694"/>
      <c r="BD365" s="694"/>
      <c r="BE365" s="694"/>
      <c r="BF365" s="694"/>
      <c r="BG365" s="694"/>
      <c r="BH365" s="694"/>
      <c r="BI365" s="694"/>
      <c r="BJ365" s="694"/>
      <c r="BK365" s="783"/>
      <c r="BL365" s="783"/>
      <c r="BM365" s="783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33"/>
      <c r="B366" s="15" t="s">
        <v>58</v>
      </c>
      <c r="C366" s="762" t="str">
        <f>IFERROR(VLOOKUP(C365,科目・教員!$A$2:$B$349,2,0),"")</f>
        <v>ﾊﾟｳﾗ･ﾍﾞﾙｳﾞｧﾝｹﾞﾙ</v>
      </c>
      <c r="D366" s="763"/>
      <c r="E366" s="739" t="str">
        <f>IFERROR(VLOOKUP(E365,科目・教員!$A$2:$B$349,2,0),"")</f>
        <v>矢富　有見子</v>
      </c>
      <c r="F366" s="735"/>
      <c r="G366" s="739" t="str">
        <f>IFERROR(VLOOKUP(G365,科目・教員!$A$2:$B$349,2,0),"")</f>
        <v/>
      </c>
      <c r="H366" s="735"/>
      <c r="I366" s="739" t="str">
        <f>IFERROR(VLOOKUP(I365,科目・教員!$A$2:$B$349,2,0),"")</f>
        <v/>
      </c>
      <c r="J366" s="735"/>
      <c r="K366" s="740" t="str">
        <f>IFERROR(VLOOKUP(K365,科目・教員!$A$2:$B$349,2,0),"")</f>
        <v/>
      </c>
      <c r="L366" s="740"/>
      <c r="M366" s="751" t="str">
        <f>IFERROR(VLOOKUP(M365,科目・教員!$A$2:$B$349,2,0),"")</f>
        <v/>
      </c>
      <c r="N366" s="735"/>
      <c r="O366" s="740" t="str">
        <f>IFERROR(VLOOKUP(O365,科目・教員!$A$2:$B$349,2,0),"")</f>
        <v/>
      </c>
      <c r="P366" s="735"/>
      <c r="Q366" s="740" t="str">
        <f>IFERROR(VLOOKUP(Q365,科目・教員!$A$2:$B$349,2,0),"")</f>
        <v/>
      </c>
      <c r="R366" s="735"/>
      <c r="S366" s="740" t="str">
        <f>IFERROR(VLOOKUP(S365,科目・教員!$A$2:$B$349,2,0),"")</f>
        <v/>
      </c>
      <c r="T366" s="735"/>
      <c r="U366" s="597" t="s">
        <v>302</v>
      </c>
      <c r="Z366" s="73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695"/>
      <c r="AK366" s="695"/>
      <c r="AL366" s="695"/>
      <c r="AM366" s="695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695"/>
      <c r="BB366" s="695"/>
      <c r="BC366" s="695"/>
      <c r="BD366" s="695"/>
      <c r="BE366" s="695"/>
      <c r="BF366" s="695"/>
      <c r="BG366" s="695"/>
      <c r="BH366" s="695"/>
      <c r="BI366" s="695"/>
      <c r="BJ366" s="695"/>
      <c r="BK366" s="784"/>
      <c r="BL366" s="784"/>
      <c r="BM366" s="784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33"/>
      <c r="B367" s="15" t="s">
        <v>60</v>
      </c>
      <c r="C367" s="762" t="str">
        <f>VLOOKUP($C352,'2025年度(1年後期)'!$B$5:$N$207,COLUMN('2025年度(1年後期)'!$G$5)+1,0)&amp;""</f>
        <v>101</v>
      </c>
      <c r="D367" s="763"/>
      <c r="E367" s="739" t="str">
        <f>VLOOKUP($C352,'2025年度(2年後期)'!$B$5:$N$207,COLUMN('2025年度(2年後期)'!$G$5)+1,0)&amp;""</f>
        <v>201･202･基礎実</v>
      </c>
      <c r="F367" s="735"/>
      <c r="G367" s="739" t="str">
        <f>VLOOKUP($C352,'2025年度(3年後期)'!$B$5:$N$207,COLUMN('2025年度(3年後期)'!$G$5)+1,0)&amp;""</f>
        <v>母性:304･母小実</v>
      </c>
      <c r="H367" s="735"/>
      <c r="I367" s="739" t="str">
        <f>VLOOKUP($C352,'2025年度(4年後期)'!$B$5:$N$206,COLUMN('2025年度(4年後期)'!$G$5)+1,0)&amp;""</f>
        <v/>
      </c>
      <c r="J367" s="735"/>
      <c r="K367" s="740" t="str">
        <f>VLOOKUP($C352,'2025年度(助産後期)'!$B$5:$N$207,COLUMN('2025年度(助産後期)'!$G$5)+1,0)&amp;""</f>
        <v/>
      </c>
      <c r="L367" s="740"/>
      <c r="M367" s="751" t="str">
        <f>VLOOKUP($C352,'2025年度(M1後期)'!$B$5:$N$207,COLUMN('2025年度(M1後期)'!$G$5)+1,0)&amp;""</f>
        <v/>
      </c>
      <c r="N367" s="735"/>
      <c r="O367" s="740" t="str">
        <f>VLOOKUP($C352,'2025年度(M2後期)'!$B$5:$N$207,COLUMN('2025年度(M2後期)'!$G$5)+1,0)&amp;""</f>
        <v/>
      </c>
      <c r="P367" s="735"/>
      <c r="Q367" s="740" t="str">
        <f>VLOOKUP($C352,'2025年度(D1後期)'!$B$5:$N$207,COLUMN('2025年度(D1後期)'!$G$5)+1,0)&amp;""</f>
        <v/>
      </c>
      <c r="R367" s="735"/>
      <c r="S367" s="740" t="str">
        <f>VLOOKUP($C352,'2025年度(D23後期)'!$B$5:$N$207,COLUMN('2025年度(D23後期)'!$G$5)+1,0)&amp;""</f>
        <v/>
      </c>
      <c r="T367" s="735"/>
      <c r="U367" s="597" t="s">
        <v>400</v>
      </c>
      <c r="Z367" s="73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695"/>
      <c r="AK367" s="695"/>
      <c r="AL367" s="695"/>
      <c r="AM367" s="695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695"/>
      <c r="BB367" s="695"/>
      <c r="BC367" s="695"/>
      <c r="BD367" s="695"/>
      <c r="BE367" s="695"/>
      <c r="BF367" s="695"/>
      <c r="BG367" s="695"/>
      <c r="BH367" s="695"/>
      <c r="BI367" s="695"/>
      <c r="BJ367" s="695"/>
      <c r="BK367" s="784"/>
      <c r="BL367" s="784"/>
      <c r="BM367" s="784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47"/>
      <c r="B368" s="16" t="s">
        <v>62</v>
      </c>
      <c r="C368" s="760" t="s">
        <v>116</v>
      </c>
      <c r="D368" s="761"/>
      <c r="E368" s="710"/>
      <c r="F368" s="736"/>
      <c r="G368" s="710"/>
      <c r="H368" s="736"/>
      <c r="I368" s="710"/>
      <c r="J368" s="736"/>
      <c r="K368" s="712"/>
      <c r="L368" s="712"/>
      <c r="M368" s="738"/>
      <c r="N368" s="736"/>
      <c r="O368" s="712"/>
      <c r="P368" s="736"/>
      <c r="Q368" s="712"/>
      <c r="R368" s="736"/>
      <c r="S368" s="712"/>
      <c r="T368" s="736"/>
      <c r="U368" s="597"/>
      <c r="Z368" s="73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696"/>
      <c r="AK368" s="696"/>
      <c r="AL368" s="696"/>
      <c r="AM368" s="696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696"/>
      <c r="BB368" s="696"/>
      <c r="BC368" s="696"/>
      <c r="BD368" s="696"/>
      <c r="BE368" s="696"/>
      <c r="BF368" s="696"/>
      <c r="BG368" s="696"/>
      <c r="BH368" s="696"/>
      <c r="BI368" s="696"/>
      <c r="BJ368" s="696"/>
      <c r="BK368" s="785"/>
      <c r="BL368" s="785"/>
      <c r="BM368" s="785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33" t="s">
        <v>80</v>
      </c>
      <c r="B369" s="15" t="s">
        <v>55</v>
      </c>
      <c r="C369" s="800" t="str">
        <f>VLOOKUP($C352,'2025年度(1年後期)'!$B$5:$N$207,COLUMN('2025年度(1年後期)'!$I$5),0)&amp;""</f>
        <v>食と健康　追再試</v>
      </c>
      <c r="D369" s="801"/>
      <c r="E369" s="749" t="str">
        <f>VLOOKUP($C352,'2025年度(2年後期)'!$B$5:$N$207,COLUMN('2025年度(2年後期)'!$I$5),0)&amp;""</f>
        <v>生活援助論Ⅳ(ABCD)</v>
      </c>
      <c r="F369" s="732"/>
      <c r="G369" s="749" t="str">
        <f>VLOOKUP($C352,'2025年度(3年後期)'!$B$5:$N$207,COLUMN('2025年度(3年後期)'!$I$5),0)&amp;""</f>
        <v>領域別実習</v>
      </c>
      <c r="H369" s="732"/>
      <c r="I369" s="749" t="str">
        <f>VLOOKUP($C352,'2025年度(4年後期)'!$B$5:$N$206,COLUMN('2025年度(4年後期)'!$I$5),0)&amp;""</f>
        <v/>
      </c>
      <c r="J369" s="732"/>
      <c r="K369" s="750" t="str">
        <f>VLOOKUP($C352,'2025年度(助産後期)'!$B$5:$N$207,COLUMN('2025年度(助産後期)'!$I$5),0)&amp;""</f>
        <v/>
      </c>
      <c r="L369" s="750"/>
      <c r="M369" s="748" t="str">
        <f>VLOOKUP($C352,'2025年度(M1後期)'!$B$5:$N$207,COLUMN('2025年度(M1後期)'!$I$5),0)&amp;""</f>
        <v/>
      </c>
      <c r="N369" s="732"/>
      <c r="O369" s="750" t="str">
        <f>VLOOKUP($C352,'2025年度(M2後期)'!$B$5:$N$207,COLUMN('2025年度(M2後期)'!$I$5),0)&amp;""</f>
        <v>特別研究</v>
      </c>
      <c r="P369" s="732"/>
      <c r="Q369" s="750" t="str">
        <f>VLOOKUP($C352,'2025年度(D1後期)'!$B$5:$N$207,COLUMN('2025年度(D1後期)'!$I$5),0)&amp;""</f>
        <v/>
      </c>
      <c r="R369" s="732"/>
      <c r="S369" s="750" t="str">
        <f>VLOOKUP($C352,'2025年度(D23後期)'!$B$5:$N$207,COLUMN('2025年度(D23後期)'!$I$5),0)&amp;""</f>
        <v>特別研究</v>
      </c>
      <c r="T369" s="732"/>
      <c r="U369" s="597"/>
      <c r="Z369" s="733" t="str">
        <f>A369</f>
        <v>４時限（15：10～16：40）</v>
      </c>
      <c r="AA369" s="694"/>
      <c r="AB369" s="694"/>
      <c r="AC369" s="694" t="s">
        <v>414</v>
      </c>
      <c r="AD369" s="694"/>
      <c r="AE369" s="694"/>
      <c r="AF369" s="694"/>
      <c r="AG369" s="694" t="s">
        <v>234</v>
      </c>
      <c r="AH369" s="694" t="s">
        <v>234</v>
      </c>
      <c r="AI369" s="694"/>
      <c r="AJ369" s="694"/>
      <c r="AK369" s="694"/>
      <c r="AL369" s="694" t="s">
        <v>234</v>
      </c>
      <c r="AM369" s="694" t="s">
        <v>169</v>
      </c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 t="s">
        <v>396</v>
      </c>
      <c r="AX369" s="694"/>
      <c r="AY369" s="694"/>
      <c r="AZ369" s="694" t="s">
        <v>169</v>
      </c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783"/>
      <c r="BL369" s="783"/>
      <c r="BM369" s="783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33"/>
      <c r="B370" s="15" t="s">
        <v>58</v>
      </c>
      <c r="C370" s="803" t="str">
        <f>IFERROR(VLOOKUP(C369,科目・教員!$A$2:$B$349,2,0),"")</f>
        <v/>
      </c>
      <c r="D370" s="804"/>
      <c r="E370" s="739" t="str">
        <f>IFERROR(VLOOKUP(E369,科目・教員!$A$2:$B$349,2,0),"")</f>
        <v>矢富　有見子</v>
      </c>
      <c r="F370" s="735"/>
      <c r="G370" s="739" t="str">
        <f>IFERROR(VLOOKUP(G369,科目・教員!$A$2:$B$349,2,0),"")</f>
        <v/>
      </c>
      <c r="H370" s="735"/>
      <c r="I370" s="739" t="str">
        <f>IFERROR(VLOOKUP(I369,科目・教員!$A$2:$B$349,2,0),"")</f>
        <v/>
      </c>
      <c r="J370" s="735"/>
      <c r="K370" s="740" t="str">
        <f>IFERROR(VLOOKUP(K369,科目・教員!$A$2:$B$349,2,0),"")</f>
        <v/>
      </c>
      <c r="L370" s="740"/>
      <c r="M370" s="751" t="str">
        <f>IFERROR(VLOOKUP(M369,科目・教員!$A$2:$B$349,2,0),"")</f>
        <v/>
      </c>
      <c r="N370" s="735"/>
      <c r="O370" s="740" t="str">
        <f>IFERROR(VLOOKUP(O369,科目・教員!$A$2:$B$349,2,0),"")</f>
        <v/>
      </c>
      <c r="P370" s="735"/>
      <c r="Q370" s="740" t="str">
        <f>IFERROR(VLOOKUP(Q369,科目・教員!$A$2:$B$349,2,0),"")</f>
        <v/>
      </c>
      <c r="R370" s="735"/>
      <c r="S370" s="740" t="str">
        <f>IFERROR(VLOOKUP(S369,科目・教員!$A$2:$B$349,2,0),"")</f>
        <v/>
      </c>
      <c r="T370" s="735"/>
      <c r="U370" s="597"/>
      <c r="Z370" s="73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784"/>
      <c r="BL370" s="784"/>
      <c r="BM370" s="784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33"/>
      <c r="B371" s="15" t="s">
        <v>60</v>
      </c>
      <c r="C371" s="803" t="str">
        <f>VLOOKUP($C352,'2025年度(1年後期)'!$B$5:$N$207,COLUMN('2025年度(1年後期)'!$I$5)+1,0)&amp;""</f>
        <v>103</v>
      </c>
      <c r="D371" s="804"/>
      <c r="E371" s="739" t="str">
        <f>VLOOKUP($C352,'2025年度(2年後期)'!$B$5:$N$207,COLUMN('2025年度(2年後期)'!$I$5)+1,0)&amp;""</f>
        <v>201･202･基礎実</v>
      </c>
      <c r="F371" s="735"/>
      <c r="G371" s="739" t="str">
        <f>VLOOKUP($C352,'2025年度(3年後期)'!$B$5:$N$207,COLUMN('2025年度(3年後期)'!$I$5)+1,0)&amp;""</f>
        <v>母性:304･母小実</v>
      </c>
      <c r="H371" s="735"/>
      <c r="I371" s="739" t="str">
        <f>VLOOKUP($C352,'2025年度(4年後期)'!$B$5:$N$206,COLUMN('2025年度(4年後期)'!$I$5)+1,0)&amp;""</f>
        <v/>
      </c>
      <c r="J371" s="735"/>
      <c r="K371" s="740" t="str">
        <f>VLOOKUP($C352,'2025年度(助産後期)'!$B$5:$N$207,COLUMN('2025年度(助産後期)'!$I$5)+1,0)&amp;""</f>
        <v/>
      </c>
      <c r="L371" s="740"/>
      <c r="M371" s="751" t="str">
        <f>VLOOKUP($C352,'2025年度(M1後期)'!$B$5:$N$207,COLUMN('2025年度(M1後期)'!$I$5)+1,0)&amp;""</f>
        <v/>
      </c>
      <c r="N371" s="735"/>
      <c r="O371" s="740" t="str">
        <f>VLOOKUP($C352,'2025年度(M2後期)'!$B$5:$N$207,COLUMN('2025年度(M2後期)'!$I$5)+1,0)&amp;""</f>
        <v/>
      </c>
      <c r="P371" s="735"/>
      <c r="Q371" s="740" t="str">
        <f>VLOOKUP($C352,'2025年度(D1後期)'!$B$5:$N$207,COLUMN('2025年度(D1後期)'!$I$5)+1,0)&amp;""</f>
        <v/>
      </c>
      <c r="R371" s="735"/>
      <c r="S371" s="740" t="str">
        <f>VLOOKUP($C352,'2025年度(D23後期)'!$B$5:$N$207,COLUMN('2025年度(D23後期)'!$I$5)+1,0)&amp;""</f>
        <v/>
      </c>
      <c r="T371" s="735"/>
      <c r="U371" s="597"/>
      <c r="Z371" s="73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784"/>
      <c r="BL371" s="784"/>
      <c r="BM371" s="784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34"/>
      <c r="B372" s="16" t="s">
        <v>62</v>
      </c>
      <c r="C372" s="798"/>
      <c r="D372" s="802"/>
      <c r="E372" s="710"/>
      <c r="F372" s="736"/>
      <c r="G372" s="710"/>
      <c r="H372" s="736"/>
      <c r="I372" s="710"/>
      <c r="J372" s="736"/>
      <c r="K372" s="712"/>
      <c r="L372" s="712"/>
      <c r="M372" s="738"/>
      <c r="N372" s="736"/>
      <c r="O372" s="712"/>
      <c r="P372" s="736"/>
      <c r="Q372" s="712"/>
      <c r="R372" s="736"/>
      <c r="S372" s="712"/>
      <c r="T372" s="712"/>
      <c r="U372" s="598"/>
      <c r="Z372" s="73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696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696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785"/>
      <c r="BL372" s="785"/>
      <c r="BM372" s="785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33" t="s">
        <v>87</v>
      </c>
      <c r="B373" s="15" t="s">
        <v>55</v>
      </c>
      <c r="C373" s="748" t="str">
        <f>VLOOKUP($C352,'2025年度(1年後期)'!$B$5:$N$207,COLUMN('2025年度(1年後期)'!$K$5),0)&amp;""</f>
        <v/>
      </c>
      <c r="D373" s="732"/>
      <c r="E373" s="749" t="str">
        <f>VLOOKUP($C352,'2025年度(2年後期)'!$B$5:$N$207,COLUMN('2025年度(2年後期)'!$K$5),0)&amp;""</f>
        <v/>
      </c>
      <c r="F373" s="732"/>
      <c r="G373" s="749" t="str">
        <f>VLOOKUP($C352,'2025年度(3年後期)'!$B$5:$N$207,COLUMN('2025年度(3年後期)'!$K$5),0)&amp;""</f>
        <v/>
      </c>
      <c r="H373" s="732"/>
      <c r="I373" s="749" t="str">
        <f>VLOOKUP($C352,'2025年度(4年後期)'!$B$5:$N$206,COLUMN('2025年度(4年後期)'!$K$5),0)&amp;""</f>
        <v/>
      </c>
      <c r="J373" s="732"/>
      <c r="K373" s="750" t="str">
        <f>VLOOKUP($C352,'2025年度(助産後期)'!$B$5:$N$207,COLUMN('2025年度(助産後期)'!$K$5),0)&amp;""</f>
        <v/>
      </c>
      <c r="L373" s="750"/>
      <c r="M373" s="748" t="str">
        <f>VLOOKUP($C352,'2025年度(M1後期)'!$B$5:$N$207,COLUMN('2025年度(M1後期)'!$K$5),0)&amp;""</f>
        <v/>
      </c>
      <c r="N373" s="732"/>
      <c r="O373" s="750" t="str">
        <f>VLOOKUP($C352,'2025年度(M2後期)'!$B$5:$N$207,COLUMN('2025年度(M2後期)'!$K$5),0)&amp;""</f>
        <v/>
      </c>
      <c r="P373" s="732"/>
      <c r="Q373" s="750" t="str">
        <f>VLOOKUP($C352,'2025年度(D1後期)'!$B$5:$N$207,COLUMN('2025年度(D1後期)'!$K$5),0)&amp;""</f>
        <v/>
      </c>
      <c r="R373" s="732"/>
      <c r="S373" s="750" t="str">
        <f>VLOOKUP($C352,'2025年度(D23後期)'!$B$5:$N$207,COLUMN('2025年度(D23後期)'!$K$5),0)&amp;""</f>
        <v/>
      </c>
      <c r="T373" s="732"/>
      <c r="Z373" s="73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783"/>
      <c r="BL373" s="783"/>
      <c r="BM373" s="783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33"/>
      <c r="B374" s="15" t="s">
        <v>58</v>
      </c>
      <c r="C374" s="751" t="str">
        <f>IFERROR(VLOOKUP(C373,科目・教員!$A$2:$B$349,2,0),"")</f>
        <v/>
      </c>
      <c r="D374" s="735"/>
      <c r="E374" s="739" t="str">
        <f>IFERROR(VLOOKUP(E373,科目・教員!$A$2:$B$349,2,0),"")</f>
        <v/>
      </c>
      <c r="F374" s="735"/>
      <c r="G374" s="739" t="str">
        <f>IFERROR(VLOOKUP(G373,科目・教員!$A$2:$B$349,2,0),"")</f>
        <v/>
      </c>
      <c r="H374" s="735"/>
      <c r="I374" s="739" t="str">
        <f>IFERROR(VLOOKUP(I373,科目・教員!$A$2:$B$349,2,0),"")</f>
        <v/>
      </c>
      <c r="J374" s="735"/>
      <c r="K374" s="740" t="str">
        <f>IFERROR(VLOOKUP(K373,科目・教員!$A$2:$B$349,2,0),"")</f>
        <v/>
      </c>
      <c r="L374" s="740"/>
      <c r="M374" s="751" t="str">
        <f>IFERROR(VLOOKUP(M373,科目・教員!$A$2:$B$349,2,0),"")</f>
        <v/>
      </c>
      <c r="N374" s="735"/>
      <c r="O374" s="740" t="str">
        <f>IFERROR(VLOOKUP(O373,科目・教員!$A$2:$B$349,2,0),"")</f>
        <v/>
      </c>
      <c r="P374" s="735"/>
      <c r="Q374" s="740" t="str">
        <f>IFERROR(VLOOKUP(Q373,科目・教員!$A$2:$B$349,2,0),"")</f>
        <v/>
      </c>
      <c r="R374" s="735"/>
      <c r="S374" s="740" t="str">
        <f>IFERROR(VLOOKUP(S373,科目・教員!$A$2:$B$349,2,0),"")</f>
        <v/>
      </c>
      <c r="T374" s="735"/>
      <c r="Z374" s="73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784"/>
      <c r="BL374" s="784"/>
      <c r="BM374" s="784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33"/>
      <c r="B375" s="15" t="s">
        <v>60</v>
      </c>
      <c r="C375" s="751" t="str">
        <f>VLOOKUP($C352,'2025年度(1年後期)'!$B$5:$N$207,COLUMN('2025年度(1年後期)'!$K$5)+1,0)&amp;""</f>
        <v/>
      </c>
      <c r="D375" s="735"/>
      <c r="E375" s="739" t="str">
        <f>VLOOKUP($C352,'2025年度(2年後期)'!$B$5:$N$207,COLUMN('2025年度(2年後期)'!$K$5)+1,0)&amp;""</f>
        <v/>
      </c>
      <c r="F375" s="735"/>
      <c r="G375" s="739" t="str">
        <f>VLOOKUP($C352,'2025年度(3年後期)'!$B$5:$N$207,COLUMN('2025年度(3年後期)'!$K$5)+1,0)&amp;""</f>
        <v/>
      </c>
      <c r="H375" s="735"/>
      <c r="I375" s="739" t="str">
        <f>VLOOKUP($C352,'2025年度(4年後期)'!$B$5:$N$206,COLUMN('2025年度(4年後期)'!$K$5)+1,0)&amp;""</f>
        <v/>
      </c>
      <c r="J375" s="735"/>
      <c r="K375" s="740" t="str">
        <f>VLOOKUP($C352,'2025年度(助産後期)'!$B$5:$N$207,COLUMN('2025年度(助産後期)'!$K$5)+1,0)&amp;""</f>
        <v/>
      </c>
      <c r="L375" s="740"/>
      <c r="M375" s="751" t="str">
        <f>VLOOKUP($C352,'2025年度(M1後期)'!$B$5:$N$207,COLUMN('2025年度(M1後期)'!$K$5)+1,0)&amp;""</f>
        <v/>
      </c>
      <c r="N375" s="735"/>
      <c r="O375" s="740" t="str">
        <f>VLOOKUP($C352,'2025年度(M1後期)'!$B$5:$N$207,COLUMN('2025年度(M1後期)'!$K$5)+1,0)&amp;""</f>
        <v/>
      </c>
      <c r="P375" s="735"/>
      <c r="Q375" s="740" t="str">
        <f>VLOOKUP($C352,'2025年度(D1後期)'!$B$5:$N$207,COLUMN('2025年度(D1後期)'!$K$5)+1,0)&amp;""</f>
        <v/>
      </c>
      <c r="R375" s="735"/>
      <c r="S375" s="740" t="str">
        <f>VLOOKUP($C352,'2025年度(D23後期)'!$B$5:$N$207,COLUMN('2025年度(D23後期)'!$K$5)+1,0)&amp;""</f>
        <v/>
      </c>
      <c r="T375" s="735"/>
      <c r="Z375" s="73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784"/>
      <c r="BL375" s="784"/>
      <c r="BM375" s="784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34"/>
      <c r="B376" s="16" t="s">
        <v>62</v>
      </c>
      <c r="C376" s="738"/>
      <c r="D376" s="736"/>
      <c r="E376" s="710"/>
      <c r="F376" s="736"/>
      <c r="G376" s="710"/>
      <c r="H376" s="736"/>
      <c r="I376" s="710"/>
      <c r="J376" s="736"/>
      <c r="K376" s="712"/>
      <c r="L376" s="712"/>
      <c r="M376" s="738"/>
      <c r="N376" s="736"/>
      <c r="O376" s="712"/>
      <c r="P376" s="736"/>
      <c r="Q376" s="712"/>
      <c r="R376" s="736"/>
      <c r="S376" s="712"/>
      <c r="T376" s="736"/>
      <c r="U376" s="19"/>
      <c r="V376" s="19"/>
      <c r="W376" s="19"/>
      <c r="X376" s="19"/>
      <c r="Y376" s="19"/>
      <c r="Z376" s="73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785"/>
      <c r="BL376" s="785"/>
      <c r="BM376" s="785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5"/>
      <c r="B377" s="6"/>
      <c r="C377" s="717">
        <f>C352+1</f>
        <v>46038</v>
      </c>
      <c r="D377" s="717"/>
      <c r="E377" s="717"/>
      <c r="F377" s="717"/>
      <c r="G377" s="717"/>
      <c r="H377" s="717"/>
      <c r="I377" s="717"/>
      <c r="J377" s="717"/>
      <c r="K377" s="717"/>
      <c r="L377" s="717"/>
      <c r="M377" s="717"/>
      <c r="N377" s="717"/>
      <c r="O377" s="717"/>
      <c r="P377" s="717"/>
      <c r="Q377" s="717"/>
      <c r="R377" s="717"/>
      <c r="S377" s="717"/>
      <c r="T377" s="717"/>
      <c r="U377" s="697">
        <f>C377</f>
        <v>46038</v>
      </c>
      <c r="V377" s="698"/>
      <c r="W377" s="698"/>
      <c r="X377" s="698"/>
      <c r="Y377" s="698"/>
      <c r="Z377" s="69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3" t="s">
        <v>54</v>
      </c>
      <c r="B378" s="12" t="s">
        <v>55</v>
      </c>
      <c r="C378" s="731" t="str">
        <f>VLOOKUP($C377,'2025年度(1年後期)'!$B$5:$N$207,COLUMN('2025年度(1年後期)'!$C$5),0)&amp;""</f>
        <v>疾病･病態論Ⅰ</v>
      </c>
      <c r="D378" s="722"/>
      <c r="E378" s="756" t="str">
        <f>VLOOKUP($C377,'2025年度(2年後期)'!$B$5:$N$207,COLUMN('2025年度(2年後期)'!$C$5),0)&amp;""</f>
        <v>英語S</v>
      </c>
      <c r="F378" s="757"/>
      <c r="G378" s="721" t="str">
        <f>VLOOKUP($C377,'2025年度(3年後期)'!$B$5:$N$207,COLUMN('2025年度(3年後期)'!$C$5),0)&amp;""</f>
        <v>領域別実習</v>
      </c>
      <c r="H378" s="722"/>
      <c r="I378" s="721" t="str">
        <f>VLOOKUP($C377,'2025年度(4年後期)'!$B$5:$N$206,COLUMN('2025年度(4年後期)'!$C$5),0)&amp;""</f>
        <v/>
      </c>
      <c r="J378" s="722"/>
      <c r="K378" s="732" t="str">
        <f>VLOOKUP($C377,'2025年度(助産後期)'!$B$5:$N$207,COLUMN('2025年度(助産後期)'!$C$5),0)&amp;""</f>
        <v/>
      </c>
      <c r="L378" s="720"/>
      <c r="M378" s="719" t="str">
        <f>VLOOKUP($C377,'2025年度(M1後期)'!$B$5:$N$207,COLUMN('2025年度(M1後期)'!$C$5),0)&amp;""</f>
        <v>がん看護学演習Ａ－Ⅲ</v>
      </c>
      <c r="N378" s="720"/>
      <c r="O378" s="721" t="str">
        <f>VLOOKUP($C377,'2025年度(M2後期)'!$B$5:$N$207,COLUMN('2025年度(M2後期)'!$C$5),0)&amp;""</f>
        <v>感染管理看護学演習Ａ－Ⅱ
特別研究</v>
      </c>
      <c r="P378" s="722"/>
      <c r="Q378" s="721" t="str">
        <f>VLOOKUP($C377,'2025年度(D1後期)'!$B$5:$N$207,COLUMN('2025年度(D1後期)'!$C$5),0)&amp;""</f>
        <v/>
      </c>
      <c r="R378" s="722"/>
      <c r="S378" s="732" t="str">
        <f>VLOOKUP($C377,'2025年度(D23後期)'!$B$5:$N$207,COLUMN('2025年度(D23後期)'!$C$5),0)&amp;""</f>
        <v>特別研究</v>
      </c>
      <c r="T378" s="722"/>
      <c r="U378" s="20"/>
      <c r="Z378" s="744" t="str">
        <f>A378</f>
        <v xml:space="preserve">１時限（09：20～10：50） </v>
      </c>
      <c r="AA378" s="694" t="s">
        <v>185</v>
      </c>
      <c r="AB378" s="694"/>
      <c r="AC378" s="694"/>
      <c r="AD378" s="694"/>
      <c r="AE378" s="694"/>
      <c r="AF378" s="694"/>
      <c r="AG378" s="694"/>
      <c r="AH378" s="694" t="s">
        <v>105</v>
      </c>
      <c r="AI378" s="694"/>
      <c r="AJ378" s="694"/>
      <c r="AK378" s="694"/>
      <c r="AL378" s="694"/>
      <c r="AM378" s="694" t="s">
        <v>169</v>
      </c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 t="s">
        <v>169</v>
      </c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783"/>
      <c r="BL378" s="783"/>
      <c r="BM378" s="783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33"/>
      <c r="B379" s="15" t="s">
        <v>58</v>
      </c>
      <c r="C379" s="714" t="str">
        <f>IFERROR(VLOOKUP(C378,科目・教員!$A$2:$B$349,2,0),"")</f>
        <v>水野　正之</v>
      </c>
      <c r="D379" s="715"/>
      <c r="E379" s="758" t="str">
        <f>IFERROR(VLOOKUP(E378,科目・教員!$A$2:$B$349,2,0),"")</f>
        <v>ﾊﾟｳﾗ･ﾍﾞﾙｳﾞｧﾝｹﾞﾙ</v>
      </c>
      <c r="F379" s="759"/>
      <c r="G379" s="716" t="str">
        <f>IFERROR(VLOOKUP(G378,科目・教員!$A$2:$B$349,2,0),"")</f>
        <v/>
      </c>
      <c r="H379" s="715"/>
      <c r="I379" s="716" t="str">
        <f>IFERROR(VLOOKUP(I378,科目・教員!$A$2:$B$349,2,0),"")</f>
        <v/>
      </c>
      <c r="J379" s="715"/>
      <c r="K379" s="735" t="str">
        <f>IFERROR(VLOOKUP(K378,科目・教員!$A$2:$B$349,2,0),"")</f>
        <v/>
      </c>
      <c r="L379" s="737"/>
      <c r="M379" s="746" t="str">
        <f>IFERROR(VLOOKUP(M378,科目・教員!$A$2:$B$349,2,0),"")</f>
        <v/>
      </c>
      <c r="N379" s="715"/>
      <c r="O379" s="716" t="str">
        <f>IFERROR(VLOOKUP(O378,科目・教員!$A$2:$B$349,2,0),"")</f>
        <v/>
      </c>
      <c r="P379" s="715"/>
      <c r="Q379" s="716" t="str">
        <f>IFERROR(VLOOKUP(Q378,科目・教員!$A$2:$B$349,2,0),"")</f>
        <v/>
      </c>
      <c r="R379" s="715"/>
      <c r="S379" s="735" t="str">
        <f>IFERROR(VLOOKUP(S378,科目・教員!$A$2:$B$349,2,0),"")</f>
        <v/>
      </c>
      <c r="T379" s="715"/>
      <c r="U379" s="20"/>
      <c r="Z379" s="73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784"/>
      <c r="BL379" s="784"/>
      <c r="BM379" s="784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33"/>
      <c r="B380" s="15" t="s">
        <v>60</v>
      </c>
      <c r="C380" s="714" t="str">
        <f>VLOOKUP($C377,'2025年度(1年後期)'!$B$5:$N$207,COLUMN('2025年度(1年後期)'!$C$5)+1,0)&amp;""</f>
        <v>101</v>
      </c>
      <c r="D380" s="715"/>
      <c r="E380" s="758" t="str">
        <f>VLOOKUP($C377,'2025年度(2年後期)'!$B$5:$N$207,COLUMN('2025年度(2年後期)'!$C$5)+1,0)&amp;""</f>
        <v>202</v>
      </c>
      <c r="F380" s="759"/>
      <c r="G380" s="716" t="str">
        <f>VLOOKUP($C377,'2025年度(3年後期)'!$B$5:$N$207,COLUMN('2025年度(3年後期)'!$C$5)+1,0)&amp;""</f>
        <v>母性:304･母小実</v>
      </c>
      <c r="H380" s="715"/>
      <c r="I380" s="716" t="str">
        <f>VLOOKUP($C377,'2025年度(4年後期)'!$B$5:$N$206,COLUMN('2025年度(4年後期)'!$C$5)+1,0)&amp;""</f>
        <v/>
      </c>
      <c r="J380" s="715"/>
      <c r="K380" s="735" t="str">
        <f>VLOOKUP($C377,'2025年度(助産後期)'!$B$5:$N$207,COLUMN('2025年度(助産後期)'!$C$5)+1,0)&amp;""</f>
        <v/>
      </c>
      <c r="L380" s="737"/>
      <c r="M380" s="746" t="str">
        <f>VLOOKUP($C377,'2025年度(M1後期)'!$B$5:$N$207,COLUMN('2025年度(M1後期)'!$C$5)+1,0)&amp;""</f>
        <v>別途指定</v>
      </c>
      <c r="N380" s="715"/>
      <c r="O380" s="716" t="str">
        <f>VLOOKUP($C377,'2025年度(M2後期)'!$B$5:$N$207,COLUMN('2025年度(M2後期)'!$C$5)+1,0)&amp;""</f>
        <v>感染:別途指定</v>
      </c>
      <c r="P380" s="715"/>
      <c r="Q380" s="716" t="str">
        <f>VLOOKUP($C377,'2025年度(D1後期)'!$B$5:$N$207,COLUMN('2025年度(D1後期)'!$C$5)+1,0)&amp;""</f>
        <v/>
      </c>
      <c r="R380" s="715"/>
      <c r="S380" s="735" t="str">
        <f>VLOOKUP($C377,'2025年度(D23後期)'!$B$5:$N$207,COLUMN('2025年度(D23後期)'!$C$5)+1,0)&amp;""</f>
        <v/>
      </c>
      <c r="T380" s="715"/>
      <c r="Z380" s="73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784"/>
      <c r="BL380" s="784"/>
      <c r="BM380" s="784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34"/>
      <c r="B381" s="16" t="s">
        <v>62</v>
      </c>
      <c r="C381" s="738"/>
      <c r="D381" s="711"/>
      <c r="E381" s="760" t="s">
        <v>116</v>
      </c>
      <c r="F381" s="761"/>
      <c r="G381" s="710"/>
      <c r="H381" s="711"/>
      <c r="I381" s="710"/>
      <c r="J381" s="711"/>
      <c r="K381" s="712"/>
      <c r="L381" s="713"/>
      <c r="M381" s="745"/>
      <c r="N381" s="711"/>
      <c r="O381" s="710"/>
      <c r="P381" s="711"/>
      <c r="Q381" s="710"/>
      <c r="R381" s="711"/>
      <c r="S381" s="712"/>
      <c r="T381" s="711"/>
      <c r="Z381" s="73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785"/>
      <c r="BL381" s="785"/>
      <c r="BM381" s="785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33" t="s">
        <v>64</v>
      </c>
      <c r="B382" s="15" t="s">
        <v>55</v>
      </c>
      <c r="C382" s="731" t="str">
        <f>VLOOKUP($C377,'2025年度(1年後期)'!$B$5:$N$207,COLUMN('2025年度(1年後期)'!$E$5),0)&amp;""</f>
        <v>保健行動論</v>
      </c>
      <c r="D382" s="722"/>
      <c r="E382" s="756" t="str">
        <f>VLOOKUP($C377,'2025年度(2年後期)'!$B$5:$N$207,COLUMN('2025年度(2年後期)'!$E$5),0)&amp;""</f>
        <v>英語S</v>
      </c>
      <c r="F382" s="757"/>
      <c r="G382" s="721" t="str">
        <f>VLOOKUP($C377,'2025年度(3年後期)'!$B$5:$N$207,COLUMN('2025年度(3年後期)'!$E$5),0)&amp;""</f>
        <v>領域別実習</v>
      </c>
      <c r="H382" s="722"/>
      <c r="I382" s="721" t="str">
        <f>VLOOKUP($C377,'2025年度(4年後期)'!$B$5:$N$206,COLUMN('2025年度(4年後期)'!$E$5),0)&amp;""</f>
        <v/>
      </c>
      <c r="J382" s="722"/>
      <c r="K382" s="732" t="str">
        <f>VLOOKUP($C377,'2025年度(助産後期)'!$B$5:$N$207,COLUMN('2025年度(助産後期)'!$E$5),0)&amp;""</f>
        <v/>
      </c>
      <c r="L382" s="720"/>
      <c r="M382" s="731" t="str">
        <f>VLOOKUP($C377,'2025年度(M1後期)'!$B$5:$N$207,COLUMN('2025年度(M1後期)'!$E$5),0)&amp;""</f>
        <v>がん看護学演習Ａ－Ⅲ</v>
      </c>
      <c r="N382" s="722"/>
      <c r="O382" s="732" t="str">
        <f>VLOOKUP($C377,'2025年度(M2後期)'!$B$5:$N$207,COLUMN('2025年度(M2後期)'!$E$5),0)&amp;""</f>
        <v>感染管理看護学演習Ａ－Ⅱ
特別研究</v>
      </c>
      <c r="P382" s="722"/>
      <c r="Q382" s="732" t="str">
        <f>VLOOKUP($C377,'2025年度(D1後期)'!$B$5:$N$207,COLUMN('2025年度(D1後期)'!$E$5),0)&amp;""</f>
        <v/>
      </c>
      <c r="R382" s="722"/>
      <c r="S382" s="732" t="str">
        <f>VLOOKUP($C377,'2025年度(D23後期)'!$B$5:$N$207,COLUMN('2025年度(D23後期)'!$E$5),0)&amp;""</f>
        <v>特別研究</v>
      </c>
      <c r="T382" s="722"/>
      <c r="Z382" s="733" t="str">
        <f>A382</f>
        <v>２時限（11：00～12：30）</v>
      </c>
      <c r="AA382" s="694" t="s">
        <v>366</v>
      </c>
      <c r="AB382" s="694"/>
      <c r="AC382" s="694"/>
      <c r="AD382" s="694"/>
      <c r="AE382" s="694"/>
      <c r="AF382" s="694"/>
      <c r="AG382" s="694"/>
      <c r="AH382" s="694" t="s">
        <v>105</v>
      </c>
      <c r="AI382" s="694"/>
      <c r="AJ382" s="694"/>
      <c r="AK382" s="694"/>
      <c r="AL382" s="694"/>
      <c r="AM382" s="694" t="s">
        <v>169</v>
      </c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/>
      <c r="AX382" s="694"/>
      <c r="AY382" s="694"/>
      <c r="AZ382" s="694" t="s">
        <v>169</v>
      </c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783"/>
      <c r="BL382" s="783"/>
      <c r="BM382" s="783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33"/>
      <c r="B383" s="15" t="s">
        <v>58</v>
      </c>
      <c r="C383" s="714" t="str">
        <f>IFERROR(VLOOKUP(C382,科目・教員!$A$2:$B$349,2,0),"")</f>
        <v>藤澤　雄太</v>
      </c>
      <c r="D383" s="715"/>
      <c r="E383" s="758" t="str">
        <f>IFERROR(VLOOKUP(E382,科目・教員!$A$2:$B$349,2,0),"")</f>
        <v>ﾊﾟｳﾗ･ﾍﾞﾙｳﾞｧﾝｹﾞﾙ</v>
      </c>
      <c r="F383" s="759"/>
      <c r="G383" s="716" t="str">
        <f>IFERROR(VLOOKUP(G382,科目・教員!$A$2:$B$349,2,0),"")</f>
        <v/>
      </c>
      <c r="H383" s="715"/>
      <c r="I383" s="716" t="str">
        <f>IFERROR(VLOOKUP(I382,科目・教員!$A$2:$B$349,2,0),"")</f>
        <v/>
      </c>
      <c r="J383" s="715"/>
      <c r="K383" s="735" t="str">
        <f>IFERROR(VLOOKUP(K382,科目・教員!$A$2:$B$349,2,0),"")</f>
        <v/>
      </c>
      <c r="L383" s="737"/>
      <c r="M383" s="714" t="str">
        <f>IFERROR(VLOOKUP(M382,科目・教員!$A$2:$B$349,2,0),"")</f>
        <v/>
      </c>
      <c r="N383" s="715"/>
      <c r="O383" s="735" t="str">
        <f>IFERROR(VLOOKUP(O382,科目・教員!$A$2:$B$349,2,0),"")</f>
        <v/>
      </c>
      <c r="P383" s="715"/>
      <c r="Q383" s="735" t="str">
        <f>IFERROR(VLOOKUP(Q382,科目・教員!$A$2:$B$349,2,0),"")</f>
        <v/>
      </c>
      <c r="R383" s="715"/>
      <c r="S383" s="735" t="str">
        <f>IFERROR(VLOOKUP(S382,科目・教員!$A$2:$B$349,2,0),"")</f>
        <v/>
      </c>
      <c r="T383" s="715"/>
      <c r="Z383" s="73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784"/>
      <c r="BL383" s="784"/>
      <c r="BM383" s="784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33"/>
      <c r="B384" s="15" t="s">
        <v>60</v>
      </c>
      <c r="C384" s="714" t="str">
        <f>VLOOKUP($C377,'2025年度(1年後期)'!$B$5:$N$207,COLUMN('2025年度(1年後期)'!$E$5)+1,0)&amp;""</f>
        <v>101</v>
      </c>
      <c r="D384" s="715"/>
      <c r="E384" s="758" t="str">
        <f>VLOOKUP($C377,'2025年度(2年後期)'!$B$5:$N$207,COLUMN('2025年度(2年後期)'!$E$5)+1,0)&amp;""</f>
        <v>202</v>
      </c>
      <c r="F384" s="759"/>
      <c r="G384" s="716" t="str">
        <f>VLOOKUP($C377,'2025年度(3年後期)'!$B$5:$N$207,COLUMN('2025年度(3年後期)'!$E$5)+1,0)&amp;""</f>
        <v>母性:304･母小実</v>
      </c>
      <c r="H384" s="715"/>
      <c r="I384" s="716" t="str">
        <f>VLOOKUP($C377,'2025年度(4年後期)'!$B$5:$N$206,COLUMN('2025年度(4年後期)'!$E$5)+1,0)&amp;""</f>
        <v/>
      </c>
      <c r="J384" s="715"/>
      <c r="K384" s="735" t="str">
        <f>VLOOKUP($C377,'2025年度(助産後期)'!$B$5:$N$207,COLUMN('2025年度(助産後期)'!$E$5)+1,0)&amp;""</f>
        <v/>
      </c>
      <c r="L384" s="737"/>
      <c r="M384" s="714" t="str">
        <f>VLOOKUP($C377,'2025年度(M1後期)'!$B$5:$N$207,COLUMN('2025年度(M1後期)'!$E$5)+1,0)&amp;""</f>
        <v>別途指定</v>
      </c>
      <c r="N384" s="715"/>
      <c r="O384" s="735" t="str">
        <f>VLOOKUP($C377,'2025年度(M2後期)'!$B$5:$N$207,COLUMN('2025年度(M2後期)'!$E$5)+1,0)&amp;""</f>
        <v>感染:別途指定</v>
      </c>
      <c r="P384" s="715"/>
      <c r="Q384" s="735" t="str">
        <f>VLOOKUP($C377,'2025年度(D1後期)'!$B$5:$N$207,COLUMN('2025年度(D1後期)'!$E$5)+1,0)&amp;""</f>
        <v/>
      </c>
      <c r="R384" s="715"/>
      <c r="S384" s="735" t="str">
        <f>VLOOKUP($C377,'2025年度(D23後期)'!$B$5:$N$207,COLUMN('2025年度(D23後期)'!$E$5)+1,0)&amp;""</f>
        <v/>
      </c>
      <c r="T384" s="715"/>
      <c r="Z384" s="73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784"/>
      <c r="BL384" s="784"/>
      <c r="BM384" s="784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47"/>
      <c r="B385" s="16" t="s">
        <v>62</v>
      </c>
      <c r="C385" s="738"/>
      <c r="D385" s="736"/>
      <c r="E385" s="760" t="s">
        <v>116</v>
      </c>
      <c r="F385" s="761"/>
      <c r="G385" s="710"/>
      <c r="H385" s="736"/>
      <c r="I385" s="710"/>
      <c r="J385" s="736"/>
      <c r="K385" s="712"/>
      <c r="L385" s="712"/>
      <c r="M385" s="738"/>
      <c r="N385" s="736"/>
      <c r="O385" s="712"/>
      <c r="P385" s="736"/>
      <c r="Q385" s="712"/>
      <c r="R385" s="736"/>
      <c r="S385" s="712"/>
      <c r="T385" s="736"/>
      <c r="Z385" s="73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785"/>
      <c r="BL385" s="785"/>
      <c r="BM385" s="785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44" t="s">
        <v>70</v>
      </c>
      <c r="B386" s="17" t="s">
        <v>71</v>
      </c>
      <c r="C386" s="731"/>
      <c r="D386" s="722"/>
      <c r="E386" s="721"/>
      <c r="F386" s="722"/>
      <c r="G386" s="721"/>
      <c r="H386" s="722"/>
      <c r="I386" s="721"/>
      <c r="J386" s="722"/>
      <c r="K386" s="732"/>
      <c r="L386" s="720"/>
      <c r="M386" s="731"/>
      <c r="N386" s="722"/>
      <c r="O386" s="732"/>
      <c r="P386" s="722"/>
      <c r="Q386" s="732"/>
      <c r="R386" s="722"/>
      <c r="S386" s="732"/>
      <c r="T386" s="722"/>
      <c r="Z386" s="73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783"/>
      <c r="BL386" s="783"/>
      <c r="BM386" s="783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33"/>
      <c r="B387" s="17" t="s">
        <v>73</v>
      </c>
      <c r="C387" s="714"/>
      <c r="D387" s="715"/>
      <c r="E387" s="716"/>
      <c r="F387" s="715"/>
      <c r="G387" s="716"/>
      <c r="H387" s="715"/>
      <c r="I387" s="716"/>
      <c r="J387" s="715"/>
      <c r="K387" s="735"/>
      <c r="L387" s="737"/>
      <c r="M387" s="714"/>
      <c r="N387" s="715"/>
      <c r="O387" s="735"/>
      <c r="P387" s="715"/>
      <c r="Q387" s="735"/>
      <c r="R387" s="715"/>
      <c r="S387" s="735"/>
      <c r="T387" s="715"/>
      <c r="Z387" s="73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784"/>
      <c r="BL387" s="784"/>
      <c r="BM387" s="784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33"/>
      <c r="B388" s="17" t="s">
        <v>60</v>
      </c>
      <c r="C388" s="714"/>
      <c r="D388" s="715"/>
      <c r="E388" s="716"/>
      <c r="F388" s="715"/>
      <c r="G388" s="716"/>
      <c r="H388" s="715"/>
      <c r="I388" s="716"/>
      <c r="J388" s="715"/>
      <c r="K388" s="735"/>
      <c r="L388" s="737"/>
      <c r="M388" s="714"/>
      <c r="N388" s="715"/>
      <c r="O388" s="735"/>
      <c r="P388" s="715"/>
      <c r="Q388" s="735"/>
      <c r="R388" s="715"/>
      <c r="S388" s="735"/>
      <c r="T388" s="715"/>
      <c r="Z388" s="73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784"/>
      <c r="BL388" s="784"/>
      <c r="BM388" s="784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34"/>
      <c r="B389" s="18" t="s">
        <v>62</v>
      </c>
      <c r="C389" s="752"/>
      <c r="D389" s="753"/>
      <c r="E389" s="754"/>
      <c r="F389" s="753"/>
      <c r="G389" s="754"/>
      <c r="H389" s="753"/>
      <c r="I389" s="754"/>
      <c r="J389" s="753"/>
      <c r="K389" s="755"/>
      <c r="L389" s="755"/>
      <c r="M389" s="752"/>
      <c r="N389" s="753"/>
      <c r="O389" s="755"/>
      <c r="P389" s="753"/>
      <c r="Q389" s="755"/>
      <c r="R389" s="753"/>
      <c r="S389" s="755"/>
      <c r="T389" s="753"/>
      <c r="Z389" s="73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785"/>
      <c r="BL389" s="785"/>
      <c r="BM389" s="785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33" t="s">
        <v>74</v>
      </c>
      <c r="B390" s="15" t="s">
        <v>55</v>
      </c>
      <c r="C390" s="748" t="str">
        <f>VLOOKUP($C377,'2025年度(1年後期)'!$B$5:$N$207,COLUMN('2025年度(1年後期)'!$G$5),0)&amp;""</f>
        <v>免疫と健康</v>
      </c>
      <c r="D390" s="732"/>
      <c r="E390" s="749" t="str">
        <f>VLOOKUP($C377,'2025年度(2年後期)'!$B$5:$N$207,COLUMN('2025年度(2年後期)'!$G$5),0)&amp;""</f>
        <v>成人看護援助論Ⅱ</v>
      </c>
      <c r="F390" s="732"/>
      <c r="G390" s="749" t="str">
        <f>VLOOKUP($C377,'2025年度(3年後期)'!$B$5:$N$207,COLUMN('2025年度(3年後期)'!$G$5),0)&amp;""</f>
        <v>領域別実習</v>
      </c>
      <c r="H390" s="732"/>
      <c r="I390" s="749" t="str">
        <f>VLOOKUP($C377,'2025年度(4年後期)'!$B$5:$N$206,COLUMN('2025年度(4年後期)'!$G$5),0)&amp;""</f>
        <v/>
      </c>
      <c r="J390" s="732"/>
      <c r="K390" s="750" t="str">
        <f>VLOOKUP($C377,'2025年度(助産後期)'!$B$5:$N$207,COLUMN('2025年度(助産後期)'!$G$5),0)&amp;""</f>
        <v/>
      </c>
      <c r="L390" s="750"/>
      <c r="M390" s="748" t="str">
        <f>VLOOKUP($C377,'2025年度(M1後期)'!$B$5:$N$207,COLUMN('2025年度(M1後期)'!$G$5),0)&amp;""</f>
        <v>がん看護学演習Ａ－Ⅳ</v>
      </c>
      <c r="N390" s="732"/>
      <c r="O390" s="750" t="str">
        <f>VLOOKUP($C377,'2025年度(M2後期)'!$B$5:$N$207,COLUMN('2025年度(M2後期)'!$G$5),0)&amp;""</f>
        <v>特別研究</v>
      </c>
      <c r="P390" s="732"/>
      <c r="Q390" s="750" t="str">
        <f>VLOOKUP($C377,'2025年度(D1後期)'!$B$5:$N$207,COLUMN('2025年度(D1後期)'!$G$5),0)&amp;""</f>
        <v/>
      </c>
      <c r="R390" s="732"/>
      <c r="S390" s="750" t="str">
        <f>VLOOKUP($C377,'2025年度(D23後期)'!$B$5:$N$207,COLUMN('2025年度(D23後期)'!$G$5),0)&amp;""</f>
        <v>特別研究</v>
      </c>
      <c r="T390" s="732"/>
      <c r="Z390" s="733" t="str">
        <f>A390</f>
        <v>３時限（13：30～15：00）</v>
      </c>
      <c r="AA390" s="694" t="s">
        <v>386</v>
      </c>
      <c r="AB390" s="694"/>
      <c r="AC390" s="694"/>
      <c r="AD390" s="694"/>
      <c r="AE390" s="694"/>
      <c r="AF390" s="694"/>
      <c r="AG390" s="694" t="s">
        <v>76</v>
      </c>
      <c r="AH390" s="694"/>
      <c r="AI390" s="694"/>
      <c r="AJ390" s="694"/>
      <c r="AK390" s="694"/>
      <c r="AL390" s="694"/>
      <c r="AM390" s="694" t="s">
        <v>169</v>
      </c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 t="s">
        <v>169</v>
      </c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783"/>
      <c r="BL390" s="783"/>
      <c r="BM390" s="783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33"/>
      <c r="B391" s="15" t="s">
        <v>58</v>
      </c>
      <c r="C391" s="751" t="str">
        <f>IFERROR(VLOOKUP(C390,科目・教員!$A$2:$B$349,2,0),"")</f>
        <v>森　那美子</v>
      </c>
      <c r="D391" s="735"/>
      <c r="E391" s="739" t="str">
        <f>IFERROR(VLOOKUP(E390,科目・教員!$A$2:$B$349,2,0),"")</f>
        <v>藤澤　雄太</v>
      </c>
      <c r="F391" s="735"/>
      <c r="G391" s="739" t="str">
        <f>IFERROR(VLOOKUP(G390,科目・教員!$A$2:$B$349,2,0),"")</f>
        <v/>
      </c>
      <c r="H391" s="735"/>
      <c r="I391" s="739" t="str">
        <f>IFERROR(VLOOKUP(I390,科目・教員!$A$2:$B$349,2,0),"")</f>
        <v/>
      </c>
      <c r="J391" s="735"/>
      <c r="K391" s="740" t="str">
        <f>IFERROR(VLOOKUP(K390,科目・教員!$A$2:$B$349,2,0),"")</f>
        <v/>
      </c>
      <c r="L391" s="740"/>
      <c r="M391" s="751" t="str">
        <f>IFERROR(VLOOKUP(M390,科目・教員!$A$2:$B$349,2,0),"")</f>
        <v/>
      </c>
      <c r="N391" s="735"/>
      <c r="O391" s="740" t="str">
        <f>IFERROR(VLOOKUP(O390,科目・教員!$A$2:$B$349,2,0),"")</f>
        <v/>
      </c>
      <c r="P391" s="735"/>
      <c r="Q391" s="740" t="str">
        <f>IFERROR(VLOOKUP(Q390,科目・教員!$A$2:$B$349,2,0),"")</f>
        <v/>
      </c>
      <c r="R391" s="735"/>
      <c r="S391" s="740" t="str">
        <f>IFERROR(VLOOKUP(S390,科目・教員!$A$2:$B$349,2,0),"")</f>
        <v/>
      </c>
      <c r="T391" s="735"/>
      <c r="Z391" s="73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784"/>
      <c r="BL391" s="784"/>
      <c r="BM391" s="784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33"/>
      <c r="B392" s="15" t="s">
        <v>60</v>
      </c>
      <c r="C392" s="751" t="str">
        <f>VLOOKUP($C377,'2025年度(1年後期)'!$B$5:$N$207,COLUMN('2025年度(1年後期)'!$G$5)+1,0)&amp;""</f>
        <v>101</v>
      </c>
      <c r="D392" s="735"/>
      <c r="E392" s="739" t="str">
        <f>VLOOKUP($C377,'2025年度(2年後期)'!$B$5:$N$207,COLUMN('2025年度(2年後期)'!$G$5)+1,0)&amp;""</f>
        <v>201</v>
      </c>
      <c r="F392" s="735"/>
      <c r="G392" s="739" t="str">
        <f>VLOOKUP($C377,'2025年度(3年後期)'!$B$5:$N$207,COLUMN('2025年度(3年後期)'!$G$5)+1,0)&amp;""</f>
        <v>母性:304･母小実</v>
      </c>
      <c r="H392" s="735"/>
      <c r="I392" s="739" t="str">
        <f>VLOOKUP($C377,'2025年度(4年後期)'!$B$5:$N$206,COLUMN('2025年度(4年後期)'!$G$5)+1,0)&amp;""</f>
        <v/>
      </c>
      <c r="J392" s="735"/>
      <c r="K392" s="740" t="str">
        <f>VLOOKUP($C377,'2025年度(助産後期)'!$B$5:$N$207,COLUMN('2025年度(助産後期)'!$G$5)+1,0)&amp;""</f>
        <v/>
      </c>
      <c r="L392" s="740"/>
      <c r="M392" s="751" t="str">
        <f>VLOOKUP($C377,'2025年度(M1後期)'!$B$5:$N$207,COLUMN('2025年度(M1後期)'!$G$5)+1,0)&amp;""</f>
        <v>別途指定</v>
      </c>
      <c r="N392" s="735"/>
      <c r="O392" s="740" t="str">
        <f>VLOOKUP($C377,'2025年度(M2後期)'!$B$5:$N$207,COLUMN('2025年度(M2後期)'!$G$5)+1,0)&amp;""</f>
        <v/>
      </c>
      <c r="P392" s="735"/>
      <c r="Q392" s="740" t="str">
        <f>VLOOKUP($C377,'2025年度(D1後期)'!$B$5:$N$207,COLUMN('2025年度(D1後期)'!$G$5)+1,0)&amp;""</f>
        <v/>
      </c>
      <c r="R392" s="735"/>
      <c r="S392" s="740" t="str">
        <f>VLOOKUP($C377,'2025年度(D23後期)'!$B$5:$N$207,COLUMN('2025年度(D23後期)'!$G$5)+1,0)&amp;""</f>
        <v/>
      </c>
      <c r="T392" s="735"/>
      <c r="Z392" s="73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784"/>
      <c r="BL392" s="784"/>
      <c r="BM392" s="784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47"/>
      <c r="B393" s="16" t="s">
        <v>62</v>
      </c>
      <c r="C393" s="781"/>
      <c r="D393" s="782"/>
      <c r="E393" s="710"/>
      <c r="F393" s="736"/>
      <c r="G393" s="710"/>
      <c r="H393" s="736"/>
      <c r="I393" s="710"/>
      <c r="J393" s="736"/>
      <c r="K393" s="712"/>
      <c r="L393" s="712"/>
      <c r="M393" s="738"/>
      <c r="N393" s="736"/>
      <c r="O393" s="712"/>
      <c r="P393" s="736"/>
      <c r="Q393" s="712"/>
      <c r="R393" s="736"/>
      <c r="S393" s="712"/>
      <c r="T393" s="736"/>
      <c r="Z393" s="73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785"/>
      <c r="BL393" s="785"/>
      <c r="BM393" s="785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33" t="s">
        <v>80</v>
      </c>
      <c r="B394" s="15" t="s">
        <v>55</v>
      </c>
      <c r="C394" s="800" t="str">
        <f>VLOOKUP($C377,'2025年度(1年後期)'!$B$5:$N$207,COLUMN('2025年度(1年後期)'!$I$5),0)&amp;""</f>
        <v>微生物と人間　追再試</v>
      </c>
      <c r="D394" s="801"/>
      <c r="E394" s="749" t="str">
        <f>VLOOKUP($C377,'2025年度(2年後期)'!$B$5:$N$207,COLUMN('2025年度(2年後期)'!$I$5),0)&amp;""</f>
        <v>地域･在宅看護学概論</v>
      </c>
      <c r="F394" s="732"/>
      <c r="G394" s="749" t="str">
        <f>VLOOKUP($C377,'2025年度(3年後期)'!$B$5:$N$207,COLUMN('2025年度(3年後期)'!$I$5),0)&amp;""</f>
        <v>領域別実習</v>
      </c>
      <c r="H394" s="732"/>
      <c r="I394" s="749" t="str">
        <f>VLOOKUP($C377,'2025年度(4年後期)'!$B$5:$N$206,COLUMN('2025年度(4年後期)'!$I$5),0)&amp;""</f>
        <v/>
      </c>
      <c r="J394" s="732"/>
      <c r="K394" s="750" t="str">
        <f>VLOOKUP($C377,'2025年度(助産後期)'!$B$5:$N$207,COLUMN('2025年度(助産後期)'!$I$5),0)&amp;""</f>
        <v/>
      </c>
      <c r="L394" s="750"/>
      <c r="M394" s="748" t="str">
        <f>VLOOKUP($C377,'2025年度(M1後期)'!$B$5:$N$207,COLUMN('2025年度(M1後期)'!$I$5),0)&amp;""</f>
        <v>がん看護学演習Ａ－Ⅳ</v>
      </c>
      <c r="N394" s="732"/>
      <c r="O394" s="750" t="str">
        <f>VLOOKUP($C377,'2025年度(M2後期)'!$B$5:$N$207,COLUMN('2025年度(M2後期)'!$I$5),0)&amp;""</f>
        <v>特別研究</v>
      </c>
      <c r="P394" s="732"/>
      <c r="Q394" s="750" t="str">
        <f>VLOOKUP($C377,'2025年度(D1後期)'!$B$5:$N$207,COLUMN('2025年度(D1後期)'!$I$5),0)&amp;""</f>
        <v/>
      </c>
      <c r="R394" s="732"/>
      <c r="S394" s="750" t="str">
        <f>VLOOKUP($C377,'2025年度(D23後期)'!$B$5:$N$207,COLUMN('2025年度(D23後期)'!$I$5),0)&amp;""</f>
        <v>特別研究</v>
      </c>
      <c r="T394" s="732"/>
      <c r="Z394" s="733" t="str">
        <f>A394</f>
        <v>４時限（15：10～16：40）</v>
      </c>
      <c r="AA394" s="694"/>
      <c r="AB394" s="694"/>
      <c r="AC394" s="694" t="s">
        <v>415</v>
      </c>
      <c r="AD394" s="694"/>
      <c r="AE394" s="694"/>
      <c r="AF394" s="694"/>
      <c r="AG394" s="694" t="s">
        <v>306</v>
      </c>
      <c r="AH394" s="694"/>
      <c r="AI394" s="694"/>
      <c r="AJ394" s="694"/>
      <c r="AK394" s="694"/>
      <c r="AL394" s="694"/>
      <c r="AM394" s="694" t="s">
        <v>169</v>
      </c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/>
      <c r="AX394" s="694"/>
      <c r="AY394" s="694"/>
      <c r="AZ394" s="694" t="s">
        <v>169</v>
      </c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783"/>
      <c r="BL394" s="783"/>
      <c r="BM394" s="783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33"/>
      <c r="B395" s="15" t="s">
        <v>58</v>
      </c>
      <c r="C395" s="803" t="str">
        <f>IFERROR(VLOOKUP(C394,科目・教員!$A$2:$B$349,2,0),"")</f>
        <v/>
      </c>
      <c r="D395" s="804"/>
      <c r="E395" s="739" t="str">
        <f>IFERROR(VLOOKUP(E394,科目・教員!$A$2:$B$349,2,0),"")</f>
        <v>藤田　淳子</v>
      </c>
      <c r="F395" s="735"/>
      <c r="G395" s="739" t="str">
        <f>IFERROR(VLOOKUP(G394,科目・教員!$A$2:$B$349,2,0),"")</f>
        <v/>
      </c>
      <c r="H395" s="735"/>
      <c r="I395" s="739" t="str">
        <f>IFERROR(VLOOKUP(I394,科目・教員!$A$2:$B$349,2,0),"")</f>
        <v/>
      </c>
      <c r="J395" s="735"/>
      <c r="K395" s="740" t="str">
        <f>IFERROR(VLOOKUP(K394,科目・教員!$A$2:$B$349,2,0),"")</f>
        <v/>
      </c>
      <c r="L395" s="740"/>
      <c r="M395" s="751" t="str">
        <f>IFERROR(VLOOKUP(M394,科目・教員!$A$2:$B$349,2,0),"")</f>
        <v/>
      </c>
      <c r="N395" s="735"/>
      <c r="O395" s="740" t="str">
        <f>IFERROR(VLOOKUP(O394,科目・教員!$A$2:$B$349,2,0),"")</f>
        <v/>
      </c>
      <c r="P395" s="735"/>
      <c r="Q395" s="740" t="str">
        <f>IFERROR(VLOOKUP(Q394,科目・教員!$A$2:$B$349,2,0),"")</f>
        <v/>
      </c>
      <c r="R395" s="735"/>
      <c r="S395" s="740" t="str">
        <f>IFERROR(VLOOKUP(S394,科目・教員!$A$2:$B$349,2,0),"")</f>
        <v/>
      </c>
      <c r="T395" s="735"/>
      <c r="Z395" s="73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784"/>
      <c r="BL395" s="784"/>
      <c r="BM395" s="784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33"/>
      <c r="B396" s="15" t="s">
        <v>60</v>
      </c>
      <c r="C396" s="803" t="str">
        <f>VLOOKUP($C377,'2025年度(1年後期)'!$B$5:$N$207,COLUMN('2025年度(1年後期)'!$I$5)+1,0)&amp;""</f>
        <v>103</v>
      </c>
      <c r="D396" s="804"/>
      <c r="E396" s="739" t="str">
        <f>VLOOKUP($C377,'2025年度(2年後期)'!$B$5:$N$207,COLUMN('2025年度(2年後期)'!$I$5)+1,0)&amp;""</f>
        <v>201</v>
      </c>
      <c r="F396" s="735"/>
      <c r="G396" s="739" t="str">
        <f>VLOOKUP($C377,'2025年度(3年後期)'!$B$5:$N$207,COLUMN('2025年度(3年後期)'!$I$5)+1,0)&amp;""</f>
        <v>母性:304･母小実</v>
      </c>
      <c r="H396" s="735"/>
      <c r="I396" s="739" t="str">
        <f>VLOOKUP($C377,'2025年度(4年後期)'!$B$5:$N$206,COLUMN('2025年度(4年後期)'!$I$5)+1,0)&amp;""</f>
        <v/>
      </c>
      <c r="J396" s="735"/>
      <c r="K396" s="740" t="str">
        <f>VLOOKUP($C377,'2025年度(助産後期)'!$B$5:$N$207,COLUMN('2025年度(助産後期)'!$I$5)+1,0)&amp;""</f>
        <v/>
      </c>
      <c r="L396" s="740"/>
      <c r="M396" s="751" t="str">
        <f>VLOOKUP($C377,'2025年度(M1後期)'!$B$5:$N$207,COLUMN('2025年度(M1後期)'!$I$5)+1,0)&amp;""</f>
        <v>別途指定</v>
      </c>
      <c r="N396" s="735"/>
      <c r="O396" s="740" t="str">
        <f>VLOOKUP($C377,'2025年度(M2後期)'!$B$5:$N$207,COLUMN('2025年度(M2後期)'!$I$5)+1,0)&amp;""</f>
        <v/>
      </c>
      <c r="P396" s="735"/>
      <c r="Q396" s="740" t="str">
        <f>VLOOKUP($C377,'2025年度(D1後期)'!$B$5:$N$207,COLUMN('2025年度(D1後期)'!$I$5)+1,0)&amp;""</f>
        <v/>
      </c>
      <c r="R396" s="735"/>
      <c r="S396" s="740" t="str">
        <f>VLOOKUP($C377,'2025年度(D23後期)'!$B$5:$N$207,COLUMN('2025年度(D23後期)'!$I$5)+1,0)&amp;""</f>
        <v/>
      </c>
      <c r="T396" s="735"/>
      <c r="Z396" s="73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784"/>
      <c r="BL396" s="784"/>
      <c r="BM396" s="784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34"/>
      <c r="B397" s="16" t="s">
        <v>62</v>
      </c>
      <c r="C397" s="847"/>
      <c r="D397" s="848"/>
      <c r="E397" s="710"/>
      <c r="F397" s="736"/>
      <c r="G397" s="710"/>
      <c r="H397" s="736"/>
      <c r="I397" s="710"/>
      <c r="J397" s="736"/>
      <c r="K397" s="712"/>
      <c r="L397" s="712"/>
      <c r="M397" s="738"/>
      <c r="N397" s="736"/>
      <c r="O397" s="712"/>
      <c r="P397" s="736"/>
      <c r="Q397" s="712"/>
      <c r="R397" s="736"/>
      <c r="S397" s="712"/>
      <c r="T397" s="736"/>
      <c r="Z397" s="73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785"/>
      <c r="BL397" s="785"/>
      <c r="BM397" s="785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33" t="s">
        <v>87</v>
      </c>
      <c r="B398" s="15" t="s">
        <v>55</v>
      </c>
      <c r="C398" s="748" t="str">
        <f>VLOOKUP($C377,'2025年度(1年後期)'!$B$5:$N$207,COLUMN('2025年度(1年後期)'!$K$5),0)&amp;""</f>
        <v/>
      </c>
      <c r="D398" s="732"/>
      <c r="E398" s="749" t="str">
        <f>VLOOKUP($C377,'2025年度(2年後期)'!$B$5:$N$207,COLUMN('2025年度(2年後期)'!$K$5),0)&amp;""</f>
        <v/>
      </c>
      <c r="F398" s="732"/>
      <c r="G398" s="749" t="str">
        <f>VLOOKUP($C377,'2025年度(3年後期)'!$B$5:$N$207,COLUMN('2025年度(3年後期)'!$K$5),0)&amp;""</f>
        <v/>
      </c>
      <c r="H398" s="732"/>
      <c r="I398" s="749" t="str">
        <f>VLOOKUP($C377,'2025年度(4年後期)'!$B$5:$N$206,COLUMN('2025年度(4年後期)'!$K$5),0)&amp;""</f>
        <v/>
      </c>
      <c r="J398" s="732"/>
      <c r="K398" s="750" t="str">
        <f>VLOOKUP($C377,'2025年度(助産後期)'!$B$5:$N$207,COLUMN('2025年度(助産後期)'!$K$5),0)&amp;""</f>
        <v/>
      </c>
      <c r="L398" s="750"/>
      <c r="M398" s="748" t="str">
        <f>VLOOKUP($C377,'2025年度(M1後期)'!$B$5:$N$207,COLUMN('2025年度(M1後期)'!$K$5),0)&amp;""</f>
        <v/>
      </c>
      <c r="N398" s="732"/>
      <c r="O398" s="750" t="str">
        <f>VLOOKUP($C377,'2025年度(M2後期)'!$B$5:$N$207,COLUMN('2025年度(M2後期)'!$K$5),0)&amp;""</f>
        <v/>
      </c>
      <c r="P398" s="732"/>
      <c r="Q398" s="750" t="str">
        <f>VLOOKUP($C377,'2025年度(D1後期)'!$B$5:$N$207,COLUMN('2025年度(D1後期)'!$K$5),0)&amp;""</f>
        <v/>
      </c>
      <c r="R398" s="732"/>
      <c r="S398" s="750" t="str">
        <f>VLOOKUP($C377,'2025年度(D23後期)'!$B$5:$N$207,COLUMN('2025年度(D23後期)'!$K$5),0)&amp;""</f>
        <v/>
      </c>
      <c r="T398" s="732"/>
      <c r="Z398" s="733" t="str">
        <f>A398</f>
        <v>５時限（16：50～18：20）</v>
      </c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783"/>
      <c r="BL398" s="783"/>
      <c r="BM398" s="783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33"/>
      <c r="B399" s="15" t="s">
        <v>58</v>
      </c>
      <c r="C399" s="751" t="str">
        <f>IFERROR(VLOOKUP(C398,科目・教員!$A$2:$B$349,2,0),"")</f>
        <v/>
      </c>
      <c r="D399" s="735"/>
      <c r="E399" s="739" t="str">
        <f>IFERROR(VLOOKUP(E398,科目・教員!$A$2:$B$349,2,0),"")</f>
        <v/>
      </c>
      <c r="F399" s="735"/>
      <c r="G399" s="739" t="str">
        <f>IFERROR(VLOOKUP(G398,科目・教員!$A$2:$B$349,2,0),"")</f>
        <v/>
      </c>
      <c r="H399" s="735"/>
      <c r="I399" s="739" t="str">
        <f>IFERROR(VLOOKUP(I398,科目・教員!$A$2:$B$349,2,0),"")</f>
        <v/>
      </c>
      <c r="J399" s="735"/>
      <c r="K399" s="740" t="str">
        <f>IFERROR(VLOOKUP(K398,科目・教員!$A$2:$B$349,2,0),"")</f>
        <v/>
      </c>
      <c r="L399" s="740"/>
      <c r="M399" s="751" t="str">
        <f>IFERROR(VLOOKUP(M398,科目・教員!$A$2:$B$349,2,0),"")</f>
        <v/>
      </c>
      <c r="N399" s="735"/>
      <c r="O399" s="740" t="str">
        <f>IFERROR(VLOOKUP(O398,科目・教員!$A$2:$B$349,2,0),"")</f>
        <v/>
      </c>
      <c r="P399" s="735"/>
      <c r="Q399" s="740" t="str">
        <f>IFERROR(VLOOKUP(Q398,科目・教員!$A$2:$B$349,2,0),"")</f>
        <v/>
      </c>
      <c r="R399" s="735"/>
      <c r="S399" s="740" t="str">
        <f>IFERROR(VLOOKUP(S398,科目・教員!$A$2:$B$349,2,0),"")</f>
        <v/>
      </c>
      <c r="T399" s="735"/>
      <c r="Z399" s="73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784"/>
      <c r="BL399" s="784"/>
      <c r="BM399" s="784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33"/>
      <c r="B400" s="15" t="s">
        <v>60</v>
      </c>
      <c r="C400" s="751" t="str">
        <f>VLOOKUP($C377,'2025年度(1年後期)'!$B$5:$N$207,COLUMN('2025年度(1年後期)'!$K$5)+1,0)&amp;""</f>
        <v/>
      </c>
      <c r="D400" s="735"/>
      <c r="E400" s="739" t="str">
        <f>VLOOKUP($C377,'2025年度(2年後期)'!$B$5:$N$207,COLUMN('2025年度(2年後期)'!$K$5)+1,0)&amp;""</f>
        <v/>
      </c>
      <c r="F400" s="735"/>
      <c r="G400" s="739" t="str">
        <f>VLOOKUP($C377,'2025年度(3年後期)'!$B$5:$N$207,COLUMN('2025年度(3年後期)'!$K$5)+1,0)&amp;""</f>
        <v/>
      </c>
      <c r="H400" s="735"/>
      <c r="I400" s="739" t="str">
        <f>VLOOKUP($C377,'2025年度(4年後期)'!$B$5:$N$206,COLUMN('2025年度(4年後期)'!$K$5)+1,0)&amp;""</f>
        <v/>
      </c>
      <c r="J400" s="735"/>
      <c r="K400" s="740" t="str">
        <f>VLOOKUP($C377,'2025年度(助産後期)'!$B$5:$N$207,COLUMN('2025年度(助産後期)'!$K$5)+1,0)&amp;""</f>
        <v/>
      </c>
      <c r="L400" s="740"/>
      <c r="M400" s="751" t="str">
        <f>VLOOKUP($C377,'2025年度(M1後期)'!$B$5:$N$207,COLUMN('2025年度(M1後期)'!$K$5)+1,0)&amp;""</f>
        <v/>
      </c>
      <c r="N400" s="735"/>
      <c r="O400" s="740" t="str">
        <f>VLOOKUP($C377,'2025年度(M1後期)'!$B$5:$N$207,COLUMN('2025年度(M1後期)'!$K$5)+1,0)&amp;""</f>
        <v/>
      </c>
      <c r="P400" s="735"/>
      <c r="Q400" s="740" t="str">
        <f>VLOOKUP($C377,'2025年度(D1後期)'!$B$5:$N$207,COLUMN('2025年度(D1後期)'!$K$5)+1,0)&amp;""</f>
        <v/>
      </c>
      <c r="R400" s="735"/>
      <c r="S400" s="740" t="str">
        <f>VLOOKUP($C377,'2025年度(D23後期)'!$B$5:$N$207,COLUMN('2025年度(D23後期)'!$K$5)+1,0)&amp;""</f>
        <v/>
      </c>
      <c r="T400" s="735"/>
      <c r="Z400" s="73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784"/>
      <c r="BL400" s="784"/>
      <c r="BM400" s="784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34"/>
      <c r="B401" s="16" t="s">
        <v>62</v>
      </c>
      <c r="C401" s="738"/>
      <c r="D401" s="736"/>
      <c r="E401" s="710"/>
      <c r="F401" s="736"/>
      <c r="G401" s="710"/>
      <c r="H401" s="736"/>
      <c r="I401" s="710"/>
      <c r="J401" s="736"/>
      <c r="K401" s="712"/>
      <c r="L401" s="712"/>
      <c r="M401" s="738"/>
      <c r="N401" s="736"/>
      <c r="O401" s="712"/>
      <c r="P401" s="736"/>
      <c r="Q401" s="712"/>
      <c r="R401" s="736"/>
      <c r="S401" s="712"/>
      <c r="T401" s="736"/>
      <c r="U401" s="19"/>
      <c r="V401" s="19"/>
      <c r="W401" s="19"/>
      <c r="X401" s="19"/>
      <c r="Y401" s="19"/>
      <c r="Z401" s="73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785"/>
      <c r="BL401" s="785"/>
      <c r="BM401" s="785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23"/>
      <c r="B402" s="24"/>
      <c r="C402" s="788">
        <f>C377+1</f>
        <v>46039</v>
      </c>
      <c r="D402" s="788"/>
      <c r="E402" s="788"/>
      <c r="F402" s="788"/>
      <c r="G402" s="788"/>
      <c r="H402" s="788"/>
      <c r="I402" s="788"/>
      <c r="J402" s="788"/>
      <c r="K402" s="788"/>
      <c r="L402" s="788"/>
      <c r="M402" s="788"/>
      <c r="N402" s="788"/>
      <c r="O402" s="788"/>
      <c r="P402" s="788"/>
      <c r="Q402" s="788"/>
      <c r="R402" s="788"/>
      <c r="S402" s="788"/>
      <c r="T402" s="788"/>
      <c r="U402" s="703">
        <f>C402</f>
        <v>46039</v>
      </c>
      <c r="V402" s="704"/>
      <c r="W402" s="704"/>
      <c r="X402" s="704"/>
      <c r="Y402" s="704"/>
      <c r="Z402" s="70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3" t="s">
        <v>54</v>
      </c>
      <c r="B403" s="12" t="s">
        <v>55</v>
      </c>
      <c r="C403" s="731" t="str">
        <f>VLOOKUP($C402,'2025年度(1年後期)'!$B$5:$N$207,COLUMN('2025年度(1年後期)'!$C$5),0)&amp;""</f>
        <v/>
      </c>
      <c r="D403" s="722"/>
      <c r="E403" s="721" t="str">
        <f>VLOOKUP($C402,'2025年度(2年後期)'!$B$5:$N$207,COLUMN('2025年度(2年後期)'!$C$5),0)&amp;""</f>
        <v/>
      </c>
      <c r="F403" s="722"/>
      <c r="G403" s="721" t="str">
        <f>VLOOKUP($C402,'2025年度(3年後期)'!$B$5:$N$207,COLUMN('2025年度(3年後期)'!$C$5),0)&amp;""</f>
        <v/>
      </c>
      <c r="H403" s="722"/>
      <c r="I403" s="721" t="str">
        <f>VLOOKUP($C402,'2025年度(4年後期)'!$B$5:$N$206,COLUMN('2025年度(4年後期)'!$C$5),0)&amp;""</f>
        <v/>
      </c>
      <c r="J403" s="722"/>
      <c r="K403" s="732" t="str">
        <f>VLOOKUP($C402,'2025年度(助産後期)'!$B$5:$N$207,COLUMN('2025年度(助産後期)'!$C$5),0)&amp;""</f>
        <v/>
      </c>
      <c r="L403" s="720"/>
      <c r="M403" s="719" t="str">
        <f>VLOOKUP($C402,'2025年度(M1後期)'!$B$5:$N$207,COLUMN('2025年度(M1後期)'!$C$5),0)&amp;""</f>
        <v/>
      </c>
      <c r="N403" s="720"/>
      <c r="O403" s="721" t="str">
        <f>VLOOKUP($C402,'2025年度(M2後期)'!$B$5:$N$207,COLUMN('2025年度(M2後期)'!$C$5),0)&amp;""</f>
        <v/>
      </c>
      <c r="P403" s="722"/>
      <c r="Q403" s="721" t="str">
        <f>VLOOKUP($C402,'2025年度(D1後期)'!$B$5:$N$207,COLUMN('2025年度(D1後期)'!$C$5),0)&amp;""</f>
        <v/>
      </c>
      <c r="R403" s="722"/>
      <c r="S403" s="732" t="str">
        <f>VLOOKUP($C402,'2025年度(D23後期)'!$B$5:$N$207,COLUMN('2025年度(D23後期)'!$C$5),0)&amp;""</f>
        <v/>
      </c>
      <c r="T403" s="722"/>
      <c r="U403" s="25"/>
      <c r="Z403" s="744" t="str">
        <f>A403</f>
        <v xml:space="preserve">１時限（09：20～10：50） </v>
      </c>
      <c r="AA403" s="694"/>
      <c r="AB403" s="694"/>
      <c r="AC403" s="694"/>
      <c r="AD403" s="694"/>
      <c r="AE403" s="694"/>
      <c r="AF403" s="694"/>
      <c r="AG403" s="694"/>
      <c r="AH403" s="694"/>
      <c r="AI403" s="694"/>
      <c r="AJ403" s="694"/>
      <c r="AK403" s="694"/>
      <c r="AL403" s="694"/>
      <c r="AM403" s="695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/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783"/>
      <c r="BL403" s="783"/>
      <c r="BM403" s="783"/>
      <c r="BN403" s="694"/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33"/>
      <c r="B404" s="15" t="s">
        <v>58</v>
      </c>
      <c r="C404" s="714" t="str">
        <f>IFERROR(VLOOKUP(C403,科目・教員!$A$2:$B$349,2,0),"")</f>
        <v/>
      </c>
      <c r="D404" s="715"/>
      <c r="E404" s="716" t="str">
        <f>IFERROR(VLOOKUP(E403,科目・教員!$A$2:$B$349,2,0),"")</f>
        <v/>
      </c>
      <c r="F404" s="715"/>
      <c r="G404" s="716" t="str">
        <f>IFERROR(VLOOKUP(G403,科目・教員!$A$2:$B$349,2,0),"")</f>
        <v/>
      </c>
      <c r="H404" s="715"/>
      <c r="I404" s="716" t="str">
        <f>IFERROR(VLOOKUP(I403,科目・教員!$A$2:$B$349,2,0),"")</f>
        <v/>
      </c>
      <c r="J404" s="715"/>
      <c r="K404" s="735" t="str">
        <f>IFERROR(VLOOKUP(K403,科目・教員!$A$2:$B$349,2,0),"")</f>
        <v/>
      </c>
      <c r="L404" s="737"/>
      <c r="M404" s="746" t="str">
        <f>IFERROR(VLOOKUP(M403,科目・教員!$A$2:$B$349,2,0),"")</f>
        <v/>
      </c>
      <c r="N404" s="715"/>
      <c r="O404" s="716" t="str">
        <f>IFERROR(VLOOKUP(O403,科目・教員!$A$2:$B$349,2,0),"")</f>
        <v/>
      </c>
      <c r="P404" s="715"/>
      <c r="Q404" s="716" t="str">
        <f>IFERROR(VLOOKUP(Q403,科目・教員!$A$2:$B$349,2,0),"")</f>
        <v/>
      </c>
      <c r="R404" s="715"/>
      <c r="S404" s="735" t="str">
        <f>IFERROR(VLOOKUP(S403,科目・教員!$A$2:$B$349,2,0),"")</f>
        <v/>
      </c>
      <c r="T404" s="715"/>
      <c r="U404" s="25"/>
      <c r="Z404" s="73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784"/>
      <c r="BL404" s="784"/>
      <c r="BM404" s="784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33"/>
      <c r="B405" s="15" t="s">
        <v>60</v>
      </c>
      <c r="C405" s="714" t="str">
        <f>VLOOKUP($C402,'2025年度(1年後期)'!$B$5:$N$207,COLUMN('2025年度(1年後期)'!$C$5)+1,0)&amp;""</f>
        <v/>
      </c>
      <c r="D405" s="715"/>
      <c r="E405" s="716" t="str">
        <f>VLOOKUP($C402,'2025年度(2年後期)'!$B$5:$N$207,COLUMN('2025年度(2年後期)'!$C$5)+1,0)&amp;""</f>
        <v/>
      </c>
      <c r="F405" s="715"/>
      <c r="G405" s="716" t="str">
        <f>VLOOKUP($C402,'2025年度(3年後期)'!$B$5:$N$207,COLUMN('2025年度(3年後期)'!$C$5)+1,0)&amp;""</f>
        <v/>
      </c>
      <c r="H405" s="715"/>
      <c r="I405" s="716" t="str">
        <f>VLOOKUP($C402,'2025年度(4年後期)'!$B$5:$N$206,COLUMN('2025年度(4年後期)'!$C$5)+1,0)&amp;""</f>
        <v/>
      </c>
      <c r="J405" s="715"/>
      <c r="K405" s="735" t="str">
        <f>VLOOKUP($C402,'2025年度(助産後期)'!$B$5:$N$207,COLUMN('2025年度(助産後期)'!$C$5)+1,0)&amp;""</f>
        <v/>
      </c>
      <c r="L405" s="737"/>
      <c r="M405" s="746" t="str">
        <f>VLOOKUP($C402,'2025年度(M1後期)'!$B$5:$N$207,COLUMN('2025年度(M1後期)'!$C$5)+1,0)&amp;""</f>
        <v/>
      </c>
      <c r="N405" s="715"/>
      <c r="O405" s="716" t="str">
        <f>VLOOKUP($C402,'2025年度(M2後期)'!$B$5:$N$207,COLUMN('2025年度(M2後期)'!$C$5)+1,0)&amp;""</f>
        <v/>
      </c>
      <c r="P405" s="715"/>
      <c r="Q405" s="716" t="str">
        <f>VLOOKUP($C402,'2025年度(D1後期)'!$B$5:$N$207,COLUMN('2025年度(D1後期)'!$C$5)+1,0)&amp;""</f>
        <v/>
      </c>
      <c r="R405" s="715"/>
      <c r="S405" s="735" t="str">
        <f>VLOOKUP($C402,'2025年度(D23後期)'!$B$5:$N$207,COLUMN('2025年度(D23後期)'!$C$5)+1,0)&amp;""</f>
        <v/>
      </c>
      <c r="T405" s="715"/>
      <c r="U405" s="25"/>
      <c r="Z405" s="73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784"/>
      <c r="BL405" s="784"/>
      <c r="BM405" s="784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34"/>
      <c r="B406" s="16" t="s">
        <v>62</v>
      </c>
      <c r="C406" s="738"/>
      <c r="D406" s="711"/>
      <c r="E406" s="710"/>
      <c r="F406" s="711"/>
      <c r="G406" s="710"/>
      <c r="H406" s="711"/>
      <c r="I406" s="710"/>
      <c r="J406" s="711"/>
      <c r="K406" s="712"/>
      <c r="L406" s="713"/>
      <c r="M406" s="745"/>
      <c r="N406" s="711"/>
      <c r="O406" s="710"/>
      <c r="P406" s="711"/>
      <c r="Q406" s="710"/>
      <c r="R406" s="711"/>
      <c r="S406" s="712"/>
      <c r="T406" s="711"/>
      <c r="U406" s="25"/>
      <c r="Z406" s="73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785"/>
      <c r="BL406" s="785"/>
      <c r="BM406" s="785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33" t="s">
        <v>64</v>
      </c>
      <c r="B407" s="15" t="s">
        <v>55</v>
      </c>
      <c r="C407" s="731" t="str">
        <f>VLOOKUP($C402,'2025年度(1年後期)'!$B$5:$N$207,COLUMN('2025年度(1年後期)'!$E$5),0)&amp;""</f>
        <v/>
      </c>
      <c r="D407" s="722"/>
      <c r="E407" s="721" t="str">
        <f>VLOOKUP($C402,'2025年度(2年後期)'!$B$5:$N$207,COLUMN('2025年度(2年後期)'!$E$5),0)&amp;""</f>
        <v/>
      </c>
      <c r="F407" s="722"/>
      <c r="G407" s="721" t="str">
        <f>VLOOKUP($C402,'2025年度(3年後期)'!$B$5:$N$207,COLUMN('2025年度(3年後期)'!$E$5),0)&amp;""</f>
        <v/>
      </c>
      <c r="H407" s="722"/>
      <c r="I407" s="721" t="str">
        <f>VLOOKUP($C402,'2025年度(4年後期)'!$B$5:$N$206,COLUMN('2025年度(4年後期)'!$E$5),0)&amp;""</f>
        <v/>
      </c>
      <c r="J407" s="722"/>
      <c r="K407" s="732" t="str">
        <f>VLOOKUP($C402,'2025年度(助産後期)'!$B$5:$N$207,COLUMN('2025年度(助産後期)'!$E$5),0)&amp;""</f>
        <v/>
      </c>
      <c r="L407" s="720"/>
      <c r="M407" s="731" t="str">
        <f>VLOOKUP($C402,'2025年度(M1後期)'!$B$5:$N$207,COLUMN('2025年度(M1後期)'!$E$5),0)&amp;""</f>
        <v/>
      </c>
      <c r="N407" s="722"/>
      <c r="O407" s="732" t="str">
        <f>VLOOKUP($C402,'2025年度(M2後期)'!$B$5:$N$207,COLUMN('2025年度(M2後期)'!$E$5),0)&amp;""</f>
        <v/>
      </c>
      <c r="P407" s="722"/>
      <c r="Q407" s="732" t="str">
        <f>VLOOKUP($C402,'2025年度(D1後期)'!$B$5:$N$207,COLUMN('2025年度(D1後期)'!$E$5),0)&amp;""</f>
        <v/>
      </c>
      <c r="R407" s="722"/>
      <c r="S407" s="732" t="str">
        <f>VLOOKUP($C402,'2025年度(D23後期)'!$B$5:$N$207,COLUMN('2025年度(D23後期)'!$E$5),0)&amp;""</f>
        <v/>
      </c>
      <c r="T407" s="722"/>
      <c r="U407" s="21"/>
      <c r="Z407" s="733" t="str">
        <f>A407</f>
        <v>２時限（11：00～12：30）</v>
      </c>
      <c r="AA407" s="694"/>
      <c r="AB407" s="694"/>
      <c r="AC407" s="694"/>
      <c r="AD407" s="694"/>
      <c r="AE407" s="694"/>
      <c r="AF407" s="694"/>
      <c r="AG407" s="694"/>
      <c r="AH407" s="694"/>
      <c r="AI407" s="694"/>
      <c r="AJ407" s="694"/>
      <c r="AK407" s="694"/>
      <c r="AL407" s="694"/>
      <c r="AM407" s="695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/>
      <c r="AX407" s="694"/>
      <c r="AY407" s="694"/>
      <c r="AZ407" s="694"/>
      <c r="BA407" s="694"/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783"/>
      <c r="BL407" s="783"/>
      <c r="BM407" s="783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33"/>
      <c r="B408" s="15" t="s">
        <v>58</v>
      </c>
      <c r="C408" s="714" t="str">
        <f>IFERROR(VLOOKUP(C407,科目・教員!$A$2:$B$349,2,0),"")</f>
        <v/>
      </c>
      <c r="D408" s="715"/>
      <c r="E408" s="716" t="str">
        <f>IFERROR(VLOOKUP(E407,科目・教員!$A$2:$B$349,2,0),"")</f>
        <v/>
      </c>
      <c r="F408" s="715"/>
      <c r="G408" s="716" t="str">
        <f>IFERROR(VLOOKUP(G407,科目・教員!$A$2:$B$349,2,0),"")</f>
        <v/>
      </c>
      <c r="H408" s="715"/>
      <c r="I408" s="716" t="str">
        <f>IFERROR(VLOOKUP(I407,科目・教員!$A$2:$B$349,2,0),"")</f>
        <v/>
      </c>
      <c r="J408" s="715"/>
      <c r="K408" s="735" t="str">
        <f>IFERROR(VLOOKUP(K407,科目・教員!$A$2:$B$349,2,0),"")</f>
        <v/>
      </c>
      <c r="L408" s="737"/>
      <c r="M408" s="714" t="str">
        <f>IFERROR(VLOOKUP(M407,科目・教員!$A$2:$B$349,2,0),"")</f>
        <v/>
      </c>
      <c r="N408" s="715"/>
      <c r="O408" s="735" t="str">
        <f>IFERROR(VLOOKUP(O407,科目・教員!$A$2:$B$349,2,0),"")</f>
        <v/>
      </c>
      <c r="P408" s="715"/>
      <c r="Q408" s="735" t="str">
        <f>IFERROR(VLOOKUP(Q407,科目・教員!$A$2:$B$349,2,0),"")</f>
        <v/>
      </c>
      <c r="R408" s="715"/>
      <c r="S408" s="735" t="str">
        <f>IFERROR(VLOOKUP(S407,科目・教員!$A$2:$B$349,2,0),"")</f>
        <v/>
      </c>
      <c r="T408" s="715"/>
      <c r="U408" s="21"/>
      <c r="Z408" s="73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695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784"/>
      <c r="BL408" s="784"/>
      <c r="BM408" s="784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33"/>
      <c r="B409" s="15" t="s">
        <v>60</v>
      </c>
      <c r="C409" s="714" t="str">
        <f>VLOOKUP($C402,'2025年度(1年後期)'!$B$5:$N$207,COLUMN('2025年度(1年後期)'!$E$5)+1,0)&amp;""</f>
        <v/>
      </c>
      <c r="D409" s="715"/>
      <c r="E409" s="716" t="str">
        <f>VLOOKUP($C402,'2025年度(2年後期)'!$B$5:$N$207,COLUMN('2025年度(2年後期)'!$E$5)+1,0)&amp;""</f>
        <v/>
      </c>
      <c r="F409" s="715"/>
      <c r="G409" s="716" t="str">
        <f>VLOOKUP($C402,'2025年度(3年後期)'!$B$5:$N$207,COLUMN('2025年度(3年後期)'!$E$5)+1,0)&amp;""</f>
        <v/>
      </c>
      <c r="H409" s="715"/>
      <c r="I409" s="716" t="str">
        <f>VLOOKUP($C402,'2025年度(4年後期)'!$B$5:$N$206,COLUMN('2025年度(4年後期)'!$E$5)+1,0)&amp;""</f>
        <v/>
      </c>
      <c r="J409" s="715"/>
      <c r="K409" s="735" t="str">
        <f>VLOOKUP($C402,'2025年度(助産後期)'!$B$5:$N$207,COLUMN('2025年度(助産後期)'!$E$5)+1,0)&amp;""</f>
        <v/>
      </c>
      <c r="L409" s="737"/>
      <c r="M409" s="714" t="str">
        <f>VLOOKUP($C402,'2025年度(M1後期)'!$B$5:$N$207,COLUMN('2025年度(M1後期)'!$E$5)+1,0)&amp;""</f>
        <v/>
      </c>
      <c r="N409" s="715"/>
      <c r="O409" s="735" t="str">
        <f>VLOOKUP($C402,'2025年度(M2後期)'!$B$5:$N$207,COLUMN('2025年度(M2後期)'!$E$5)+1,0)&amp;""</f>
        <v/>
      </c>
      <c r="P409" s="715"/>
      <c r="Q409" s="735" t="str">
        <f>VLOOKUP($C402,'2025年度(D1後期)'!$B$5:$N$207,COLUMN('2025年度(D1後期)'!$E$5)+1,0)&amp;""</f>
        <v/>
      </c>
      <c r="R409" s="715"/>
      <c r="S409" s="735" t="str">
        <f>VLOOKUP($C402,'2025年度(D23後期)'!$B$5:$N$207,COLUMN('2025年度(D23後期)'!$E$5)+1,0)&amp;""</f>
        <v/>
      </c>
      <c r="T409" s="715"/>
      <c r="U409" s="21"/>
      <c r="Z409" s="73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695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784"/>
      <c r="BL409" s="784"/>
      <c r="BM409" s="784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47"/>
      <c r="B410" s="16" t="s">
        <v>62</v>
      </c>
      <c r="C410" s="738"/>
      <c r="D410" s="736"/>
      <c r="E410" s="710"/>
      <c r="F410" s="736"/>
      <c r="G410" s="710"/>
      <c r="H410" s="736"/>
      <c r="I410" s="710"/>
      <c r="J410" s="736"/>
      <c r="K410" s="712"/>
      <c r="L410" s="712"/>
      <c r="M410" s="738"/>
      <c r="N410" s="736"/>
      <c r="O410" s="712"/>
      <c r="P410" s="736"/>
      <c r="Q410" s="712"/>
      <c r="R410" s="736"/>
      <c r="S410" s="712"/>
      <c r="T410" s="736"/>
      <c r="U410" s="21"/>
      <c r="Z410" s="73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696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785"/>
      <c r="BL410" s="785"/>
      <c r="BM410" s="785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44" t="s">
        <v>70</v>
      </c>
      <c r="B411" s="17" t="s">
        <v>71</v>
      </c>
      <c r="C411" s="731"/>
      <c r="D411" s="722"/>
      <c r="E411" s="721"/>
      <c r="F411" s="722"/>
      <c r="G411" s="721"/>
      <c r="H411" s="722"/>
      <c r="I411" s="721"/>
      <c r="J411" s="722"/>
      <c r="K411" s="732"/>
      <c r="L411" s="720"/>
      <c r="M411" s="731"/>
      <c r="N411" s="722"/>
      <c r="O411" s="732"/>
      <c r="P411" s="722"/>
      <c r="Q411" s="732"/>
      <c r="R411" s="722"/>
      <c r="S411" s="732"/>
      <c r="T411" s="722"/>
      <c r="U411" s="21"/>
      <c r="Z411" s="733" t="str">
        <f>A411</f>
        <v>昼休み（12：30～13：30）</v>
      </c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783"/>
      <c r="BL411" s="783"/>
      <c r="BM411" s="783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33"/>
      <c r="B412" s="17" t="s">
        <v>73</v>
      </c>
      <c r="C412" s="714"/>
      <c r="D412" s="715"/>
      <c r="E412" s="716"/>
      <c r="F412" s="715"/>
      <c r="G412" s="716"/>
      <c r="H412" s="715"/>
      <c r="I412" s="716"/>
      <c r="J412" s="715"/>
      <c r="K412" s="735"/>
      <c r="L412" s="737"/>
      <c r="M412" s="714"/>
      <c r="N412" s="715"/>
      <c r="O412" s="735"/>
      <c r="P412" s="715"/>
      <c r="Q412" s="735"/>
      <c r="R412" s="715"/>
      <c r="S412" s="735"/>
      <c r="T412" s="715"/>
      <c r="U412" s="21"/>
      <c r="Z412" s="733"/>
      <c r="AA412" s="695"/>
      <c r="AB412" s="695"/>
      <c r="AC412" s="695"/>
      <c r="AD412" s="695"/>
      <c r="AE412" s="695"/>
      <c r="AF412" s="695"/>
      <c r="AG412" s="695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695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784"/>
      <c r="BL412" s="784"/>
      <c r="BM412" s="784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33"/>
      <c r="B413" s="17" t="s">
        <v>60</v>
      </c>
      <c r="C413" s="714"/>
      <c r="D413" s="715"/>
      <c r="E413" s="716"/>
      <c r="F413" s="715"/>
      <c r="G413" s="716"/>
      <c r="H413" s="715"/>
      <c r="I413" s="716"/>
      <c r="J413" s="715"/>
      <c r="K413" s="735"/>
      <c r="L413" s="737"/>
      <c r="M413" s="714"/>
      <c r="N413" s="715"/>
      <c r="O413" s="735"/>
      <c r="P413" s="715"/>
      <c r="Q413" s="735"/>
      <c r="R413" s="715"/>
      <c r="S413" s="735"/>
      <c r="T413" s="715"/>
      <c r="U413" s="21"/>
      <c r="Z413" s="733"/>
      <c r="AA413" s="695"/>
      <c r="AB413" s="695"/>
      <c r="AC413" s="695"/>
      <c r="AD413" s="695"/>
      <c r="AE413" s="695"/>
      <c r="AF413" s="695"/>
      <c r="AG413" s="695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695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784"/>
      <c r="BL413" s="784"/>
      <c r="BM413" s="784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34"/>
      <c r="B414" s="18" t="s">
        <v>62</v>
      </c>
      <c r="C414" s="752"/>
      <c r="D414" s="753"/>
      <c r="E414" s="754"/>
      <c r="F414" s="753"/>
      <c r="G414" s="754"/>
      <c r="H414" s="753"/>
      <c r="I414" s="754"/>
      <c r="J414" s="753"/>
      <c r="K414" s="755"/>
      <c r="L414" s="755"/>
      <c r="M414" s="752"/>
      <c r="N414" s="753"/>
      <c r="O414" s="755"/>
      <c r="P414" s="753"/>
      <c r="Q414" s="755"/>
      <c r="R414" s="753"/>
      <c r="S414" s="755"/>
      <c r="T414" s="753"/>
      <c r="U414" s="21"/>
      <c r="Z414" s="734"/>
      <c r="AA414" s="696"/>
      <c r="AB414" s="696"/>
      <c r="AC414" s="696"/>
      <c r="AD414" s="696"/>
      <c r="AE414" s="696"/>
      <c r="AF414" s="696"/>
      <c r="AG414" s="696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696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785"/>
      <c r="BL414" s="785"/>
      <c r="BM414" s="785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33" t="s">
        <v>74</v>
      </c>
      <c r="B415" s="15" t="s">
        <v>55</v>
      </c>
      <c r="C415" s="748" t="str">
        <f>VLOOKUP($C402,'2025年度(1年後期)'!$B$5:$N$207,COLUMN('2025年度(1年後期)'!$G$5),0)&amp;""</f>
        <v/>
      </c>
      <c r="D415" s="732"/>
      <c r="E415" s="749" t="str">
        <f>VLOOKUP($C402,'2025年度(2年後期)'!$B$5:$N$207,COLUMN('2025年度(2年後期)'!$G$5),0)&amp;""</f>
        <v/>
      </c>
      <c r="F415" s="732"/>
      <c r="G415" s="749" t="str">
        <f>VLOOKUP($C402,'2025年度(3年後期)'!$B$5:$N$207,COLUMN('2025年度(3年後期)'!$G$5),0)&amp;""</f>
        <v/>
      </c>
      <c r="H415" s="732"/>
      <c r="I415" s="749" t="str">
        <f>VLOOKUP($C402,'2025年度(4年後期)'!$B$5:$N$206,COLUMN('2025年度(4年後期)'!$G$5),0)&amp;""</f>
        <v/>
      </c>
      <c r="J415" s="732"/>
      <c r="K415" s="750" t="str">
        <f>VLOOKUP($C402,'2025年度(助産後期)'!$B$5:$N$207,COLUMN('2025年度(助産後期)'!$G$5),0)&amp;""</f>
        <v/>
      </c>
      <c r="L415" s="750"/>
      <c r="M415" s="748" t="str">
        <f>VLOOKUP($C402,'2025年度(M1後期)'!$B$5:$N$207,COLUMN('2025年度(M1後期)'!$G$5),0)&amp;""</f>
        <v/>
      </c>
      <c r="N415" s="732"/>
      <c r="O415" s="750" t="str">
        <f>VLOOKUP($C402,'2025年度(M2後期)'!$B$5:$N$207,COLUMN('2025年度(M2後期)'!$G$5),0)&amp;""</f>
        <v/>
      </c>
      <c r="P415" s="732"/>
      <c r="Q415" s="750" t="str">
        <f>VLOOKUP($C402,'2025年度(D1後期)'!$B$5:$N$207,COLUMN('2025年度(D1後期)'!$G$5),0)&amp;""</f>
        <v/>
      </c>
      <c r="R415" s="732"/>
      <c r="S415" s="750" t="str">
        <f>VLOOKUP($C402,'2025年度(D23後期)'!$B$5:$N$207,COLUMN('2025年度(D23後期)'!$G$5),0)&amp;""</f>
        <v/>
      </c>
      <c r="T415" s="732"/>
      <c r="U415" s="21"/>
      <c r="Z415" s="733" t="str">
        <f>A415</f>
        <v>３時限（13：30～15：00）</v>
      </c>
      <c r="AA415" s="694"/>
      <c r="AB415" s="694"/>
      <c r="AC415" s="694"/>
      <c r="AD415" s="694"/>
      <c r="AE415" s="694"/>
      <c r="AF415" s="694"/>
      <c r="AG415" s="694"/>
      <c r="AH415" s="694"/>
      <c r="AI415" s="694"/>
      <c r="AJ415" s="694"/>
      <c r="AK415" s="694"/>
      <c r="AL415" s="694"/>
      <c r="AM415" s="695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/>
      <c r="AX415" s="694"/>
      <c r="AY415" s="694"/>
      <c r="AZ415" s="694"/>
      <c r="BA415" s="694"/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783"/>
      <c r="BL415" s="783"/>
      <c r="BM415" s="783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33"/>
      <c r="B416" s="15" t="s">
        <v>58</v>
      </c>
      <c r="C416" s="751" t="str">
        <f>IFERROR(VLOOKUP(C415,科目・教員!$A$2:$B$349,2,0),"")</f>
        <v/>
      </c>
      <c r="D416" s="735"/>
      <c r="E416" s="739" t="str">
        <f>IFERROR(VLOOKUP(E415,科目・教員!$A$2:$B$349,2,0),"")</f>
        <v/>
      </c>
      <c r="F416" s="735"/>
      <c r="G416" s="739" t="str">
        <f>IFERROR(VLOOKUP(G415,科目・教員!$A$2:$B$349,2,0),"")</f>
        <v/>
      </c>
      <c r="H416" s="735"/>
      <c r="I416" s="739" t="str">
        <f>IFERROR(VLOOKUP(I415,科目・教員!$A$2:$B$349,2,0),"")</f>
        <v/>
      </c>
      <c r="J416" s="735"/>
      <c r="K416" s="740" t="str">
        <f>IFERROR(VLOOKUP(K415,科目・教員!$A$2:$B$349,2,0),"")</f>
        <v/>
      </c>
      <c r="L416" s="740"/>
      <c r="M416" s="751" t="str">
        <f>IFERROR(VLOOKUP(M415,科目・教員!$A$2:$B$349,2,0),"")</f>
        <v/>
      </c>
      <c r="N416" s="735"/>
      <c r="O416" s="740" t="str">
        <f>IFERROR(VLOOKUP(O415,科目・教員!$A$2:$B$349,2,0),"")</f>
        <v/>
      </c>
      <c r="P416" s="735"/>
      <c r="Q416" s="740" t="str">
        <f>IFERROR(VLOOKUP(Q415,科目・教員!$A$2:$B$349,2,0),"")</f>
        <v/>
      </c>
      <c r="R416" s="735"/>
      <c r="S416" s="740" t="str">
        <f>IFERROR(VLOOKUP(S415,科目・教員!$A$2:$B$349,2,0),"")</f>
        <v/>
      </c>
      <c r="T416" s="735"/>
      <c r="U416" s="21"/>
      <c r="Z416" s="733"/>
      <c r="AA416" s="695"/>
      <c r="AB416" s="695"/>
      <c r="AC416" s="695"/>
      <c r="AD416" s="695"/>
      <c r="AE416" s="695"/>
      <c r="AF416" s="695"/>
      <c r="AG416" s="695"/>
      <c r="AH416" s="695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784"/>
      <c r="BL416" s="784"/>
      <c r="BM416" s="784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33"/>
      <c r="B417" s="15" t="s">
        <v>60</v>
      </c>
      <c r="C417" s="751" t="str">
        <f>VLOOKUP($C402,'2025年度(1年後期)'!$B$5:$N$207,COLUMN('2025年度(1年後期)'!$G$5)+1,0)&amp;""</f>
        <v/>
      </c>
      <c r="D417" s="735"/>
      <c r="E417" s="739" t="str">
        <f>VLOOKUP($C402,'2025年度(2年後期)'!$B$5:$N$207,COLUMN('2025年度(2年後期)'!$G$5)+1,0)&amp;""</f>
        <v/>
      </c>
      <c r="F417" s="735"/>
      <c r="G417" s="739" t="str">
        <f>VLOOKUP($C402,'2025年度(3年後期)'!$B$5:$N$207,COLUMN('2025年度(3年後期)'!$G$5)+1,0)&amp;""</f>
        <v/>
      </c>
      <c r="H417" s="735"/>
      <c r="I417" s="739" t="str">
        <f>VLOOKUP($C402,'2025年度(4年後期)'!$B$5:$N$206,COLUMN('2025年度(4年後期)'!$G$5)+1,0)&amp;""</f>
        <v/>
      </c>
      <c r="J417" s="735"/>
      <c r="K417" s="740" t="str">
        <f>VLOOKUP($C402,'2025年度(助産後期)'!$B$5:$N$207,COLUMN('2025年度(助産後期)'!$G$5)+1,0)&amp;""</f>
        <v/>
      </c>
      <c r="L417" s="740"/>
      <c r="M417" s="751" t="str">
        <f>VLOOKUP($C402,'2025年度(M1後期)'!$B$5:$N$207,COLUMN('2025年度(M1後期)'!$G$5)+1,0)&amp;""</f>
        <v/>
      </c>
      <c r="N417" s="735"/>
      <c r="O417" s="740" t="str">
        <f>VLOOKUP($C402,'2025年度(M2後期)'!$B$5:$N$207,COLUMN('2025年度(M2後期)'!$G$5)+1,0)&amp;""</f>
        <v/>
      </c>
      <c r="P417" s="735"/>
      <c r="Q417" s="740" t="str">
        <f>VLOOKUP($C402,'2025年度(D1後期)'!$B$5:$N$207,COLUMN('2025年度(D1後期)'!$G$5)+1,0)&amp;""</f>
        <v/>
      </c>
      <c r="R417" s="735"/>
      <c r="S417" s="740" t="str">
        <f>VLOOKUP($C402,'2025年度(D23後期)'!$B$5:$N$207,COLUMN('2025年度(D23後期)'!$G$5)+1,0)&amp;""</f>
        <v/>
      </c>
      <c r="T417" s="735"/>
      <c r="U417" s="21"/>
      <c r="Z417" s="733"/>
      <c r="AA417" s="695"/>
      <c r="AB417" s="695"/>
      <c r="AC417" s="695"/>
      <c r="AD417" s="695"/>
      <c r="AE417" s="695"/>
      <c r="AF417" s="695"/>
      <c r="AG417" s="695"/>
      <c r="AH417" s="695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784"/>
      <c r="BL417" s="784"/>
      <c r="BM417" s="784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47"/>
      <c r="B418" s="16" t="s">
        <v>62</v>
      </c>
      <c r="C418" s="738"/>
      <c r="D418" s="736"/>
      <c r="E418" s="710"/>
      <c r="F418" s="736"/>
      <c r="G418" s="710"/>
      <c r="H418" s="736"/>
      <c r="I418" s="710"/>
      <c r="J418" s="736"/>
      <c r="K418" s="712"/>
      <c r="L418" s="712"/>
      <c r="M418" s="738"/>
      <c r="N418" s="736"/>
      <c r="O418" s="712"/>
      <c r="P418" s="736"/>
      <c r="Q418" s="712"/>
      <c r="R418" s="736"/>
      <c r="S418" s="712"/>
      <c r="T418" s="736"/>
      <c r="U418" s="21"/>
      <c r="Z418" s="734"/>
      <c r="AA418" s="696"/>
      <c r="AB418" s="696"/>
      <c r="AC418" s="696"/>
      <c r="AD418" s="696"/>
      <c r="AE418" s="696"/>
      <c r="AF418" s="696"/>
      <c r="AG418" s="696"/>
      <c r="AH418" s="696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785"/>
      <c r="BL418" s="785"/>
      <c r="BM418" s="785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33" t="s">
        <v>80</v>
      </c>
      <c r="B419" s="15" t="s">
        <v>55</v>
      </c>
      <c r="C419" s="748" t="str">
        <f>VLOOKUP($C402,'2025年度(1年後期)'!$B$5:$N$207,COLUMN('2025年度(1年後期)'!$I$5),0)&amp;""</f>
        <v/>
      </c>
      <c r="D419" s="732"/>
      <c r="E419" s="749" t="str">
        <f>VLOOKUP($C402,'2025年度(2年後期)'!$B$5:$N$207,COLUMN('2025年度(2年後期)'!$I$5),0)&amp;""</f>
        <v/>
      </c>
      <c r="F419" s="732"/>
      <c r="G419" s="749" t="str">
        <f>VLOOKUP($C402,'2025年度(3年後期)'!$B$5:$N$207,COLUMN('2025年度(3年後期)'!$I$5),0)&amp;""</f>
        <v/>
      </c>
      <c r="H419" s="732"/>
      <c r="I419" s="749" t="str">
        <f>VLOOKUP($C402,'2025年度(4年後期)'!$B$5:$N$206,COLUMN('2025年度(4年後期)'!$I$5),0)&amp;""</f>
        <v/>
      </c>
      <c r="J419" s="732"/>
      <c r="K419" s="750" t="str">
        <f>VLOOKUP($C402,'2025年度(助産後期)'!$B$5:$N$207,COLUMN('2025年度(助産後期)'!$I$5),0)&amp;""</f>
        <v/>
      </c>
      <c r="L419" s="750"/>
      <c r="M419" s="748" t="str">
        <f>VLOOKUP($C402,'2025年度(M1後期)'!$B$5:$N$207,COLUMN('2025年度(M1後期)'!$I$5),0)&amp;""</f>
        <v/>
      </c>
      <c r="N419" s="732"/>
      <c r="O419" s="750" t="str">
        <f>VLOOKUP($C402,'2025年度(M2後期)'!$B$5:$N$207,COLUMN('2025年度(M2後期)'!$I$5),0)&amp;""</f>
        <v/>
      </c>
      <c r="P419" s="732"/>
      <c r="Q419" s="750" t="str">
        <f>VLOOKUP($C402,'2025年度(D1後期)'!$B$5:$N$207,COLUMN('2025年度(D1後期)'!$I$5),0)&amp;""</f>
        <v/>
      </c>
      <c r="R419" s="732"/>
      <c r="S419" s="750" t="str">
        <f>VLOOKUP($C402,'2025年度(D23後期)'!$B$5:$N$207,COLUMN('2025年度(D23後期)'!$I$5),0)&amp;""</f>
        <v/>
      </c>
      <c r="T419" s="732"/>
      <c r="U419" s="21"/>
      <c r="Z419" s="733" t="str">
        <f>A419</f>
        <v>４時限（15：10～16：40）</v>
      </c>
      <c r="AA419" s="694"/>
      <c r="AB419" s="694"/>
      <c r="AC419" s="694"/>
      <c r="AD419" s="694"/>
      <c r="AE419" s="694"/>
      <c r="AF419" s="694"/>
      <c r="AG419" s="694"/>
      <c r="AH419" s="694"/>
      <c r="AI419" s="694"/>
      <c r="AJ419" s="694"/>
      <c r="AK419" s="694"/>
      <c r="AL419" s="694"/>
      <c r="AM419" s="695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/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783"/>
      <c r="BL419" s="783"/>
      <c r="BM419" s="783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33"/>
      <c r="B420" s="15" t="s">
        <v>58</v>
      </c>
      <c r="C420" s="751" t="str">
        <f>IFERROR(VLOOKUP(C419,科目・教員!$A$2:$B$349,2,0),"")</f>
        <v/>
      </c>
      <c r="D420" s="735"/>
      <c r="E420" s="739" t="str">
        <f>IFERROR(VLOOKUP(E419,科目・教員!$A$2:$B$349,2,0),"")</f>
        <v/>
      </c>
      <c r="F420" s="735"/>
      <c r="G420" s="739" t="str">
        <f>IFERROR(VLOOKUP(G419,科目・教員!$A$2:$B$349,2,0),"")</f>
        <v/>
      </c>
      <c r="H420" s="735"/>
      <c r="I420" s="739" t="str">
        <f>IFERROR(VLOOKUP(I419,科目・教員!$A$2:$B$349,2,0),"")</f>
        <v/>
      </c>
      <c r="J420" s="735"/>
      <c r="K420" s="740" t="str">
        <f>IFERROR(VLOOKUP(K419,科目・教員!$A$2:$B$349,2,0),"")</f>
        <v/>
      </c>
      <c r="L420" s="740"/>
      <c r="M420" s="751" t="str">
        <f>IFERROR(VLOOKUP(M419,科目・教員!$A$2:$B$349,2,0),"")</f>
        <v/>
      </c>
      <c r="N420" s="735"/>
      <c r="O420" s="740" t="str">
        <f>IFERROR(VLOOKUP(O419,科目・教員!$A$2:$B$349,2,0),"")</f>
        <v/>
      </c>
      <c r="P420" s="735"/>
      <c r="Q420" s="740" t="str">
        <f>IFERROR(VLOOKUP(Q419,科目・教員!$A$2:$B$349,2,0),"")</f>
        <v/>
      </c>
      <c r="R420" s="735"/>
      <c r="S420" s="740" t="str">
        <f>IFERROR(VLOOKUP(S419,科目・教員!$A$2:$B$349,2,0),"")</f>
        <v/>
      </c>
      <c r="T420" s="735"/>
      <c r="U420" s="21"/>
      <c r="Z420" s="73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784"/>
      <c r="BL420" s="784"/>
      <c r="BM420" s="784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33"/>
      <c r="B421" s="15" t="s">
        <v>60</v>
      </c>
      <c r="C421" s="751" t="str">
        <f>VLOOKUP($C402,'2025年度(1年後期)'!$B$5:$N$207,COLUMN('2025年度(1年後期)'!$I$5)+1,0)&amp;""</f>
        <v/>
      </c>
      <c r="D421" s="735"/>
      <c r="E421" s="739" t="str">
        <f>VLOOKUP($C402,'2025年度(2年後期)'!$B$5:$N$207,COLUMN('2025年度(2年後期)'!$I$5)+1,0)&amp;""</f>
        <v/>
      </c>
      <c r="F421" s="735"/>
      <c r="G421" s="739" t="str">
        <f>VLOOKUP($C402,'2025年度(3年後期)'!$B$5:$N$207,COLUMN('2025年度(3年後期)'!$I$5)+1,0)&amp;""</f>
        <v/>
      </c>
      <c r="H421" s="735"/>
      <c r="I421" s="739" t="str">
        <f>VLOOKUP($C402,'2025年度(4年後期)'!$B$5:$N$206,COLUMN('2025年度(4年後期)'!$I$5)+1,0)&amp;""</f>
        <v/>
      </c>
      <c r="J421" s="735"/>
      <c r="K421" s="740" t="str">
        <f>VLOOKUP($C402,'2025年度(助産後期)'!$B$5:$N$207,COLUMN('2025年度(助産後期)'!$I$5)+1,0)&amp;""</f>
        <v/>
      </c>
      <c r="L421" s="740"/>
      <c r="M421" s="751" t="str">
        <f>VLOOKUP($C402,'2025年度(M1後期)'!$B$5:$N$207,COLUMN('2025年度(M1後期)'!$I$5)+1,0)&amp;""</f>
        <v/>
      </c>
      <c r="N421" s="735"/>
      <c r="O421" s="740" t="str">
        <f>VLOOKUP($C402,'2025年度(M2後期)'!$B$5:$N$207,COLUMN('2025年度(M2後期)'!$I$5)+1,0)&amp;""</f>
        <v/>
      </c>
      <c r="P421" s="735"/>
      <c r="Q421" s="740" t="str">
        <f>VLOOKUP($C402,'2025年度(D1後期)'!$B$5:$N$207,COLUMN('2025年度(D1後期)'!$I$5)+1,0)&amp;""</f>
        <v/>
      </c>
      <c r="R421" s="735"/>
      <c r="S421" s="740" t="str">
        <f>VLOOKUP($C402,'2025年度(D23後期)'!$B$5:$N$207,COLUMN('2025年度(D23後期)'!$I$5)+1,0)&amp;""</f>
        <v/>
      </c>
      <c r="T421" s="735"/>
      <c r="U421" s="21"/>
      <c r="Z421" s="73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784"/>
      <c r="BL421" s="784"/>
      <c r="BM421" s="784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34"/>
      <c r="B422" s="16" t="s">
        <v>62</v>
      </c>
      <c r="C422" s="738"/>
      <c r="D422" s="736"/>
      <c r="E422" s="710"/>
      <c r="F422" s="736"/>
      <c r="G422" s="710"/>
      <c r="H422" s="736"/>
      <c r="I422" s="710"/>
      <c r="J422" s="736"/>
      <c r="K422" s="712"/>
      <c r="L422" s="712"/>
      <c r="M422" s="738"/>
      <c r="N422" s="736"/>
      <c r="O422" s="712"/>
      <c r="P422" s="736"/>
      <c r="Q422" s="712"/>
      <c r="R422" s="736"/>
      <c r="S422" s="712"/>
      <c r="T422" s="736"/>
      <c r="U422" s="21"/>
      <c r="Z422" s="73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785"/>
      <c r="BL422" s="785"/>
      <c r="BM422" s="785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33" t="s">
        <v>87</v>
      </c>
      <c r="B423" s="15" t="s">
        <v>55</v>
      </c>
      <c r="C423" s="748" t="str">
        <f>VLOOKUP($C402,'2025年度(1年後期)'!$B$5:$N$207,COLUMN('2025年度(1年後期)'!$K$5),0)&amp;""</f>
        <v/>
      </c>
      <c r="D423" s="732"/>
      <c r="E423" s="749" t="str">
        <f>VLOOKUP($C402,'2025年度(2年後期)'!$B$5:$N$207,COLUMN('2025年度(2年後期)'!$K$5),0)&amp;""</f>
        <v/>
      </c>
      <c r="F423" s="732"/>
      <c r="G423" s="749" t="str">
        <f>VLOOKUP($C402,'2025年度(3年後期)'!$B$5:$N$207,COLUMN('2025年度(3年後期)'!$K$5),0)&amp;""</f>
        <v/>
      </c>
      <c r="H423" s="732"/>
      <c r="I423" s="749" t="str">
        <f>VLOOKUP($C402,'2025年度(4年後期)'!$B$5:$N$206,COLUMN('2025年度(4年後期)'!$K$5),0)&amp;""</f>
        <v/>
      </c>
      <c r="J423" s="732"/>
      <c r="K423" s="750" t="str">
        <f>VLOOKUP($C402,'2025年度(助産後期)'!$B$5:$N$207,COLUMN('2025年度(助産後期)'!$K$5),0)&amp;""</f>
        <v/>
      </c>
      <c r="L423" s="750"/>
      <c r="M423" s="748" t="str">
        <f>VLOOKUP($C402,'2025年度(M1後期)'!$B$5:$N$207,COLUMN('2025年度(M1後期)'!$K$5),0)&amp;""</f>
        <v/>
      </c>
      <c r="N423" s="732"/>
      <c r="O423" s="750" t="str">
        <f>VLOOKUP($C402,'2025年度(M2後期)'!$B$5:$N$207,COLUMN('2025年度(M2後期)'!$K$5),0)&amp;""</f>
        <v/>
      </c>
      <c r="P423" s="732"/>
      <c r="Q423" s="750" t="str">
        <f>VLOOKUP($C402,'2025年度(D1後期)'!$B$5:$N$207,COLUMN('2025年度(D1後期)'!$K$5),0)&amp;""</f>
        <v/>
      </c>
      <c r="R423" s="732"/>
      <c r="S423" s="750" t="str">
        <f>VLOOKUP($C402,'2025年度(D23後期)'!$B$5:$N$207,COLUMN('2025年度(D23後期)'!$K$5),0)&amp;""</f>
        <v/>
      </c>
      <c r="T423" s="732"/>
      <c r="U423" s="21"/>
      <c r="Z423" s="733" t="str">
        <f>A423</f>
        <v>５時限（16：50～18：20）</v>
      </c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783"/>
      <c r="BL423" s="783"/>
      <c r="BM423" s="783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33"/>
      <c r="B424" s="15" t="s">
        <v>58</v>
      </c>
      <c r="C424" s="751" t="str">
        <f>IFERROR(VLOOKUP(C423,科目・教員!$A$2:$B$349,2,0),"")</f>
        <v/>
      </c>
      <c r="D424" s="735"/>
      <c r="E424" s="739" t="str">
        <f>IFERROR(VLOOKUP(E423,科目・教員!$A$2:$B$349,2,0),"")</f>
        <v/>
      </c>
      <c r="F424" s="735"/>
      <c r="G424" s="739" t="str">
        <f>IFERROR(VLOOKUP(G423,科目・教員!$A$2:$B$349,2,0),"")</f>
        <v/>
      </c>
      <c r="H424" s="735"/>
      <c r="I424" s="739" t="str">
        <f>IFERROR(VLOOKUP(I423,科目・教員!$A$2:$B$349,2,0),"")</f>
        <v/>
      </c>
      <c r="J424" s="735"/>
      <c r="K424" s="740" t="str">
        <f>IFERROR(VLOOKUP(K423,科目・教員!$A$2:$B$349,2,0),"")</f>
        <v/>
      </c>
      <c r="L424" s="740"/>
      <c r="M424" s="751" t="str">
        <f>IFERROR(VLOOKUP(M423,科目・教員!$A$2:$B$349,2,0),"")</f>
        <v/>
      </c>
      <c r="N424" s="735"/>
      <c r="O424" s="740" t="str">
        <f>IFERROR(VLOOKUP(O423,科目・教員!$A$2:$B$349,2,0),"")</f>
        <v/>
      </c>
      <c r="P424" s="735"/>
      <c r="Q424" s="740" t="str">
        <f>IFERROR(VLOOKUP(Q423,科目・教員!$A$2:$B$349,2,0),"")</f>
        <v/>
      </c>
      <c r="R424" s="735"/>
      <c r="S424" s="740" t="str">
        <f>IFERROR(VLOOKUP(S423,科目・教員!$A$2:$B$349,2,0),"")</f>
        <v/>
      </c>
      <c r="T424" s="735"/>
      <c r="U424" s="21"/>
      <c r="Z424" s="733"/>
      <c r="AA424" s="695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784"/>
      <c r="BL424" s="784"/>
      <c r="BM424" s="784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33"/>
      <c r="B425" s="15" t="s">
        <v>60</v>
      </c>
      <c r="C425" s="751" t="str">
        <f>VLOOKUP($C402,'2025年度(1年後期)'!$B$5:$N$207,COLUMN('2025年度(1年後期)'!$K$5)+1,0)&amp;""</f>
        <v/>
      </c>
      <c r="D425" s="735"/>
      <c r="E425" s="739" t="str">
        <f>VLOOKUP($C402,'2025年度(2年後期)'!$B$5:$N$207,COLUMN('2025年度(2年後期)'!$K$5)+1,0)&amp;""</f>
        <v/>
      </c>
      <c r="F425" s="735"/>
      <c r="G425" s="739" t="str">
        <f>VLOOKUP($C402,'2025年度(3年後期)'!$B$5:$N$207,COLUMN('2025年度(3年後期)'!$K$5)+1,0)&amp;""</f>
        <v/>
      </c>
      <c r="H425" s="735"/>
      <c r="I425" s="739" t="str">
        <f>VLOOKUP($C402,'2025年度(4年後期)'!$B$5:$N$206,COLUMN('2025年度(4年後期)'!$K$5)+1,0)&amp;""</f>
        <v/>
      </c>
      <c r="J425" s="735"/>
      <c r="K425" s="740" t="str">
        <f>VLOOKUP($C402,'2025年度(助産後期)'!$B$5:$N$207,COLUMN('2025年度(助産後期)'!$K$5)+1,0)&amp;""</f>
        <v/>
      </c>
      <c r="L425" s="740"/>
      <c r="M425" s="751" t="str">
        <f>VLOOKUP($C402,'2025年度(M1後期)'!$B$5:$N$207,COLUMN('2025年度(M1後期)'!$K$5)+1,0)&amp;""</f>
        <v/>
      </c>
      <c r="N425" s="735"/>
      <c r="O425" s="740" t="str">
        <f>VLOOKUP($C402,'2025年度(M1後期)'!$B$5:$N$207,COLUMN('2025年度(M1後期)'!$K$5)+1,0)&amp;""</f>
        <v/>
      </c>
      <c r="P425" s="735"/>
      <c r="Q425" s="740" t="str">
        <f>VLOOKUP($C402,'2025年度(D1後期)'!$B$5:$N$207,COLUMN('2025年度(D1後期)'!$K$5)+1,0)&amp;""</f>
        <v/>
      </c>
      <c r="R425" s="735"/>
      <c r="S425" s="740" t="str">
        <f>VLOOKUP($C402,'2025年度(D23後期)'!$B$5:$N$207,COLUMN('2025年度(D23後期)'!$K$5)+1,0)&amp;""</f>
        <v/>
      </c>
      <c r="T425" s="735"/>
      <c r="U425" s="21"/>
      <c r="Z425" s="733"/>
      <c r="AA425" s="695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784"/>
      <c r="BL425" s="784"/>
      <c r="BM425" s="784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34"/>
      <c r="B426" s="16" t="s">
        <v>62</v>
      </c>
      <c r="C426" s="738"/>
      <c r="D426" s="736"/>
      <c r="E426" s="710"/>
      <c r="F426" s="736"/>
      <c r="G426" s="710"/>
      <c r="H426" s="736"/>
      <c r="I426" s="710"/>
      <c r="J426" s="736"/>
      <c r="K426" s="712"/>
      <c r="L426" s="712"/>
      <c r="M426" s="738"/>
      <c r="N426" s="736"/>
      <c r="O426" s="712"/>
      <c r="P426" s="736"/>
      <c r="Q426" s="712"/>
      <c r="R426" s="736"/>
      <c r="S426" s="712"/>
      <c r="T426" s="736"/>
      <c r="U426" s="22"/>
      <c r="V426" s="19"/>
      <c r="W426" s="19"/>
      <c r="X426" s="19"/>
      <c r="Y426" s="19"/>
      <c r="Z426" s="734"/>
      <c r="AA426" s="696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785"/>
      <c r="BL426" s="785"/>
      <c r="BM426" s="785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23"/>
      <c r="B427" s="24"/>
      <c r="C427" s="788">
        <f>C402+1</f>
        <v>46040</v>
      </c>
      <c r="D427" s="788"/>
      <c r="E427" s="788"/>
      <c r="F427" s="788"/>
      <c r="G427" s="788"/>
      <c r="H427" s="788"/>
      <c r="I427" s="788"/>
      <c r="J427" s="788"/>
      <c r="K427" s="788"/>
      <c r="L427" s="788"/>
      <c r="M427" s="788"/>
      <c r="N427" s="788"/>
      <c r="O427" s="788"/>
      <c r="P427" s="788"/>
      <c r="Q427" s="788"/>
      <c r="R427" s="788"/>
      <c r="S427" s="788"/>
      <c r="T427" s="788"/>
      <c r="U427" s="703">
        <f>C427</f>
        <v>46040</v>
      </c>
      <c r="V427" s="704"/>
      <c r="W427" s="704"/>
      <c r="X427" s="704"/>
      <c r="Y427" s="704"/>
      <c r="Z427" s="70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3" t="s">
        <v>54</v>
      </c>
      <c r="B428" s="12" t="s">
        <v>55</v>
      </c>
      <c r="C428" s="731" t="str">
        <f>VLOOKUP($C427,'2025年度(1年後期)'!$B$5:$N$207,COLUMN('2025年度(1年後期)'!$C$5),0)&amp;""</f>
        <v/>
      </c>
      <c r="D428" s="722"/>
      <c r="E428" s="721" t="str">
        <f>VLOOKUP($C427,'2025年度(2年後期)'!$B$5:$N$207,COLUMN('2025年度(2年後期)'!$C$5),0)&amp;""</f>
        <v/>
      </c>
      <c r="F428" s="722"/>
      <c r="G428" s="721" t="str">
        <f>VLOOKUP($C427,'2025年度(3年後期)'!$B$5:$N$207,COLUMN('2025年度(3年後期)'!$C$5),0)&amp;""</f>
        <v/>
      </c>
      <c r="H428" s="722"/>
      <c r="I428" s="721" t="str">
        <f>VLOOKUP($C427,'2025年度(4年後期)'!$B$5:$N$206,COLUMN('2025年度(4年後期)'!$C$5),0)&amp;""</f>
        <v/>
      </c>
      <c r="J428" s="722"/>
      <c r="K428" s="732" t="str">
        <f>VLOOKUP($C427,'2025年度(助産後期)'!$B$5:$N$207,COLUMN('2025年度(助産後期)'!$C$5),0)&amp;""</f>
        <v/>
      </c>
      <c r="L428" s="720"/>
      <c r="M428" s="719" t="str">
        <f>VLOOKUP($C427,'2025年度(M1後期)'!$B$5:$N$207,COLUMN('2025年度(M1後期)'!$C$5),0)&amp;""</f>
        <v/>
      </c>
      <c r="N428" s="720"/>
      <c r="O428" s="721" t="str">
        <f>VLOOKUP($C427,'2025年度(M2後期)'!$B$5:$N$207,COLUMN('2025年度(M2後期)'!$C$5),0)&amp;""</f>
        <v/>
      </c>
      <c r="P428" s="722"/>
      <c r="Q428" s="721" t="str">
        <f>VLOOKUP($C427,'2025年度(D1後期)'!$B$5:$N$207,COLUMN('2025年度(D1後期)'!$C$5),0)&amp;""</f>
        <v/>
      </c>
      <c r="R428" s="722"/>
      <c r="S428" s="732" t="str">
        <f>VLOOKUP($C427,'2025年度(D23後期)'!$B$5:$N$207,COLUMN('2025年度(D23後期)'!$C$5),0)&amp;""</f>
        <v/>
      </c>
      <c r="T428" s="722"/>
      <c r="U428" s="25"/>
      <c r="Z428" s="744" t="str">
        <f>A428</f>
        <v xml:space="preserve">１時限（09：20～10：50） </v>
      </c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5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783"/>
      <c r="BL428" s="783"/>
      <c r="BM428" s="783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33"/>
      <c r="B429" s="15" t="s">
        <v>58</v>
      </c>
      <c r="C429" s="714" t="str">
        <f>IFERROR(VLOOKUP(C428,科目・教員!$A$2:$B$349,2,0),"")</f>
        <v/>
      </c>
      <c r="D429" s="715"/>
      <c r="E429" s="716" t="str">
        <f>IFERROR(VLOOKUP(E428,科目・教員!$A$2:$B$349,2,0),"")</f>
        <v/>
      </c>
      <c r="F429" s="715"/>
      <c r="G429" s="716" t="str">
        <f>IFERROR(VLOOKUP(G428,科目・教員!$A$2:$B$349,2,0),"")</f>
        <v/>
      </c>
      <c r="H429" s="715"/>
      <c r="I429" s="716" t="str">
        <f>IFERROR(VLOOKUP(I428,科目・教員!$A$2:$B$349,2,0),"")</f>
        <v/>
      </c>
      <c r="J429" s="715"/>
      <c r="K429" s="735" t="str">
        <f>IFERROR(VLOOKUP(K428,科目・教員!$A$2:$B$349,2,0),"")</f>
        <v/>
      </c>
      <c r="L429" s="737"/>
      <c r="M429" s="746" t="str">
        <f>IFERROR(VLOOKUP(M428,科目・教員!$A$2:$B$349,2,0),"")</f>
        <v/>
      </c>
      <c r="N429" s="715"/>
      <c r="O429" s="716" t="str">
        <f>IFERROR(VLOOKUP(O428,科目・教員!$A$2:$B$349,2,0),"")</f>
        <v/>
      </c>
      <c r="P429" s="715"/>
      <c r="Q429" s="716" t="str">
        <f>IFERROR(VLOOKUP(Q428,科目・教員!$A$2:$B$349,2,0),"")</f>
        <v/>
      </c>
      <c r="R429" s="715"/>
      <c r="S429" s="735" t="str">
        <f>IFERROR(VLOOKUP(S428,科目・教員!$A$2:$B$349,2,0),"")</f>
        <v/>
      </c>
      <c r="T429" s="715"/>
      <c r="U429" s="25"/>
      <c r="Z429" s="73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784"/>
      <c r="BL429" s="784"/>
      <c r="BM429" s="784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33"/>
      <c r="B430" s="15" t="s">
        <v>60</v>
      </c>
      <c r="C430" s="714" t="str">
        <f>VLOOKUP($C427,'2025年度(1年後期)'!$B$5:$N$207,COLUMN('2025年度(1年後期)'!$C$5)+1,0)&amp;""</f>
        <v/>
      </c>
      <c r="D430" s="715"/>
      <c r="E430" s="716" t="str">
        <f>VLOOKUP($C427,'2025年度(2年後期)'!$B$5:$N$207,COLUMN('2025年度(2年後期)'!$C$5)+1,0)&amp;""</f>
        <v/>
      </c>
      <c r="F430" s="715"/>
      <c r="G430" s="716" t="str">
        <f>VLOOKUP($C427,'2025年度(3年後期)'!$B$5:$N$207,COLUMN('2025年度(3年後期)'!$C$5)+1,0)&amp;""</f>
        <v/>
      </c>
      <c r="H430" s="715"/>
      <c r="I430" s="716" t="str">
        <f>VLOOKUP($C427,'2025年度(4年後期)'!$B$5:$N$206,COLUMN('2025年度(4年後期)'!$C$5)+1,0)&amp;""</f>
        <v/>
      </c>
      <c r="J430" s="715"/>
      <c r="K430" s="735" t="str">
        <f>VLOOKUP($C427,'2025年度(助産後期)'!$B$5:$N$207,COLUMN('2025年度(助産後期)'!$C$5)+1,0)&amp;""</f>
        <v/>
      </c>
      <c r="L430" s="737"/>
      <c r="M430" s="746" t="str">
        <f>VLOOKUP($C427,'2025年度(M1後期)'!$B$5:$N$207,COLUMN('2025年度(M1後期)'!$C$5)+1,0)&amp;""</f>
        <v/>
      </c>
      <c r="N430" s="715"/>
      <c r="O430" s="716" t="str">
        <f>VLOOKUP($C427,'2025年度(M2後期)'!$B$5:$N$207,COLUMN('2025年度(M2後期)'!$C$5)+1,0)&amp;""</f>
        <v/>
      </c>
      <c r="P430" s="715"/>
      <c r="Q430" s="716" t="str">
        <f>VLOOKUP($C427,'2025年度(D1後期)'!$B$5:$N$207,COLUMN('2025年度(D1後期)'!$C$5)+1,0)&amp;""</f>
        <v/>
      </c>
      <c r="R430" s="715"/>
      <c r="S430" s="735" t="str">
        <f>VLOOKUP($C427,'2025年度(D23後期)'!$B$5:$N$207,COLUMN('2025年度(D23後期)'!$C$5)+1,0)&amp;""</f>
        <v/>
      </c>
      <c r="T430" s="715"/>
      <c r="U430" s="25"/>
      <c r="Z430" s="73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784"/>
      <c r="BL430" s="784"/>
      <c r="BM430" s="784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34"/>
      <c r="B431" s="16" t="s">
        <v>62</v>
      </c>
      <c r="C431" s="738"/>
      <c r="D431" s="711"/>
      <c r="E431" s="710"/>
      <c r="F431" s="711"/>
      <c r="G431" s="710"/>
      <c r="H431" s="711"/>
      <c r="I431" s="710"/>
      <c r="J431" s="711"/>
      <c r="K431" s="712"/>
      <c r="L431" s="713"/>
      <c r="M431" s="745"/>
      <c r="N431" s="711"/>
      <c r="O431" s="710"/>
      <c r="P431" s="711"/>
      <c r="Q431" s="710"/>
      <c r="R431" s="711"/>
      <c r="S431" s="712"/>
      <c r="T431" s="711"/>
      <c r="U431" s="25"/>
      <c r="Z431" s="73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785"/>
      <c r="BL431" s="785"/>
      <c r="BM431" s="785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33" t="s">
        <v>64</v>
      </c>
      <c r="B432" s="15" t="s">
        <v>55</v>
      </c>
      <c r="C432" s="731" t="str">
        <f>VLOOKUP($C427,'2025年度(1年後期)'!$B$5:$N$207,COLUMN('2025年度(1年後期)'!$E$5),0)&amp;""</f>
        <v/>
      </c>
      <c r="D432" s="722"/>
      <c r="E432" s="721" t="str">
        <f>VLOOKUP($C427,'2025年度(2年後期)'!$B$5:$N$207,COLUMN('2025年度(2年後期)'!$E$5),0)&amp;""</f>
        <v/>
      </c>
      <c r="F432" s="722"/>
      <c r="G432" s="721" t="str">
        <f>VLOOKUP($C427,'2025年度(3年後期)'!$B$5:$N$207,COLUMN('2025年度(3年後期)'!$E$5),0)&amp;""</f>
        <v/>
      </c>
      <c r="H432" s="722"/>
      <c r="I432" s="721" t="str">
        <f>VLOOKUP($C427,'2025年度(4年後期)'!$B$5:$N$206,COLUMN('2025年度(4年後期)'!$E$5),0)&amp;""</f>
        <v/>
      </c>
      <c r="J432" s="722"/>
      <c r="K432" s="732" t="str">
        <f>VLOOKUP($C427,'2025年度(助産後期)'!$B$5:$N$207,COLUMN('2025年度(助産後期)'!$E$5),0)&amp;""</f>
        <v/>
      </c>
      <c r="L432" s="720"/>
      <c r="M432" s="731" t="str">
        <f>VLOOKUP($C427,'2025年度(M1後期)'!$B$5:$N$207,COLUMN('2025年度(M1後期)'!$E$5),0)&amp;""</f>
        <v/>
      </c>
      <c r="N432" s="722"/>
      <c r="O432" s="732" t="str">
        <f>VLOOKUP($C427,'2025年度(M2後期)'!$B$5:$N$207,COLUMN('2025年度(M2後期)'!$E$5),0)&amp;""</f>
        <v/>
      </c>
      <c r="P432" s="722"/>
      <c r="Q432" s="732" t="str">
        <f>VLOOKUP($C427,'2025年度(D1後期)'!$B$5:$N$207,COLUMN('2025年度(D1後期)'!$E$5),0)&amp;""</f>
        <v/>
      </c>
      <c r="R432" s="722"/>
      <c r="S432" s="732" t="str">
        <f>VLOOKUP($C427,'2025年度(D23後期)'!$B$5:$N$207,COLUMN('2025年度(D23後期)'!$E$5),0)&amp;""</f>
        <v/>
      </c>
      <c r="T432" s="722"/>
      <c r="U432" s="30"/>
      <c r="Z432" s="733" t="str">
        <f>A432</f>
        <v>２時限（11：00～12：30）</v>
      </c>
      <c r="AA432" s="694"/>
      <c r="AB432" s="694"/>
      <c r="AC432" s="694"/>
      <c r="AD432" s="694"/>
      <c r="AE432" s="694"/>
      <c r="AF432" s="694"/>
      <c r="AG432" s="694"/>
      <c r="AH432" s="694"/>
      <c r="AI432" s="694"/>
      <c r="AJ432" s="694"/>
      <c r="AK432" s="694"/>
      <c r="AL432" s="694"/>
      <c r="AM432" s="695"/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/>
      <c r="AX432" s="694"/>
      <c r="AY432" s="694"/>
      <c r="AZ432" s="694"/>
      <c r="BA432" s="694"/>
      <c r="BB432" s="694"/>
      <c r="BC432" s="694"/>
      <c r="BD432" s="694"/>
      <c r="BE432" s="694"/>
      <c r="BF432" s="694"/>
      <c r="BG432" s="694"/>
      <c r="BH432" s="694"/>
      <c r="BI432" s="694"/>
      <c r="BJ432" s="694"/>
      <c r="BK432" s="783"/>
      <c r="BL432" s="783"/>
      <c r="BM432" s="783"/>
      <c r="BN432" s="694"/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33"/>
      <c r="B433" s="15" t="s">
        <v>58</v>
      </c>
      <c r="C433" s="714" t="str">
        <f>IFERROR(VLOOKUP(C432,科目・教員!$A$2:$B$349,2,0),"")</f>
        <v/>
      </c>
      <c r="D433" s="715"/>
      <c r="E433" s="716" t="str">
        <f>IFERROR(VLOOKUP(E432,科目・教員!$A$2:$B$349,2,0),"")</f>
        <v/>
      </c>
      <c r="F433" s="715"/>
      <c r="G433" s="716" t="str">
        <f>IFERROR(VLOOKUP(G432,科目・教員!$A$2:$B$349,2,0),"")</f>
        <v/>
      </c>
      <c r="H433" s="715"/>
      <c r="I433" s="716" t="str">
        <f>IFERROR(VLOOKUP(I432,科目・教員!$A$2:$B$349,2,0),"")</f>
        <v/>
      </c>
      <c r="J433" s="715"/>
      <c r="K433" s="735" t="str">
        <f>IFERROR(VLOOKUP(K432,科目・教員!$A$2:$B$349,2,0),"")</f>
        <v/>
      </c>
      <c r="L433" s="737"/>
      <c r="M433" s="714" t="str">
        <f>IFERROR(VLOOKUP(M432,科目・教員!$A$2:$B$349,2,0),"")</f>
        <v/>
      </c>
      <c r="N433" s="715"/>
      <c r="O433" s="735" t="str">
        <f>IFERROR(VLOOKUP(O432,科目・教員!$A$2:$B$349,2,0),"")</f>
        <v/>
      </c>
      <c r="P433" s="715"/>
      <c r="Q433" s="735" t="str">
        <f>IFERROR(VLOOKUP(Q432,科目・教員!$A$2:$B$349,2,0),"")</f>
        <v/>
      </c>
      <c r="R433" s="715"/>
      <c r="S433" s="735" t="str">
        <f>IFERROR(VLOOKUP(S432,科目・教員!$A$2:$B$349,2,0),"")</f>
        <v/>
      </c>
      <c r="T433" s="715"/>
      <c r="U433" s="30"/>
      <c r="Z433" s="73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784"/>
      <c r="BL433" s="784"/>
      <c r="BM433" s="784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33"/>
      <c r="B434" s="15" t="s">
        <v>60</v>
      </c>
      <c r="C434" s="714" t="str">
        <f>VLOOKUP($C427,'2025年度(1年後期)'!$B$5:$N$207,COLUMN('2025年度(1年後期)'!$E$5)+1,0)&amp;""</f>
        <v/>
      </c>
      <c r="D434" s="715"/>
      <c r="E434" s="716" t="str">
        <f>VLOOKUP($C427,'2025年度(2年後期)'!$B$5:$N$207,COLUMN('2025年度(2年後期)'!$E$5)+1,0)&amp;""</f>
        <v/>
      </c>
      <c r="F434" s="715"/>
      <c r="G434" s="716" t="str">
        <f>VLOOKUP($C427,'2025年度(3年後期)'!$B$5:$N$207,COLUMN('2025年度(3年後期)'!$E$5)+1,0)&amp;""</f>
        <v/>
      </c>
      <c r="H434" s="715"/>
      <c r="I434" s="716" t="str">
        <f>VLOOKUP($C427,'2025年度(4年後期)'!$B$5:$N$206,COLUMN('2025年度(4年後期)'!$E$5)+1,0)&amp;""</f>
        <v/>
      </c>
      <c r="J434" s="715"/>
      <c r="K434" s="735" t="str">
        <f>VLOOKUP($C427,'2025年度(助産後期)'!$B$5:$N$207,COLUMN('2025年度(助産後期)'!$E$5)+1,0)&amp;""</f>
        <v/>
      </c>
      <c r="L434" s="737"/>
      <c r="M434" s="714" t="str">
        <f>VLOOKUP($C427,'2025年度(M1後期)'!$B$5:$N$207,COLUMN('2025年度(M1後期)'!$E$5)+1,0)&amp;""</f>
        <v/>
      </c>
      <c r="N434" s="715"/>
      <c r="O434" s="735" t="str">
        <f>VLOOKUP($C427,'2025年度(M2後期)'!$B$5:$N$207,COLUMN('2025年度(M2後期)'!$E$5)+1,0)&amp;""</f>
        <v/>
      </c>
      <c r="P434" s="715"/>
      <c r="Q434" s="735" t="str">
        <f>VLOOKUP($C427,'2025年度(D1後期)'!$B$5:$N$207,COLUMN('2025年度(D1後期)'!$E$5)+1,0)&amp;""</f>
        <v/>
      </c>
      <c r="R434" s="715"/>
      <c r="S434" s="735" t="str">
        <f>VLOOKUP($C427,'2025年度(D23後期)'!$B$5:$N$207,COLUMN('2025年度(D23後期)'!$E$5)+1,0)&amp;""</f>
        <v/>
      </c>
      <c r="T434" s="715"/>
      <c r="U434" s="30"/>
      <c r="Z434" s="73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784"/>
      <c r="BL434" s="784"/>
      <c r="BM434" s="784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47"/>
      <c r="B435" s="16" t="s">
        <v>62</v>
      </c>
      <c r="C435" s="738"/>
      <c r="D435" s="736"/>
      <c r="E435" s="710"/>
      <c r="F435" s="736"/>
      <c r="G435" s="710"/>
      <c r="H435" s="736"/>
      <c r="I435" s="710"/>
      <c r="J435" s="736"/>
      <c r="K435" s="712"/>
      <c r="L435" s="712"/>
      <c r="M435" s="738"/>
      <c r="N435" s="736"/>
      <c r="O435" s="712"/>
      <c r="P435" s="736"/>
      <c r="Q435" s="712"/>
      <c r="R435" s="736"/>
      <c r="S435" s="712"/>
      <c r="T435" s="736"/>
      <c r="U435" s="30"/>
      <c r="Z435" s="73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785"/>
      <c r="BL435" s="785"/>
      <c r="BM435" s="785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44" t="s">
        <v>70</v>
      </c>
      <c r="B436" s="17" t="s">
        <v>71</v>
      </c>
      <c r="C436" s="731"/>
      <c r="D436" s="722"/>
      <c r="E436" s="721"/>
      <c r="F436" s="722"/>
      <c r="G436" s="721"/>
      <c r="H436" s="722"/>
      <c r="I436" s="721"/>
      <c r="J436" s="722"/>
      <c r="K436" s="732"/>
      <c r="L436" s="720"/>
      <c r="M436" s="731"/>
      <c r="N436" s="722"/>
      <c r="O436" s="732"/>
      <c r="P436" s="722"/>
      <c r="Q436" s="732"/>
      <c r="R436" s="722"/>
      <c r="S436" s="732"/>
      <c r="T436" s="722"/>
      <c r="U436" s="21"/>
      <c r="Z436" s="73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783"/>
      <c r="BL436" s="783"/>
      <c r="BM436" s="783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33"/>
      <c r="B437" s="17" t="s">
        <v>73</v>
      </c>
      <c r="C437" s="714"/>
      <c r="D437" s="715"/>
      <c r="E437" s="716"/>
      <c r="F437" s="715"/>
      <c r="G437" s="716"/>
      <c r="H437" s="715"/>
      <c r="I437" s="716"/>
      <c r="J437" s="715"/>
      <c r="K437" s="735"/>
      <c r="L437" s="737"/>
      <c r="M437" s="714"/>
      <c r="N437" s="715"/>
      <c r="O437" s="735"/>
      <c r="P437" s="715"/>
      <c r="Q437" s="735"/>
      <c r="R437" s="715"/>
      <c r="S437" s="735"/>
      <c r="T437" s="715"/>
      <c r="U437" s="21"/>
      <c r="Z437" s="73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784"/>
      <c r="BL437" s="784"/>
      <c r="BM437" s="784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33"/>
      <c r="B438" s="17" t="s">
        <v>60</v>
      </c>
      <c r="C438" s="714"/>
      <c r="D438" s="715"/>
      <c r="E438" s="716"/>
      <c r="F438" s="715"/>
      <c r="G438" s="716"/>
      <c r="H438" s="715"/>
      <c r="I438" s="716"/>
      <c r="J438" s="715"/>
      <c r="K438" s="735"/>
      <c r="L438" s="737"/>
      <c r="M438" s="714"/>
      <c r="N438" s="715"/>
      <c r="O438" s="735"/>
      <c r="P438" s="715"/>
      <c r="Q438" s="735"/>
      <c r="R438" s="715"/>
      <c r="S438" s="735"/>
      <c r="T438" s="715"/>
      <c r="U438" s="21"/>
      <c r="Z438" s="73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784"/>
      <c r="BL438" s="784"/>
      <c r="BM438" s="784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34"/>
      <c r="B439" s="18" t="s">
        <v>62</v>
      </c>
      <c r="C439" s="752"/>
      <c r="D439" s="753"/>
      <c r="E439" s="754"/>
      <c r="F439" s="753"/>
      <c r="G439" s="754"/>
      <c r="H439" s="753"/>
      <c r="I439" s="754"/>
      <c r="J439" s="753"/>
      <c r="K439" s="755"/>
      <c r="L439" s="755"/>
      <c r="M439" s="752"/>
      <c r="N439" s="753"/>
      <c r="O439" s="755"/>
      <c r="P439" s="753"/>
      <c r="Q439" s="755"/>
      <c r="R439" s="753"/>
      <c r="S439" s="755"/>
      <c r="T439" s="753"/>
      <c r="U439" s="21"/>
      <c r="Z439" s="73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785"/>
      <c r="BL439" s="785"/>
      <c r="BM439" s="785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33" t="s">
        <v>74</v>
      </c>
      <c r="B440" s="15" t="s">
        <v>55</v>
      </c>
      <c r="C440" s="748" t="str">
        <f>VLOOKUP($C427,'2025年度(1年後期)'!$B$5:$N$207,COLUMN('2025年度(1年後期)'!$G$5),0)&amp;""</f>
        <v/>
      </c>
      <c r="D440" s="732"/>
      <c r="E440" s="749" t="str">
        <f>VLOOKUP($C427,'2025年度(2年後期)'!$B$5:$N$207,COLUMN('2025年度(2年後期)'!$G$5),0)&amp;""</f>
        <v/>
      </c>
      <c r="F440" s="732"/>
      <c r="G440" s="749" t="str">
        <f>VLOOKUP($C427,'2025年度(3年後期)'!$B$5:$N$207,COLUMN('2025年度(3年後期)'!$G$5),0)&amp;""</f>
        <v/>
      </c>
      <c r="H440" s="732"/>
      <c r="I440" s="749" t="str">
        <f>VLOOKUP($C427,'2025年度(4年後期)'!$B$5:$N$206,COLUMN('2025年度(4年後期)'!$G$5),0)&amp;""</f>
        <v/>
      </c>
      <c r="J440" s="732"/>
      <c r="K440" s="750" t="str">
        <f>VLOOKUP($C427,'2025年度(助産後期)'!$B$5:$N$207,COLUMN('2025年度(助産後期)'!$G$5),0)&amp;""</f>
        <v/>
      </c>
      <c r="L440" s="750"/>
      <c r="M440" s="748" t="str">
        <f>VLOOKUP($C427,'2025年度(M1後期)'!$B$5:$N$207,COLUMN('2025年度(M1後期)'!$G$5),0)&amp;""</f>
        <v/>
      </c>
      <c r="N440" s="732"/>
      <c r="O440" s="750" t="str">
        <f>VLOOKUP($C427,'2025年度(M2後期)'!$B$5:$N$207,COLUMN('2025年度(M2後期)'!$G$5),0)&amp;""</f>
        <v/>
      </c>
      <c r="P440" s="732"/>
      <c r="Q440" s="750" t="str">
        <f>VLOOKUP($C427,'2025年度(D1後期)'!$B$5:$N$207,COLUMN('2025年度(D1後期)'!$G$5),0)&amp;""</f>
        <v/>
      </c>
      <c r="R440" s="732"/>
      <c r="S440" s="750" t="str">
        <f>VLOOKUP($C427,'2025年度(D23後期)'!$B$5:$N$207,COLUMN('2025年度(D23後期)'!$G$5),0)&amp;""</f>
        <v/>
      </c>
      <c r="T440" s="732"/>
      <c r="U440" s="21"/>
      <c r="Z440" s="733" t="str">
        <f>A440</f>
        <v>３時限（13：30～15：00）</v>
      </c>
      <c r="AA440" s="694"/>
      <c r="AB440" s="694"/>
      <c r="AC440" s="694"/>
      <c r="AD440" s="694"/>
      <c r="AE440" s="694"/>
      <c r="AF440" s="694"/>
      <c r="AG440" s="694"/>
      <c r="AH440" s="694"/>
      <c r="AI440" s="694"/>
      <c r="AJ440" s="694"/>
      <c r="AK440" s="694"/>
      <c r="AL440" s="694"/>
      <c r="AM440" s="695"/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/>
      <c r="AX440" s="694"/>
      <c r="AY440" s="694"/>
      <c r="AZ440" s="694"/>
      <c r="BA440" s="694"/>
      <c r="BB440" s="694"/>
      <c r="BC440" s="694"/>
      <c r="BD440" s="694"/>
      <c r="BE440" s="694"/>
      <c r="BF440" s="694"/>
      <c r="BG440" s="694"/>
      <c r="BH440" s="694"/>
      <c r="BI440" s="694"/>
      <c r="BJ440" s="694"/>
      <c r="BK440" s="783"/>
      <c r="BL440" s="783"/>
      <c r="BM440" s="783"/>
      <c r="BN440" s="694"/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33"/>
      <c r="B441" s="15" t="s">
        <v>58</v>
      </c>
      <c r="C441" s="751" t="str">
        <f>IFERROR(VLOOKUP(C440,科目・教員!$A$2:$B$349,2,0),"")</f>
        <v/>
      </c>
      <c r="D441" s="735"/>
      <c r="E441" s="739" t="str">
        <f>IFERROR(VLOOKUP(E440,科目・教員!$A$2:$B$349,2,0),"")</f>
        <v/>
      </c>
      <c r="F441" s="735"/>
      <c r="G441" s="739" t="str">
        <f>IFERROR(VLOOKUP(G440,科目・教員!$A$2:$B$349,2,0),"")</f>
        <v/>
      </c>
      <c r="H441" s="735"/>
      <c r="I441" s="739" t="str">
        <f>IFERROR(VLOOKUP(I440,科目・教員!$A$2:$B$349,2,0),"")</f>
        <v/>
      </c>
      <c r="J441" s="735"/>
      <c r="K441" s="740" t="str">
        <f>IFERROR(VLOOKUP(K440,科目・教員!$A$2:$B$349,2,0),"")</f>
        <v/>
      </c>
      <c r="L441" s="740"/>
      <c r="M441" s="751" t="str">
        <f>IFERROR(VLOOKUP(M440,科目・教員!$A$2:$B$349,2,0),"")</f>
        <v/>
      </c>
      <c r="N441" s="735"/>
      <c r="O441" s="740" t="str">
        <f>IFERROR(VLOOKUP(O440,科目・教員!$A$2:$B$349,2,0),"")</f>
        <v/>
      </c>
      <c r="P441" s="735"/>
      <c r="Q441" s="740" t="str">
        <f>IFERROR(VLOOKUP(Q440,科目・教員!$A$2:$B$349,2,0),"")</f>
        <v/>
      </c>
      <c r="R441" s="735"/>
      <c r="S441" s="740" t="str">
        <f>IFERROR(VLOOKUP(S440,科目・教員!$A$2:$B$349,2,0),"")</f>
        <v/>
      </c>
      <c r="T441" s="735"/>
      <c r="U441" s="21"/>
      <c r="Z441" s="73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784"/>
      <c r="BL441" s="784"/>
      <c r="BM441" s="784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33"/>
      <c r="B442" s="15" t="s">
        <v>60</v>
      </c>
      <c r="C442" s="751" t="str">
        <f>VLOOKUP($C427,'2025年度(1年後期)'!$B$5:$N$207,COLUMN('2025年度(1年後期)'!$G$5)+1,0)&amp;""</f>
        <v/>
      </c>
      <c r="D442" s="735"/>
      <c r="E442" s="739" t="str">
        <f>VLOOKUP($C427,'2025年度(2年後期)'!$B$5:$N$207,COLUMN('2025年度(2年後期)'!$G$5)+1,0)&amp;""</f>
        <v/>
      </c>
      <c r="F442" s="735"/>
      <c r="G442" s="739" t="str">
        <f>VLOOKUP($C427,'2025年度(3年後期)'!$B$5:$N$207,COLUMN('2025年度(3年後期)'!$G$5)+1,0)&amp;""</f>
        <v/>
      </c>
      <c r="H442" s="735"/>
      <c r="I442" s="739" t="str">
        <f>VLOOKUP($C427,'2025年度(4年後期)'!$B$5:$N$206,COLUMN('2025年度(4年後期)'!$G$5)+1,0)&amp;""</f>
        <v/>
      </c>
      <c r="J442" s="735"/>
      <c r="K442" s="740" t="str">
        <f>VLOOKUP($C427,'2025年度(助産後期)'!$B$5:$N$207,COLUMN('2025年度(助産後期)'!$G$5)+1,0)&amp;""</f>
        <v/>
      </c>
      <c r="L442" s="740"/>
      <c r="M442" s="751" t="str">
        <f>VLOOKUP($C427,'2025年度(M1後期)'!$B$5:$N$207,COLUMN('2025年度(M1後期)'!$G$5)+1,0)&amp;""</f>
        <v/>
      </c>
      <c r="N442" s="735"/>
      <c r="O442" s="740" t="str">
        <f>VLOOKUP($C427,'2025年度(M2後期)'!$B$5:$N$207,COLUMN('2025年度(M2後期)'!$G$5)+1,0)&amp;""</f>
        <v/>
      </c>
      <c r="P442" s="735"/>
      <c r="Q442" s="740" t="str">
        <f>VLOOKUP($C427,'2025年度(D1後期)'!$B$5:$N$207,COLUMN('2025年度(D1後期)'!$G$5)+1,0)&amp;""</f>
        <v/>
      </c>
      <c r="R442" s="735"/>
      <c r="S442" s="740" t="str">
        <f>VLOOKUP($C427,'2025年度(D23後期)'!$B$5:$N$207,COLUMN('2025年度(D23後期)'!$G$5)+1,0)&amp;""</f>
        <v/>
      </c>
      <c r="T442" s="735"/>
      <c r="U442" s="21"/>
      <c r="Z442" s="73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784"/>
      <c r="BL442" s="784"/>
      <c r="BM442" s="784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47"/>
      <c r="B443" s="16" t="s">
        <v>62</v>
      </c>
      <c r="C443" s="738"/>
      <c r="D443" s="736"/>
      <c r="E443" s="710"/>
      <c r="F443" s="736"/>
      <c r="G443" s="710"/>
      <c r="H443" s="736"/>
      <c r="I443" s="710"/>
      <c r="J443" s="736"/>
      <c r="K443" s="712"/>
      <c r="L443" s="712"/>
      <c r="M443" s="738"/>
      <c r="N443" s="736"/>
      <c r="O443" s="712"/>
      <c r="P443" s="736"/>
      <c r="Q443" s="712"/>
      <c r="R443" s="736"/>
      <c r="S443" s="712"/>
      <c r="T443" s="736"/>
      <c r="U443" s="21"/>
      <c r="Z443" s="73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785"/>
      <c r="BL443" s="785"/>
      <c r="BM443" s="785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33" t="s">
        <v>80</v>
      </c>
      <c r="B444" s="15" t="s">
        <v>55</v>
      </c>
      <c r="C444" s="748" t="str">
        <f>VLOOKUP($C427,'2025年度(1年後期)'!$B$5:$N$207,COLUMN('2025年度(1年後期)'!$I$5),0)&amp;""</f>
        <v/>
      </c>
      <c r="D444" s="732"/>
      <c r="E444" s="749" t="str">
        <f>VLOOKUP($C427,'2025年度(2年後期)'!$B$5:$N$207,COLUMN('2025年度(2年後期)'!$I$5),0)&amp;""</f>
        <v/>
      </c>
      <c r="F444" s="732"/>
      <c r="G444" s="749" t="str">
        <f>VLOOKUP($C427,'2025年度(3年後期)'!$B$5:$N$207,COLUMN('2025年度(3年後期)'!$I$5),0)&amp;""</f>
        <v/>
      </c>
      <c r="H444" s="732"/>
      <c r="I444" s="749" t="str">
        <f>VLOOKUP($C427,'2025年度(4年後期)'!$B$5:$N$206,COLUMN('2025年度(4年後期)'!$I$5),0)&amp;""</f>
        <v/>
      </c>
      <c r="J444" s="732"/>
      <c r="K444" s="750" t="str">
        <f>VLOOKUP($C427,'2025年度(助産後期)'!$B$5:$N$207,COLUMN('2025年度(助産後期)'!$I$5),0)&amp;""</f>
        <v/>
      </c>
      <c r="L444" s="750"/>
      <c r="M444" s="748" t="str">
        <f>VLOOKUP($C427,'2025年度(M1後期)'!$B$5:$N$207,COLUMN('2025年度(M1後期)'!$I$5),0)&amp;""</f>
        <v/>
      </c>
      <c r="N444" s="732"/>
      <c r="O444" s="750" t="str">
        <f>VLOOKUP($C427,'2025年度(M2後期)'!$B$5:$N$207,COLUMN('2025年度(M2後期)'!$I$5),0)&amp;""</f>
        <v/>
      </c>
      <c r="P444" s="732"/>
      <c r="Q444" s="750" t="str">
        <f>VLOOKUP($C427,'2025年度(D1後期)'!$B$5:$N$207,COLUMN('2025年度(D1後期)'!$I$5),0)&amp;""</f>
        <v/>
      </c>
      <c r="R444" s="732"/>
      <c r="S444" s="750" t="str">
        <f>VLOOKUP($C427,'2025年度(D23後期)'!$B$5:$N$207,COLUMN('2025年度(D23後期)'!$I$5),0)&amp;""</f>
        <v/>
      </c>
      <c r="T444" s="732"/>
      <c r="U444" s="21"/>
      <c r="Z444" s="733" t="str">
        <f>A444</f>
        <v>４時限（15：10～16：40）</v>
      </c>
      <c r="AA444" s="694"/>
      <c r="AB444" s="694"/>
      <c r="AC444" s="694"/>
      <c r="AD444" s="694"/>
      <c r="AE444" s="694"/>
      <c r="AF444" s="694"/>
      <c r="AG444" s="694"/>
      <c r="AH444" s="694"/>
      <c r="AI444" s="694"/>
      <c r="AJ444" s="694"/>
      <c r="AK444" s="694"/>
      <c r="AL444" s="694"/>
      <c r="AM444" s="695"/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/>
      <c r="AX444" s="694"/>
      <c r="AY444" s="694"/>
      <c r="AZ444" s="694"/>
      <c r="BA444" s="694"/>
      <c r="BB444" s="694"/>
      <c r="BC444" s="694"/>
      <c r="BD444" s="694"/>
      <c r="BE444" s="694"/>
      <c r="BF444" s="694"/>
      <c r="BG444" s="694"/>
      <c r="BH444" s="694"/>
      <c r="BI444" s="694"/>
      <c r="BJ444" s="694"/>
      <c r="BK444" s="783"/>
      <c r="BL444" s="783"/>
      <c r="BM444" s="783"/>
      <c r="BN444" s="694"/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33"/>
      <c r="B445" s="15" t="s">
        <v>58</v>
      </c>
      <c r="C445" s="751" t="str">
        <f>IFERROR(VLOOKUP(C444,科目・教員!$A$2:$B$349,2,0),"")</f>
        <v/>
      </c>
      <c r="D445" s="735"/>
      <c r="E445" s="739" t="str">
        <f>IFERROR(VLOOKUP(E444,科目・教員!$A$2:$B$349,2,0),"")</f>
        <v/>
      </c>
      <c r="F445" s="735"/>
      <c r="G445" s="739" t="str">
        <f>IFERROR(VLOOKUP(G444,科目・教員!$A$2:$B$349,2,0),"")</f>
        <v/>
      </c>
      <c r="H445" s="735"/>
      <c r="I445" s="739" t="str">
        <f>IFERROR(VLOOKUP(I444,科目・教員!$A$2:$B$349,2,0),"")</f>
        <v/>
      </c>
      <c r="J445" s="735"/>
      <c r="K445" s="740" t="str">
        <f>IFERROR(VLOOKUP(K444,科目・教員!$A$2:$B$349,2,0),"")</f>
        <v/>
      </c>
      <c r="L445" s="740"/>
      <c r="M445" s="751" t="str">
        <f>IFERROR(VLOOKUP(M444,科目・教員!$A$2:$B$349,2,0),"")</f>
        <v/>
      </c>
      <c r="N445" s="735"/>
      <c r="O445" s="740" t="str">
        <f>IFERROR(VLOOKUP(O444,科目・教員!$A$2:$B$349,2,0),"")</f>
        <v/>
      </c>
      <c r="P445" s="735"/>
      <c r="Q445" s="740" t="str">
        <f>IFERROR(VLOOKUP(Q444,科目・教員!$A$2:$B$349,2,0),"")</f>
        <v/>
      </c>
      <c r="R445" s="735"/>
      <c r="S445" s="740" t="str">
        <f>IFERROR(VLOOKUP(S444,科目・教員!$A$2:$B$349,2,0),"")</f>
        <v/>
      </c>
      <c r="T445" s="735"/>
      <c r="U445" s="21"/>
      <c r="Z445" s="73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784"/>
      <c r="BL445" s="784"/>
      <c r="BM445" s="784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33"/>
      <c r="B446" s="15" t="s">
        <v>60</v>
      </c>
      <c r="C446" s="751" t="str">
        <f>VLOOKUP($C427,'2025年度(1年後期)'!$B$5:$N$207,COLUMN('2025年度(1年後期)'!$I$5)+1,0)&amp;""</f>
        <v/>
      </c>
      <c r="D446" s="735"/>
      <c r="E446" s="739" t="str">
        <f>VLOOKUP($C427,'2025年度(2年後期)'!$B$5:$N$207,COLUMN('2025年度(2年後期)'!$I$5)+1,0)&amp;""</f>
        <v/>
      </c>
      <c r="F446" s="735"/>
      <c r="G446" s="739" t="str">
        <f>VLOOKUP($C427,'2025年度(3年後期)'!$B$5:$N$207,COLUMN('2025年度(3年後期)'!$I$5)+1,0)&amp;""</f>
        <v/>
      </c>
      <c r="H446" s="735"/>
      <c r="I446" s="739" t="str">
        <f>VLOOKUP($C427,'2025年度(4年後期)'!$B$5:$N$206,COLUMN('2025年度(4年後期)'!$I$5)+1,0)&amp;""</f>
        <v/>
      </c>
      <c r="J446" s="735"/>
      <c r="K446" s="740" t="str">
        <f>VLOOKUP($C427,'2025年度(助産後期)'!$B$5:$N$207,COLUMN('2025年度(助産後期)'!$I$5)+1,0)&amp;""</f>
        <v/>
      </c>
      <c r="L446" s="740"/>
      <c r="M446" s="751" t="str">
        <f>VLOOKUP($C427,'2025年度(M1後期)'!$B$5:$N$207,COLUMN('2025年度(M1後期)'!$I$5)+1,0)&amp;""</f>
        <v/>
      </c>
      <c r="N446" s="735"/>
      <c r="O446" s="740" t="str">
        <f>VLOOKUP($C427,'2025年度(M2後期)'!$B$5:$N$207,COLUMN('2025年度(M2後期)'!$I$5)+1,0)&amp;""</f>
        <v/>
      </c>
      <c r="P446" s="735"/>
      <c r="Q446" s="740" t="str">
        <f>VLOOKUP($C427,'2025年度(D1後期)'!$B$5:$N$207,COLUMN('2025年度(D1後期)'!$I$5)+1,0)&amp;""</f>
        <v/>
      </c>
      <c r="R446" s="735"/>
      <c r="S446" s="740" t="str">
        <f>VLOOKUP($C427,'2025年度(D23後期)'!$B$5:$N$207,COLUMN('2025年度(D23後期)'!$I$5)+1,0)&amp;""</f>
        <v/>
      </c>
      <c r="T446" s="735"/>
      <c r="U446" s="21"/>
      <c r="Z446" s="73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784"/>
      <c r="BL446" s="784"/>
      <c r="BM446" s="784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34"/>
      <c r="B447" s="16" t="s">
        <v>62</v>
      </c>
      <c r="C447" s="738"/>
      <c r="D447" s="736"/>
      <c r="E447" s="710"/>
      <c r="F447" s="736"/>
      <c r="G447" s="710"/>
      <c r="H447" s="736"/>
      <c r="I447" s="710"/>
      <c r="J447" s="736"/>
      <c r="K447" s="712"/>
      <c r="L447" s="712"/>
      <c r="M447" s="738"/>
      <c r="N447" s="736"/>
      <c r="O447" s="712"/>
      <c r="P447" s="736"/>
      <c r="Q447" s="712"/>
      <c r="R447" s="736"/>
      <c r="S447" s="712"/>
      <c r="T447" s="736"/>
      <c r="U447" s="21"/>
      <c r="Z447" s="73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785"/>
      <c r="BL447" s="785"/>
      <c r="BM447" s="785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33" t="s">
        <v>87</v>
      </c>
      <c r="B448" s="15" t="s">
        <v>55</v>
      </c>
      <c r="C448" s="748" t="str">
        <f>VLOOKUP($C427,'2025年度(1年後期)'!$B$5:$N$207,COLUMN('2025年度(1年後期)'!$K$5),0)&amp;""</f>
        <v/>
      </c>
      <c r="D448" s="732"/>
      <c r="E448" s="749" t="str">
        <f>VLOOKUP($C427,'2025年度(2年後期)'!$B$5:$N$207,COLUMN('2025年度(2年後期)'!$K$5),0)&amp;""</f>
        <v/>
      </c>
      <c r="F448" s="732"/>
      <c r="G448" s="749" t="str">
        <f>VLOOKUP($C427,'2025年度(3年後期)'!$B$5:$N$207,COLUMN('2025年度(3年後期)'!$K$5),0)&amp;""</f>
        <v/>
      </c>
      <c r="H448" s="732"/>
      <c r="I448" s="749" t="str">
        <f>VLOOKUP($C427,'2025年度(4年後期)'!$B$5:$N$206,COLUMN('2025年度(4年後期)'!$K$5),0)&amp;""</f>
        <v/>
      </c>
      <c r="J448" s="732"/>
      <c r="K448" s="750" t="str">
        <f>VLOOKUP($C427,'2025年度(助産後期)'!$B$5:$N$207,COLUMN('2025年度(助産後期)'!$K$5),0)&amp;""</f>
        <v/>
      </c>
      <c r="L448" s="750"/>
      <c r="M448" s="748" t="str">
        <f>VLOOKUP($C427,'2025年度(M1後期)'!$B$5:$N$207,COLUMN('2025年度(M1後期)'!$K$5),0)&amp;""</f>
        <v/>
      </c>
      <c r="N448" s="732"/>
      <c r="O448" s="750" t="str">
        <f>VLOOKUP($C427,'2025年度(M2後期)'!$B$5:$N$207,COLUMN('2025年度(M2後期)'!$K$5),0)&amp;""</f>
        <v/>
      </c>
      <c r="P448" s="732"/>
      <c r="Q448" s="750" t="str">
        <f>VLOOKUP($C427,'2025年度(D1後期)'!$B$5:$N$207,COLUMN('2025年度(D1後期)'!$K$5),0)&amp;""</f>
        <v/>
      </c>
      <c r="R448" s="732"/>
      <c r="S448" s="750" t="str">
        <f>VLOOKUP($C427,'2025年度(D23後期)'!$B$5:$N$207,COLUMN('2025年度(D23後期)'!$K$5),0)&amp;""</f>
        <v/>
      </c>
      <c r="T448" s="732"/>
      <c r="U448" s="21"/>
      <c r="Z448" s="733" t="str">
        <f>A448</f>
        <v>５時限（16：50～18：20）</v>
      </c>
      <c r="AA448" s="694"/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/>
      <c r="BK448" s="783"/>
      <c r="BL448" s="783"/>
      <c r="BM448" s="783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33"/>
      <c r="B449" s="15" t="s">
        <v>58</v>
      </c>
      <c r="C449" s="751" t="str">
        <f>IFERROR(VLOOKUP(C448,科目・教員!$A$2:$B$349,2,0),"")</f>
        <v/>
      </c>
      <c r="D449" s="735"/>
      <c r="E449" s="739" t="str">
        <f>IFERROR(VLOOKUP(E448,科目・教員!$A$2:$B$349,2,0),"")</f>
        <v/>
      </c>
      <c r="F449" s="735"/>
      <c r="G449" s="739" t="str">
        <f>IFERROR(VLOOKUP(G448,科目・教員!$A$2:$B$349,2,0),"")</f>
        <v/>
      </c>
      <c r="H449" s="735"/>
      <c r="I449" s="739" t="str">
        <f>IFERROR(VLOOKUP(I448,科目・教員!$A$2:$B$349,2,0),"")</f>
        <v/>
      </c>
      <c r="J449" s="735"/>
      <c r="K449" s="740" t="str">
        <f>IFERROR(VLOOKUP(K448,科目・教員!$A$2:$B$349,2,0),"")</f>
        <v/>
      </c>
      <c r="L449" s="740"/>
      <c r="M449" s="751" t="str">
        <f>IFERROR(VLOOKUP(M448,科目・教員!$A$2:$B$349,2,0),"")</f>
        <v/>
      </c>
      <c r="N449" s="735"/>
      <c r="O449" s="740" t="str">
        <f>IFERROR(VLOOKUP(O448,科目・教員!$A$2:$B$349,2,0),"")</f>
        <v/>
      </c>
      <c r="P449" s="735"/>
      <c r="Q449" s="740" t="str">
        <f>IFERROR(VLOOKUP(Q448,科目・教員!$A$2:$B$349,2,0),"")</f>
        <v/>
      </c>
      <c r="R449" s="735"/>
      <c r="S449" s="740" t="str">
        <f>IFERROR(VLOOKUP(S448,科目・教員!$A$2:$B$349,2,0),"")</f>
        <v/>
      </c>
      <c r="T449" s="735"/>
      <c r="U449" s="21"/>
      <c r="Z449" s="73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784"/>
      <c r="BL449" s="784"/>
      <c r="BM449" s="784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33"/>
      <c r="B450" s="15" t="s">
        <v>60</v>
      </c>
      <c r="C450" s="751" t="str">
        <f>VLOOKUP($C427,'2025年度(1年後期)'!$B$5:$N$207,COLUMN('2025年度(1年後期)'!$K$5)+1,0)&amp;""</f>
        <v/>
      </c>
      <c r="D450" s="735"/>
      <c r="E450" s="739" t="str">
        <f>VLOOKUP($C427,'2025年度(2年後期)'!$B$5:$N$207,COLUMN('2025年度(2年後期)'!$K$5)+1,0)&amp;""</f>
        <v/>
      </c>
      <c r="F450" s="735"/>
      <c r="G450" s="739" t="str">
        <f>VLOOKUP($C427,'2025年度(3年後期)'!$B$5:$N$207,COLUMN('2025年度(3年後期)'!$K$5)+1,0)&amp;""</f>
        <v/>
      </c>
      <c r="H450" s="735"/>
      <c r="I450" s="739" t="str">
        <f>VLOOKUP($C427,'2025年度(4年後期)'!$B$5:$N$206,COLUMN('2025年度(4年後期)'!$K$5)+1,0)&amp;""</f>
        <v/>
      </c>
      <c r="J450" s="735"/>
      <c r="K450" s="740" t="str">
        <f>VLOOKUP($C427,'2025年度(助産後期)'!$B$5:$N$207,COLUMN('2025年度(助産後期)'!$K$5)+1,0)&amp;""</f>
        <v/>
      </c>
      <c r="L450" s="740"/>
      <c r="M450" s="751" t="str">
        <f>VLOOKUP($C427,'2025年度(M1後期)'!$B$5:$N$207,COLUMN('2025年度(M1後期)'!$K$5)+1,0)&amp;""</f>
        <v/>
      </c>
      <c r="N450" s="735"/>
      <c r="O450" s="740" t="str">
        <f>VLOOKUP($C427,'2025年度(M1後期)'!$B$5:$N$207,COLUMN('2025年度(M1後期)'!$K$5)+1,0)&amp;""</f>
        <v/>
      </c>
      <c r="P450" s="735"/>
      <c r="Q450" s="740" t="str">
        <f>VLOOKUP($C427,'2025年度(D1後期)'!$B$5:$N$207,COLUMN('2025年度(D1後期)'!$K$5)+1,0)&amp;""</f>
        <v/>
      </c>
      <c r="R450" s="735"/>
      <c r="S450" s="740" t="str">
        <f>VLOOKUP($C427,'2025年度(D23後期)'!$B$5:$N$207,COLUMN('2025年度(D23後期)'!$K$5)+1,0)&amp;""</f>
        <v/>
      </c>
      <c r="T450" s="735"/>
      <c r="U450" s="21"/>
      <c r="Z450" s="73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784"/>
      <c r="BL450" s="784"/>
      <c r="BM450" s="784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34"/>
      <c r="B451" s="16" t="s">
        <v>62</v>
      </c>
      <c r="C451" s="738"/>
      <c r="D451" s="736"/>
      <c r="E451" s="710"/>
      <c r="F451" s="736"/>
      <c r="G451" s="710"/>
      <c r="H451" s="736"/>
      <c r="I451" s="710"/>
      <c r="J451" s="736"/>
      <c r="K451" s="712"/>
      <c r="L451" s="712"/>
      <c r="M451" s="738"/>
      <c r="N451" s="736"/>
      <c r="O451" s="712"/>
      <c r="P451" s="736"/>
      <c r="Q451" s="712"/>
      <c r="R451" s="736"/>
      <c r="S451" s="712"/>
      <c r="T451" s="736"/>
      <c r="U451" s="22"/>
      <c r="V451" s="19"/>
      <c r="W451" s="19"/>
      <c r="X451" s="19"/>
      <c r="Y451" s="19"/>
      <c r="Z451" s="73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785"/>
      <c r="BL451" s="785"/>
      <c r="BM451" s="785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5"/>
      <c r="B452" s="6"/>
      <c r="C452" s="717">
        <f>C427+1</f>
        <v>46041</v>
      </c>
      <c r="D452" s="717"/>
      <c r="E452" s="717"/>
      <c r="F452" s="717"/>
      <c r="G452" s="717"/>
      <c r="H452" s="717"/>
      <c r="I452" s="717"/>
      <c r="J452" s="717"/>
      <c r="K452" s="717"/>
      <c r="L452" s="717"/>
      <c r="M452" s="717"/>
      <c r="N452" s="717"/>
      <c r="O452" s="717"/>
      <c r="P452" s="717"/>
      <c r="Q452" s="717"/>
      <c r="R452" s="717"/>
      <c r="S452" s="717"/>
      <c r="T452" s="717"/>
      <c r="U452" s="697">
        <f>C452</f>
        <v>46041</v>
      </c>
      <c r="V452" s="698"/>
      <c r="W452" s="698"/>
      <c r="X452" s="698"/>
      <c r="Y452" s="698"/>
      <c r="Z452" s="69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3" t="s">
        <v>54</v>
      </c>
      <c r="B453" s="12" t="s">
        <v>55</v>
      </c>
      <c r="C453" s="789" t="str">
        <f>VLOOKUP($C452,'2025年度(1年後期)'!$B$5:$N$207,COLUMN('2025年度(1年後期)'!$C$5),0)&amp;""</f>
        <v>心と発達</v>
      </c>
      <c r="D453" s="757"/>
      <c r="E453" s="721" t="str">
        <f>VLOOKUP($C452,'2025年度(2年後期)'!$B$5:$N$207,COLUMN('2025年度(2年後期)'!$C$5),0)&amp;""</f>
        <v>成人看護援助論Ⅱ</v>
      </c>
      <c r="F453" s="722"/>
      <c r="G453" s="721" t="str">
        <f>VLOOKUP($C452,'2025年度(3年後期)'!$B$5:$N$207,COLUMN('2025年度(3年後期)'!$C$5),0)&amp;""</f>
        <v>領域別実習</v>
      </c>
      <c r="H453" s="722"/>
      <c r="I453" s="721" t="str">
        <f>VLOOKUP($C452,'2025年度(4年後期)'!$B$5:$N$206,COLUMN('2025年度(4年後期)'!$C$5),0)&amp;""</f>
        <v/>
      </c>
      <c r="J453" s="722"/>
      <c r="K453" s="732" t="str">
        <f>VLOOKUP($C452,'2025年度(助産後期)'!$B$5:$N$207,COLUMN('2025年度(助産後期)'!$C$5),0)&amp;""</f>
        <v/>
      </c>
      <c r="L453" s="720"/>
      <c r="M453" s="719" t="str">
        <f>VLOOKUP($C452,'2025年度(M1後期)'!$B$5:$N$207,COLUMN('2025年度(M1後期)'!$C$5),0)&amp;""</f>
        <v>看護情報・管理学演習Ａ－Ⅰ
感染管理看護学演習Ａ－Ⅰ</v>
      </c>
      <c r="N453" s="720"/>
      <c r="O453" s="721" t="str">
        <f>VLOOKUP($C452,'2025年度(M2後期)'!$B$5:$N$207,COLUMN('2025年度(M2後期)'!$C$5),0)&amp;""</f>
        <v>特別研究</v>
      </c>
      <c r="P453" s="722"/>
      <c r="Q453" s="721" t="str">
        <f>VLOOKUP($C452,'2025年度(D1後期)'!$B$5:$N$207,COLUMN('2025年度(D1後期)'!$C$5),0)&amp;""</f>
        <v/>
      </c>
      <c r="R453" s="722"/>
      <c r="S453" s="732" t="str">
        <f>VLOOKUP($C452,'2025年度(D23後期)'!$B$5:$N$207,COLUMN('2025年度(D23後期)'!$C$5),0)&amp;""</f>
        <v>特別研究</v>
      </c>
      <c r="T453" s="722"/>
      <c r="U453" s="25"/>
      <c r="Z453" s="744" t="str">
        <f>A453</f>
        <v xml:space="preserve">１時限（09：20～10：50） </v>
      </c>
      <c r="AA453" s="694" t="s">
        <v>162</v>
      </c>
      <c r="AB453" s="694"/>
      <c r="AC453" s="694"/>
      <c r="AD453" s="694"/>
      <c r="AE453" s="694"/>
      <c r="AF453" s="694"/>
      <c r="AG453" s="694" t="s">
        <v>76</v>
      </c>
      <c r="AH453" s="694"/>
      <c r="AI453" s="694"/>
      <c r="AJ453" s="694"/>
      <c r="AK453" s="694"/>
      <c r="AL453" s="694"/>
      <c r="AM453" s="695" t="s">
        <v>169</v>
      </c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5" t="s">
        <v>169</v>
      </c>
      <c r="AX453" s="694"/>
      <c r="AY453" s="694"/>
      <c r="AZ453" s="694"/>
      <c r="BA453" s="694"/>
      <c r="BB453" s="694"/>
      <c r="BC453" s="694"/>
      <c r="BD453" s="694"/>
      <c r="BE453" s="694"/>
      <c r="BF453" s="694"/>
      <c r="BG453" s="694"/>
      <c r="BH453" s="694"/>
      <c r="BI453" s="694"/>
      <c r="BJ453" s="694"/>
      <c r="BK453" s="783"/>
      <c r="BL453" s="783"/>
      <c r="BM453" s="783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33"/>
      <c r="B454" s="15" t="s">
        <v>58</v>
      </c>
      <c r="C454" s="790" t="str">
        <f>IFERROR(VLOOKUP(C453,科目・教員!$A$2:$B$349,2,0),"")</f>
        <v>松本　聡子</v>
      </c>
      <c r="D454" s="759"/>
      <c r="E454" s="716" t="str">
        <f>IFERROR(VLOOKUP(E453,科目・教員!$A$2:$B$349,2,0),"")</f>
        <v>藤澤　雄太</v>
      </c>
      <c r="F454" s="715"/>
      <c r="G454" s="716" t="str">
        <f>IFERROR(VLOOKUP(G453,科目・教員!$A$2:$B$349,2,0),"")</f>
        <v/>
      </c>
      <c r="H454" s="715"/>
      <c r="I454" s="716" t="str">
        <f>IFERROR(VLOOKUP(I453,科目・教員!$A$2:$B$349,2,0),"")</f>
        <v/>
      </c>
      <c r="J454" s="715"/>
      <c r="K454" s="735" t="str">
        <f>IFERROR(VLOOKUP(K453,科目・教員!$A$2:$B$349,2,0),"")</f>
        <v/>
      </c>
      <c r="L454" s="737"/>
      <c r="M454" s="746" t="str">
        <f>IFERROR(VLOOKUP(M453,科目・教員!$A$2:$B$349,2,0),"")</f>
        <v/>
      </c>
      <c r="N454" s="715"/>
      <c r="O454" s="716" t="str">
        <f>IFERROR(VLOOKUP(O453,科目・教員!$A$2:$B$349,2,0),"")</f>
        <v/>
      </c>
      <c r="P454" s="715"/>
      <c r="Q454" s="716" t="str">
        <f>IFERROR(VLOOKUP(Q453,科目・教員!$A$2:$B$349,2,0),"")</f>
        <v/>
      </c>
      <c r="R454" s="715"/>
      <c r="S454" s="735" t="str">
        <f>IFERROR(VLOOKUP(S453,科目・教員!$A$2:$B$349,2,0),"")</f>
        <v/>
      </c>
      <c r="T454" s="715"/>
      <c r="U454" s="25"/>
      <c r="Z454" s="73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784"/>
      <c r="BL454" s="784"/>
      <c r="BM454" s="784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33"/>
      <c r="B455" s="15" t="s">
        <v>60</v>
      </c>
      <c r="C455" s="790" t="str">
        <f>VLOOKUP($C452,'2025年度(1年後期)'!$B$5:$N$207,COLUMN('2025年度(1年後期)'!$C$5)+1,0)&amp;""</f>
        <v>101</v>
      </c>
      <c r="D455" s="759"/>
      <c r="E455" s="716" t="str">
        <f>VLOOKUP($C452,'2025年度(2年後期)'!$B$5:$N$207,COLUMN('2025年度(2年後期)'!$C$5)+1,0)&amp;""</f>
        <v>201</v>
      </c>
      <c r="F455" s="715"/>
      <c r="G455" s="716" t="str">
        <f>VLOOKUP($C452,'2025年度(3年後期)'!$B$5:$N$207,COLUMN('2025年度(3年後期)'!$C$5)+1,0)&amp;""</f>
        <v>母性:301･母小実</v>
      </c>
      <c r="H455" s="715"/>
      <c r="I455" s="716" t="str">
        <f>VLOOKUP($C452,'2025年度(4年後期)'!$B$5:$N$206,COLUMN('2025年度(4年後期)'!$C$5)+1,0)&amp;""</f>
        <v/>
      </c>
      <c r="J455" s="715"/>
      <c r="K455" s="735" t="str">
        <f>VLOOKUP($C452,'2025年度(助産後期)'!$B$5:$N$207,COLUMN('2025年度(助産後期)'!$C$5)+1,0)&amp;""</f>
        <v/>
      </c>
      <c r="L455" s="737"/>
      <c r="M455" s="746" t="str">
        <f>VLOOKUP($C452,'2025年度(M1後期)'!$B$5:$N$207,COLUMN('2025年度(M1後期)'!$C$5)+1,0)&amp;""</f>
        <v>情報:別途指定
感染:別途指定</v>
      </c>
      <c r="N455" s="715"/>
      <c r="O455" s="716" t="str">
        <f>VLOOKUP($C452,'2025年度(M2後期)'!$B$5:$N$207,COLUMN('2025年度(M2後期)'!$C$5)+1,0)&amp;""</f>
        <v/>
      </c>
      <c r="P455" s="715"/>
      <c r="Q455" s="716" t="str">
        <f>VLOOKUP($C452,'2025年度(D1後期)'!$B$5:$N$207,COLUMN('2025年度(D1後期)'!$C$5)+1,0)&amp;""</f>
        <v/>
      </c>
      <c r="R455" s="715"/>
      <c r="S455" s="735" t="str">
        <f>VLOOKUP($C452,'2025年度(D23後期)'!$B$5:$N$207,COLUMN('2025年度(D23後期)'!$C$5)+1,0)&amp;""</f>
        <v/>
      </c>
      <c r="T455" s="715"/>
      <c r="U455" s="25"/>
      <c r="Z455" s="73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784"/>
      <c r="BL455" s="784"/>
      <c r="BM455" s="784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34"/>
      <c r="B456" s="16" t="s">
        <v>62</v>
      </c>
      <c r="C456" s="760" t="s">
        <v>116</v>
      </c>
      <c r="D456" s="787"/>
      <c r="E456" s="710"/>
      <c r="F456" s="711"/>
      <c r="G456" s="710"/>
      <c r="H456" s="711"/>
      <c r="I456" s="710"/>
      <c r="J456" s="711"/>
      <c r="K456" s="712"/>
      <c r="L456" s="713"/>
      <c r="M456" s="745"/>
      <c r="N456" s="711"/>
      <c r="O456" s="710"/>
      <c r="P456" s="711"/>
      <c r="Q456" s="710"/>
      <c r="R456" s="711"/>
      <c r="S456" s="712"/>
      <c r="T456" s="711"/>
      <c r="U456" s="25"/>
      <c r="Z456" s="73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785"/>
      <c r="BL456" s="785"/>
      <c r="BM456" s="785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33" t="s">
        <v>64</v>
      </c>
      <c r="B457" s="15" t="s">
        <v>55</v>
      </c>
      <c r="C457" s="731" t="str">
        <f>VLOOKUP($C452,'2025年度(1年後期)'!$B$5:$N$207,COLUMN('2025年度(1年後期)'!$E$5),0)&amp;""</f>
        <v>免疫と健康</v>
      </c>
      <c r="D457" s="722"/>
      <c r="E457" s="721" t="str">
        <f>VLOOKUP($C452,'2025年度(2年後期)'!$B$5:$N$207,COLUMN('2025年度(2年後期)'!$E$5),0)&amp;""</f>
        <v>成人看護援助論Ⅱ</v>
      </c>
      <c r="F457" s="722"/>
      <c r="G457" s="721" t="str">
        <f>VLOOKUP($C452,'2025年度(3年後期)'!$B$5:$N$207,COLUMN('2025年度(3年後期)'!$E$5),0)&amp;""</f>
        <v>領域別実習</v>
      </c>
      <c r="H457" s="722"/>
      <c r="I457" s="846" t="str">
        <f>VLOOKUP($C452,'2025年度(4年後期)'!$B$5:$N$206,COLUMN('2025年度(4年後期)'!$E$5),0)&amp;""</f>
        <v>看護管理論　追再試</v>
      </c>
      <c r="J457" s="795"/>
      <c r="K457" s="732" t="str">
        <f>VLOOKUP($C452,'2025年度(助産後期)'!$B$5:$N$207,COLUMN('2025年度(助産後期)'!$E$5),0)&amp;""</f>
        <v/>
      </c>
      <c r="L457" s="720"/>
      <c r="M457" s="731" t="str">
        <f>VLOOKUP($C452,'2025年度(M1後期)'!$B$5:$N$207,COLUMN('2025年度(M1後期)'!$E$5),0)&amp;""</f>
        <v>看護情報・管理学演習Ａ－Ⅰ
感染管理看護学演習Ａ－Ⅰ</v>
      </c>
      <c r="N457" s="722"/>
      <c r="O457" s="732" t="str">
        <f>VLOOKUP($C452,'2025年度(M2後期)'!$B$5:$N$207,COLUMN('2025年度(M2後期)'!$E$5),0)&amp;""</f>
        <v>特別研究</v>
      </c>
      <c r="P457" s="722"/>
      <c r="Q457" s="732" t="str">
        <f>VLOOKUP($C452,'2025年度(D1後期)'!$B$5:$N$207,COLUMN('2025年度(D1後期)'!$E$5),0)&amp;""</f>
        <v/>
      </c>
      <c r="R457" s="722"/>
      <c r="S457" s="732" t="str">
        <f>VLOOKUP($C452,'2025年度(D23後期)'!$B$5:$N$207,COLUMN('2025年度(D23後期)'!$E$5),0)&amp;""</f>
        <v>特別研究</v>
      </c>
      <c r="T457" s="722"/>
      <c r="U457" s="21"/>
      <c r="Z457" s="733" t="str">
        <f>A457</f>
        <v>２時限（11：00～12：30）</v>
      </c>
      <c r="AA457" s="694" t="s">
        <v>386</v>
      </c>
      <c r="AB457" s="694"/>
      <c r="AC457" s="694"/>
      <c r="AD457" s="694"/>
      <c r="AE457" s="694"/>
      <c r="AF457" s="694"/>
      <c r="AG457" s="694" t="s">
        <v>76</v>
      </c>
      <c r="AH457" s="694"/>
      <c r="AI457" s="694"/>
      <c r="AJ457" s="694"/>
      <c r="AK457" s="694"/>
      <c r="AL457" s="694"/>
      <c r="AM457" s="695" t="s">
        <v>169</v>
      </c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5" t="s">
        <v>169</v>
      </c>
      <c r="AX457" s="694"/>
      <c r="AY457" s="694" t="s">
        <v>416</v>
      </c>
      <c r="AZ457" s="694"/>
      <c r="BA457" s="694"/>
      <c r="BB457" s="694"/>
      <c r="BC457" s="694"/>
      <c r="BD457" s="694"/>
      <c r="BE457" s="694"/>
      <c r="BF457" s="694"/>
      <c r="BG457" s="694"/>
      <c r="BH457" s="694"/>
      <c r="BI457" s="694"/>
      <c r="BJ457" s="694"/>
      <c r="BK457" s="783"/>
      <c r="BL457" s="783"/>
      <c r="BM457" s="783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33"/>
      <c r="B458" s="15" t="s">
        <v>58</v>
      </c>
      <c r="C458" s="714" t="str">
        <f>IFERROR(VLOOKUP(C457,科目・教員!$A$2:$B$349,2,0),"")</f>
        <v>森　那美子</v>
      </c>
      <c r="D458" s="715"/>
      <c r="E458" s="716" t="str">
        <f>IFERROR(VLOOKUP(E457,科目・教員!$A$2:$B$349,2,0),"")</f>
        <v>藤澤　雄太</v>
      </c>
      <c r="F458" s="715"/>
      <c r="G458" s="716" t="str">
        <f>IFERROR(VLOOKUP(G457,科目・教員!$A$2:$B$349,2,0),"")</f>
        <v/>
      </c>
      <c r="H458" s="715"/>
      <c r="I458" s="845" t="str">
        <f>IFERROR(VLOOKUP(I457,科目・教員!$A$2:$B$349,2,0),"")</f>
        <v/>
      </c>
      <c r="J458" s="797"/>
      <c r="K458" s="735" t="str">
        <f>IFERROR(VLOOKUP(K457,科目・教員!$A$2:$B$349,2,0),"")</f>
        <v/>
      </c>
      <c r="L458" s="737"/>
      <c r="M458" s="714" t="str">
        <f>IFERROR(VLOOKUP(M457,科目・教員!$A$2:$B$349,2,0),"")</f>
        <v/>
      </c>
      <c r="N458" s="715"/>
      <c r="O458" s="735" t="str">
        <f>IFERROR(VLOOKUP(O457,科目・教員!$A$2:$B$349,2,0),"")</f>
        <v/>
      </c>
      <c r="P458" s="715"/>
      <c r="Q458" s="735" t="str">
        <f>IFERROR(VLOOKUP(Q457,科目・教員!$A$2:$B$349,2,0),"")</f>
        <v/>
      </c>
      <c r="R458" s="715"/>
      <c r="S458" s="735" t="str">
        <f>IFERROR(VLOOKUP(S457,科目・教員!$A$2:$B$349,2,0),"")</f>
        <v/>
      </c>
      <c r="T458" s="715"/>
      <c r="U458" s="21"/>
      <c r="Z458" s="73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784"/>
      <c r="BL458" s="784"/>
      <c r="BM458" s="784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33"/>
      <c r="B459" s="15" t="s">
        <v>60</v>
      </c>
      <c r="C459" s="714" t="str">
        <f>VLOOKUP($C452,'2025年度(1年後期)'!$B$5:$N$207,COLUMN('2025年度(1年後期)'!$E$5)+1,0)&amp;""</f>
        <v>101</v>
      </c>
      <c r="D459" s="715"/>
      <c r="E459" s="716" t="str">
        <f>VLOOKUP($C452,'2025年度(2年後期)'!$B$5:$N$207,COLUMN('2025年度(2年後期)'!$E$5)+1,0)&amp;""</f>
        <v>201</v>
      </c>
      <c r="F459" s="715"/>
      <c r="G459" s="716" t="str">
        <f>VLOOKUP($C452,'2025年度(3年後期)'!$B$5:$N$207,COLUMN('2025年度(3年後期)'!$E$5)+1,0)&amp;""</f>
        <v>母性:301･母小実</v>
      </c>
      <c r="H459" s="715"/>
      <c r="I459" s="845" t="str">
        <f>VLOOKUP($C452,'2025年度(4年後期)'!$B$5:$N$206,COLUMN('2025年度(4年後期)'!$E$5)+1,0)&amp;""</f>
        <v>302</v>
      </c>
      <c r="J459" s="797"/>
      <c r="K459" s="735" t="str">
        <f>VLOOKUP($C452,'2025年度(助産後期)'!$B$5:$N$207,COLUMN('2025年度(助産後期)'!$E$5)+1,0)&amp;""</f>
        <v/>
      </c>
      <c r="L459" s="737"/>
      <c r="M459" s="714" t="str">
        <f>VLOOKUP($C452,'2025年度(M1後期)'!$B$5:$N$207,COLUMN('2025年度(M1後期)'!$E$5)+1,0)&amp;""</f>
        <v>情報:別途指定
感染:別途指定</v>
      </c>
      <c r="N459" s="715"/>
      <c r="O459" s="735" t="str">
        <f>VLOOKUP($C452,'2025年度(M2後期)'!$B$5:$N$207,COLUMN('2025年度(M2後期)'!$E$5)+1,0)&amp;""</f>
        <v/>
      </c>
      <c r="P459" s="715"/>
      <c r="Q459" s="735" t="str">
        <f>VLOOKUP($C452,'2025年度(D1後期)'!$B$5:$N$207,COLUMN('2025年度(D1後期)'!$E$5)+1,0)&amp;""</f>
        <v/>
      </c>
      <c r="R459" s="715"/>
      <c r="S459" s="735" t="str">
        <f>VLOOKUP($C452,'2025年度(D23後期)'!$B$5:$N$207,COLUMN('2025年度(D23後期)'!$E$5)+1,0)&amp;""</f>
        <v/>
      </c>
      <c r="T459" s="715"/>
      <c r="U459" s="21"/>
      <c r="Z459" s="73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784"/>
      <c r="BL459" s="784"/>
      <c r="BM459" s="784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47"/>
      <c r="B460" s="16" t="s">
        <v>62</v>
      </c>
      <c r="C460" s="738"/>
      <c r="D460" s="736"/>
      <c r="E460" s="710"/>
      <c r="F460" s="736"/>
      <c r="G460" s="710"/>
      <c r="H460" s="736"/>
      <c r="I460" s="842"/>
      <c r="J460" s="802"/>
      <c r="K460" s="712"/>
      <c r="L460" s="712"/>
      <c r="M460" s="738"/>
      <c r="N460" s="736"/>
      <c r="O460" s="712"/>
      <c r="P460" s="736"/>
      <c r="Q460" s="712"/>
      <c r="R460" s="736"/>
      <c r="S460" s="712"/>
      <c r="T460" s="736"/>
      <c r="U460" s="21"/>
      <c r="Z460" s="73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785"/>
      <c r="BL460" s="785"/>
      <c r="BM460" s="785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44" t="s">
        <v>70</v>
      </c>
      <c r="B461" s="17" t="s">
        <v>71</v>
      </c>
      <c r="C461" s="731"/>
      <c r="D461" s="722"/>
      <c r="E461" s="721"/>
      <c r="F461" s="722"/>
      <c r="G461" s="721"/>
      <c r="H461" s="722"/>
      <c r="I461" s="721"/>
      <c r="J461" s="722"/>
      <c r="K461" s="732"/>
      <c r="L461" s="720"/>
      <c r="M461" s="731"/>
      <c r="N461" s="722"/>
      <c r="O461" s="732"/>
      <c r="P461" s="722"/>
      <c r="Q461" s="732"/>
      <c r="R461" s="722"/>
      <c r="S461" s="732"/>
      <c r="T461" s="722"/>
      <c r="U461" s="21"/>
      <c r="Z461" s="73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783"/>
      <c r="BL461" s="783"/>
      <c r="BM461" s="783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33"/>
      <c r="B462" s="17" t="s">
        <v>73</v>
      </c>
      <c r="C462" s="714"/>
      <c r="D462" s="715"/>
      <c r="E462" s="716"/>
      <c r="F462" s="715"/>
      <c r="G462" s="716"/>
      <c r="H462" s="715"/>
      <c r="I462" s="716"/>
      <c r="J462" s="715"/>
      <c r="K462" s="735"/>
      <c r="L462" s="737"/>
      <c r="M462" s="714"/>
      <c r="N462" s="715"/>
      <c r="O462" s="735"/>
      <c r="P462" s="715"/>
      <c r="Q462" s="735"/>
      <c r="R462" s="715"/>
      <c r="S462" s="735"/>
      <c r="T462" s="715"/>
      <c r="U462" s="21"/>
      <c r="Z462" s="73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784"/>
      <c r="BL462" s="784"/>
      <c r="BM462" s="784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33"/>
      <c r="B463" s="17" t="s">
        <v>60</v>
      </c>
      <c r="C463" s="714"/>
      <c r="D463" s="715"/>
      <c r="E463" s="716"/>
      <c r="F463" s="715"/>
      <c r="G463" s="716"/>
      <c r="H463" s="715"/>
      <c r="I463" s="716"/>
      <c r="J463" s="715"/>
      <c r="K463" s="735"/>
      <c r="L463" s="737"/>
      <c r="M463" s="714"/>
      <c r="N463" s="715"/>
      <c r="O463" s="735"/>
      <c r="P463" s="715"/>
      <c r="Q463" s="735"/>
      <c r="R463" s="715"/>
      <c r="S463" s="735"/>
      <c r="T463" s="715"/>
      <c r="U463" s="21"/>
      <c r="Z463" s="73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784"/>
      <c r="BL463" s="784"/>
      <c r="BM463" s="784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34"/>
      <c r="B464" s="18" t="s">
        <v>62</v>
      </c>
      <c r="C464" s="752"/>
      <c r="D464" s="753"/>
      <c r="E464" s="754"/>
      <c r="F464" s="753"/>
      <c r="G464" s="754"/>
      <c r="H464" s="753"/>
      <c r="I464" s="754"/>
      <c r="J464" s="753"/>
      <c r="K464" s="755"/>
      <c r="L464" s="755"/>
      <c r="M464" s="752"/>
      <c r="N464" s="753"/>
      <c r="O464" s="755"/>
      <c r="P464" s="753"/>
      <c r="Q464" s="755"/>
      <c r="R464" s="753"/>
      <c r="S464" s="755"/>
      <c r="T464" s="753"/>
      <c r="U464" s="21"/>
      <c r="Z464" s="73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785"/>
      <c r="BL464" s="785"/>
      <c r="BM464" s="785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33" t="s">
        <v>74</v>
      </c>
      <c r="B465" s="15" t="s">
        <v>55</v>
      </c>
      <c r="C465" s="800" t="str">
        <f>VLOOKUP($C452,'2025年度(1年後期)'!$B$5:$N$207,COLUMN('2025年度(1年後期)'!$G$5),0)&amp;""</f>
        <v>人体の構造と機能Ⅳ　追再試</v>
      </c>
      <c r="D465" s="801"/>
      <c r="E465" s="749" t="str">
        <f>VLOOKUP($C452,'2025年度(2年後期)'!$B$5:$N$207,COLUMN('2025年度(2年後期)'!$G$5),0)&amp;""</f>
        <v>母性看護援助論Ⅱ</v>
      </c>
      <c r="F465" s="732"/>
      <c r="G465" s="749" t="str">
        <f>VLOOKUP($C452,'2025年度(3年後期)'!$B$5:$N$207,COLUMN('2025年度(3年後期)'!$G$5),0)&amp;""</f>
        <v>領域別実習</v>
      </c>
      <c r="H465" s="732"/>
      <c r="I465" s="844" t="str">
        <f>VLOOKUP($C452,'2025年度(4年後期)'!$B$5:$N$206,COLUMN('2025年度(4年後期)'!$G$5),0)&amp;""</f>
        <v>医療政策学　追再試</v>
      </c>
      <c r="J465" s="801"/>
      <c r="K465" s="750" t="str">
        <f>VLOOKUP($C452,'2025年度(助産後期)'!$B$5:$N$207,COLUMN('2025年度(助産後期)'!$G$5),0)&amp;""</f>
        <v/>
      </c>
      <c r="L465" s="750"/>
      <c r="M465" s="748" t="str">
        <f>VLOOKUP($C452,'2025年度(M1後期)'!$B$5:$N$207,COLUMN('2025年度(M1後期)'!$G$5),0)&amp;""</f>
        <v>成人看護学演習Ａ－Ⅰ</v>
      </c>
      <c r="N465" s="732"/>
      <c r="O465" s="750" t="str">
        <f>VLOOKUP($C452,'2025年度(M2後期)'!$B$5:$N$207,COLUMN('2025年度(M2後期)'!$G$5),0)&amp;""</f>
        <v>特別研究</v>
      </c>
      <c r="P465" s="732"/>
      <c r="Q465" s="750" t="str">
        <f>VLOOKUP($C452,'2025年度(D1後期)'!$B$5:$N$207,COLUMN('2025年度(D1後期)'!$G$5),0)&amp;""</f>
        <v/>
      </c>
      <c r="R465" s="732"/>
      <c r="S465" s="750" t="str">
        <f>VLOOKUP($C452,'2025年度(D23後期)'!$B$5:$N$207,COLUMN('2025年度(D23後期)'!$G$5),0)&amp;""</f>
        <v>特別研究</v>
      </c>
      <c r="T465" s="732"/>
      <c r="U465" s="21"/>
      <c r="Z465" s="733" t="str">
        <f>A465</f>
        <v>３時限（13：30～15：00）</v>
      </c>
      <c r="AA465" s="694"/>
      <c r="AB465" s="694"/>
      <c r="AC465" s="694" t="s">
        <v>417</v>
      </c>
      <c r="AD465" s="694"/>
      <c r="AE465" s="694"/>
      <c r="AF465" s="694"/>
      <c r="AG465" s="694" t="s">
        <v>383</v>
      </c>
      <c r="AH465" s="694"/>
      <c r="AI465" s="694"/>
      <c r="AJ465" s="694"/>
      <c r="AK465" s="694"/>
      <c r="AL465" s="694"/>
      <c r="AM465" s="695" t="s">
        <v>169</v>
      </c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5" t="s">
        <v>169</v>
      </c>
      <c r="AX465" s="694"/>
      <c r="AY465" s="694" t="s">
        <v>418</v>
      </c>
      <c r="AZ465" s="694"/>
      <c r="BA465" s="694"/>
      <c r="BB465" s="694"/>
      <c r="BC465" s="694"/>
      <c r="BD465" s="694"/>
      <c r="BE465" s="694"/>
      <c r="BF465" s="694"/>
      <c r="BG465" s="694"/>
      <c r="BH465" s="694"/>
      <c r="BI465" s="694"/>
      <c r="BJ465" s="694"/>
      <c r="BK465" s="783"/>
      <c r="BL465" s="783"/>
      <c r="BM465" s="783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33"/>
      <c r="B466" s="15" t="s">
        <v>58</v>
      </c>
      <c r="C466" s="803" t="str">
        <f>IFERROR(VLOOKUP(C465,科目・教員!$A$2:$B$349,2,0),"")</f>
        <v/>
      </c>
      <c r="D466" s="804"/>
      <c r="E466" s="739" t="str">
        <f>IFERROR(VLOOKUP(E465,科目・教員!$A$2:$B$349,2,0),"")</f>
        <v>池田　真弓</v>
      </c>
      <c r="F466" s="735"/>
      <c r="G466" s="739" t="str">
        <f>IFERROR(VLOOKUP(G465,科目・教員!$A$2:$B$349,2,0),"")</f>
        <v/>
      </c>
      <c r="H466" s="735"/>
      <c r="I466" s="843" t="str">
        <f>IFERROR(VLOOKUP(I465,科目・教員!$A$2:$B$349,2,0),"")</f>
        <v/>
      </c>
      <c r="J466" s="804"/>
      <c r="K466" s="740" t="str">
        <f>IFERROR(VLOOKUP(K465,科目・教員!$A$2:$B$349,2,0),"")</f>
        <v/>
      </c>
      <c r="L466" s="740"/>
      <c r="M466" s="751" t="str">
        <f>IFERROR(VLOOKUP(M465,科目・教員!$A$2:$B$349,2,0),"")</f>
        <v/>
      </c>
      <c r="N466" s="735"/>
      <c r="O466" s="740" t="str">
        <f>IFERROR(VLOOKUP(O465,科目・教員!$A$2:$B$349,2,0),"")</f>
        <v/>
      </c>
      <c r="P466" s="735"/>
      <c r="Q466" s="740" t="str">
        <f>IFERROR(VLOOKUP(Q465,科目・教員!$A$2:$B$349,2,0),"")</f>
        <v/>
      </c>
      <c r="R466" s="735"/>
      <c r="S466" s="740" t="str">
        <f>IFERROR(VLOOKUP(S465,科目・教員!$A$2:$B$349,2,0),"")</f>
        <v/>
      </c>
      <c r="T466" s="735"/>
      <c r="U466" s="21"/>
      <c r="Z466" s="73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784"/>
      <c r="BL466" s="784"/>
      <c r="BM466" s="784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33"/>
      <c r="B467" s="15" t="s">
        <v>60</v>
      </c>
      <c r="C467" s="803" t="str">
        <f>VLOOKUP($C452,'2025年度(1年後期)'!$B$5:$N$207,COLUMN('2025年度(1年後期)'!$G$5)+1,0)&amp;""</f>
        <v>103</v>
      </c>
      <c r="D467" s="804"/>
      <c r="E467" s="739" t="str">
        <f>VLOOKUP($C452,'2025年度(2年後期)'!$B$5:$N$207,COLUMN('2025年度(2年後期)'!$G$5)+1,0)&amp;""</f>
        <v>201</v>
      </c>
      <c r="F467" s="735"/>
      <c r="G467" s="739" t="str">
        <f>VLOOKUP($C452,'2025年度(3年後期)'!$B$5:$N$207,COLUMN('2025年度(3年後期)'!$G$5)+1,0)&amp;""</f>
        <v>母性:301･母小実</v>
      </c>
      <c r="H467" s="735"/>
      <c r="I467" s="843" t="str">
        <f>VLOOKUP($C452,'2025年度(4年後期)'!$B$5:$N$206,COLUMN('2025年度(4年後期)'!$G$5)+1,0)&amp;""</f>
        <v>302</v>
      </c>
      <c r="J467" s="804"/>
      <c r="K467" s="740" t="str">
        <f>VLOOKUP($C452,'2025年度(助産後期)'!$B$5:$N$207,COLUMN('2025年度(助産後期)'!$G$5)+1,0)&amp;""</f>
        <v/>
      </c>
      <c r="L467" s="740"/>
      <c r="M467" s="751" t="str">
        <f>VLOOKUP($C452,'2025年度(M1後期)'!$B$5:$N$207,COLUMN('2025年度(M1後期)'!$G$5)+1,0)&amp;""</f>
        <v>別途指定</v>
      </c>
      <c r="N467" s="735"/>
      <c r="O467" s="740" t="str">
        <f>VLOOKUP($C452,'2025年度(M2後期)'!$B$5:$N$207,COLUMN('2025年度(M2後期)'!$G$5)+1,0)&amp;""</f>
        <v/>
      </c>
      <c r="P467" s="735"/>
      <c r="Q467" s="740" t="str">
        <f>VLOOKUP($C452,'2025年度(D1後期)'!$B$5:$N$207,COLUMN('2025年度(D1後期)'!$G$5)+1,0)&amp;""</f>
        <v/>
      </c>
      <c r="R467" s="735"/>
      <c r="S467" s="740" t="str">
        <f>VLOOKUP($C452,'2025年度(D23後期)'!$B$5:$N$207,COLUMN('2025年度(D23後期)'!$G$5)+1,0)&amp;""</f>
        <v/>
      </c>
      <c r="T467" s="735"/>
      <c r="U467" s="21"/>
      <c r="Z467" s="73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784"/>
      <c r="BL467" s="784"/>
      <c r="BM467" s="784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47"/>
      <c r="B468" s="16" t="s">
        <v>62</v>
      </c>
      <c r="C468" s="798"/>
      <c r="D468" s="802"/>
      <c r="E468" s="710"/>
      <c r="F468" s="736"/>
      <c r="G468" s="710"/>
      <c r="H468" s="736"/>
      <c r="I468" s="842"/>
      <c r="J468" s="802"/>
      <c r="K468" s="712"/>
      <c r="L468" s="712"/>
      <c r="M468" s="738"/>
      <c r="N468" s="736"/>
      <c r="O468" s="712"/>
      <c r="P468" s="736"/>
      <c r="Q468" s="712"/>
      <c r="R468" s="736"/>
      <c r="S468" s="712"/>
      <c r="T468" s="736"/>
      <c r="U468" s="21"/>
      <c r="Z468" s="73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785"/>
      <c r="BL468" s="785"/>
      <c r="BM468" s="785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33" t="s">
        <v>80</v>
      </c>
      <c r="B469" s="15" t="s">
        <v>55</v>
      </c>
      <c r="C469" s="748" t="str">
        <f>VLOOKUP($C452,'2025年度(1年後期)'!$B$5:$N$207,COLUMN('2025年度(1年後期)'!$I$5),0)&amp;""</f>
        <v/>
      </c>
      <c r="D469" s="732"/>
      <c r="E469" s="749" t="str">
        <f>VLOOKUP($C452,'2025年度(2年後期)'!$B$5:$N$207,COLUMN('2025年度(2年後期)'!$I$5),0)&amp;""</f>
        <v>感染防止技術論</v>
      </c>
      <c r="F469" s="732"/>
      <c r="G469" s="749" t="str">
        <f>VLOOKUP($C452,'2025年度(3年後期)'!$B$5:$N$207,COLUMN('2025年度(3年後期)'!$I$5),0)&amp;""</f>
        <v>領域別実習</v>
      </c>
      <c r="H469" s="732"/>
      <c r="I469" s="749" t="str">
        <f>VLOOKUP($C452,'2025年度(4年後期)'!$B$5:$N$206,COLUMN('2025年度(4年後期)'!$I$5),0)&amp;""</f>
        <v/>
      </c>
      <c r="J469" s="732"/>
      <c r="K469" s="750" t="str">
        <f>VLOOKUP($C452,'2025年度(助産後期)'!$B$5:$N$207,COLUMN('2025年度(助産後期)'!$I$5),0)&amp;""</f>
        <v/>
      </c>
      <c r="L469" s="750"/>
      <c r="M469" s="748" t="str">
        <f>VLOOKUP($C452,'2025年度(M1後期)'!$B$5:$N$207,COLUMN('2025年度(M1後期)'!$I$5),0)&amp;""</f>
        <v>成人看護学演習Ａ－Ⅰ</v>
      </c>
      <c r="N469" s="732"/>
      <c r="O469" s="750" t="str">
        <f>VLOOKUP($C452,'2025年度(M2後期)'!$B$5:$N$207,COLUMN('2025年度(M2後期)'!$I$5),0)&amp;""</f>
        <v>特別研究</v>
      </c>
      <c r="P469" s="732"/>
      <c r="Q469" s="750" t="str">
        <f>VLOOKUP($C452,'2025年度(D1後期)'!$B$5:$N$207,COLUMN('2025年度(D1後期)'!$I$5),0)&amp;""</f>
        <v/>
      </c>
      <c r="R469" s="732"/>
      <c r="S469" s="750" t="str">
        <f>VLOOKUP($C452,'2025年度(D23後期)'!$B$5:$N$207,COLUMN('2025年度(D23後期)'!$I$5),0)&amp;""</f>
        <v>特別研究</v>
      </c>
      <c r="T469" s="732"/>
      <c r="U469" s="21"/>
      <c r="Z469" s="733" t="str">
        <f>A469</f>
        <v>４時限（15：10～16：40）</v>
      </c>
      <c r="AA469" s="694"/>
      <c r="AB469" s="694"/>
      <c r="AC469" s="694"/>
      <c r="AD469" s="694"/>
      <c r="AE469" s="694"/>
      <c r="AF469" s="694"/>
      <c r="AG469" s="694"/>
      <c r="AH469" s="694"/>
      <c r="AI469" s="694"/>
      <c r="AJ469" s="694"/>
      <c r="AK469" s="694"/>
      <c r="AL469" s="694"/>
      <c r="AM469" s="695" t="s">
        <v>169</v>
      </c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5" t="s">
        <v>169</v>
      </c>
      <c r="AX469" s="694"/>
      <c r="AY469" s="694"/>
      <c r="AZ469" s="694"/>
      <c r="BA469" s="694"/>
      <c r="BB469" s="694"/>
      <c r="BC469" s="694"/>
      <c r="BD469" s="694"/>
      <c r="BE469" s="694"/>
      <c r="BF469" s="694"/>
      <c r="BG469" s="694"/>
      <c r="BH469" s="694"/>
      <c r="BI469" s="694"/>
      <c r="BJ469" s="694"/>
      <c r="BK469" s="783"/>
      <c r="BL469" s="783"/>
      <c r="BM469" s="783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33"/>
      <c r="B470" s="15" t="s">
        <v>58</v>
      </c>
      <c r="C470" s="751" t="str">
        <f>IFERROR(VLOOKUP(C469,科目・教員!$A$2:$B$349,2,0),"")</f>
        <v/>
      </c>
      <c r="D470" s="735"/>
      <c r="E470" s="739" t="str">
        <f>IFERROR(VLOOKUP(E469,科目・教員!$A$2:$B$349,2,0),"")</f>
        <v>網中　眞由美</v>
      </c>
      <c r="F470" s="735"/>
      <c r="G470" s="739" t="str">
        <f>IFERROR(VLOOKUP(G469,科目・教員!$A$2:$B$349,2,0),"")</f>
        <v/>
      </c>
      <c r="H470" s="735"/>
      <c r="I470" s="739" t="str">
        <f>IFERROR(VLOOKUP(I469,科目・教員!$A$2:$B$349,2,0),"")</f>
        <v/>
      </c>
      <c r="J470" s="735"/>
      <c r="K470" s="740" t="str">
        <f>IFERROR(VLOOKUP(K469,科目・教員!$A$2:$B$349,2,0),"")</f>
        <v/>
      </c>
      <c r="L470" s="740"/>
      <c r="M470" s="751" t="str">
        <f>IFERROR(VLOOKUP(M469,科目・教員!$A$2:$B$349,2,0),"")</f>
        <v/>
      </c>
      <c r="N470" s="735"/>
      <c r="O470" s="740" t="str">
        <f>IFERROR(VLOOKUP(O469,科目・教員!$A$2:$B$349,2,0),"")</f>
        <v/>
      </c>
      <c r="P470" s="735"/>
      <c r="Q470" s="740" t="str">
        <f>IFERROR(VLOOKUP(Q469,科目・教員!$A$2:$B$349,2,0),"")</f>
        <v/>
      </c>
      <c r="R470" s="735"/>
      <c r="S470" s="740" t="str">
        <f>IFERROR(VLOOKUP(S469,科目・教員!$A$2:$B$349,2,0),"")</f>
        <v/>
      </c>
      <c r="T470" s="735"/>
      <c r="U470" s="21"/>
      <c r="Z470" s="73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784"/>
      <c r="BL470" s="784"/>
      <c r="BM470" s="784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33"/>
      <c r="B471" s="15" t="s">
        <v>60</v>
      </c>
      <c r="C471" s="751" t="str">
        <f>VLOOKUP($C452,'2025年度(1年後期)'!$B$5:$N$207,COLUMN('2025年度(1年後期)'!$I$5)+1,0)&amp;""</f>
        <v/>
      </c>
      <c r="D471" s="735"/>
      <c r="E471" s="739" t="str">
        <f>VLOOKUP($C452,'2025年度(2年後期)'!$B$5:$N$207,COLUMN('2025年度(2年後期)'!$I$5)+1,0)&amp;""</f>
        <v>201</v>
      </c>
      <c r="F471" s="735"/>
      <c r="G471" s="739" t="str">
        <f>VLOOKUP($C452,'2025年度(3年後期)'!$B$5:$N$207,COLUMN('2025年度(3年後期)'!$I$5)+1,0)&amp;""</f>
        <v>母性:301･母小実</v>
      </c>
      <c r="H471" s="735"/>
      <c r="I471" s="739" t="str">
        <f>VLOOKUP($C452,'2025年度(4年後期)'!$B$5:$N$206,COLUMN('2025年度(4年後期)'!$I$5)+1,0)&amp;""</f>
        <v/>
      </c>
      <c r="J471" s="735"/>
      <c r="K471" s="740" t="str">
        <f>VLOOKUP($C452,'2025年度(助産後期)'!$B$5:$N$207,COLUMN('2025年度(助産後期)'!$I$5)+1,0)&amp;""</f>
        <v/>
      </c>
      <c r="L471" s="740"/>
      <c r="M471" s="751" t="str">
        <f>VLOOKUP($C452,'2025年度(M1後期)'!$B$5:$N$207,COLUMN('2025年度(M1後期)'!$I$5)+1,0)&amp;""</f>
        <v>別途指定</v>
      </c>
      <c r="N471" s="735"/>
      <c r="O471" s="740" t="str">
        <f>VLOOKUP($C452,'2025年度(M2後期)'!$B$5:$N$207,COLUMN('2025年度(M2後期)'!$I$5)+1,0)&amp;""</f>
        <v/>
      </c>
      <c r="P471" s="735"/>
      <c r="Q471" s="740" t="str">
        <f>VLOOKUP($C452,'2025年度(D1後期)'!$B$5:$N$207,COLUMN('2025年度(D1後期)'!$I$5)+1,0)&amp;""</f>
        <v/>
      </c>
      <c r="R471" s="735"/>
      <c r="S471" s="740" t="str">
        <f>VLOOKUP($C452,'2025年度(D23後期)'!$B$5:$N$207,COLUMN('2025年度(D23後期)'!$I$5)+1,0)&amp;""</f>
        <v/>
      </c>
      <c r="T471" s="735"/>
      <c r="U471" s="21"/>
      <c r="Z471" s="73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784"/>
      <c r="BL471" s="784"/>
      <c r="BM471" s="784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34"/>
      <c r="B472" s="16" t="s">
        <v>62</v>
      </c>
      <c r="C472" s="738"/>
      <c r="D472" s="736"/>
      <c r="E472" s="710"/>
      <c r="F472" s="736"/>
      <c r="G472" s="710"/>
      <c r="H472" s="736"/>
      <c r="I472" s="710"/>
      <c r="J472" s="736"/>
      <c r="K472" s="712"/>
      <c r="L472" s="712"/>
      <c r="M472" s="738"/>
      <c r="N472" s="736"/>
      <c r="O472" s="712"/>
      <c r="P472" s="736"/>
      <c r="Q472" s="712"/>
      <c r="R472" s="736"/>
      <c r="S472" s="712"/>
      <c r="T472" s="736"/>
      <c r="U472" s="21"/>
      <c r="Z472" s="73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785"/>
      <c r="BL472" s="785"/>
      <c r="BM472" s="785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33" t="s">
        <v>87</v>
      </c>
      <c r="B473" s="15" t="s">
        <v>55</v>
      </c>
      <c r="C473" s="748" t="str">
        <f>VLOOKUP($C452,'2025年度(1年後期)'!$B$5:$N$207,COLUMN('2025年度(1年後期)'!$K$5),0)&amp;""</f>
        <v/>
      </c>
      <c r="D473" s="732"/>
      <c r="E473" s="749" t="str">
        <f>VLOOKUP($C452,'2025年度(2年後期)'!$B$5:$N$207,COLUMN('2025年度(2年後期)'!$K$5),0)&amp;""</f>
        <v/>
      </c>
      <c r="F473" s="732"/>
      <c r="G473" s="749" t="str">
        <f>VLOOKUP($C452,'2025年度(3年後期)'!$B$5:$N$207,COLUMN('2025年度(3年後期)'!$K$5),0)&amp;""</f>
        <v/>
      </c>
      <c r="H473" s="732"/>
      <c r="I473" s="749" t="str">
        <f>VLOOKUP($C452,'2025年度(4年後期)'!$B$5:$N$206,COLUMN('2025年度(4年後期)'!$K$5),0)&amp;""</f>
        <v/>
      </c>
      <c r="J473" s="732"/>
      <c r="K473" s="750" t="str">
        <f>VLOOKUP($C452,'2025年度(助産後期)'!$B$5:$N$207,COLUMN('2025年度(助産後期)'!$K$5),0)&amp;""</f>
        <v/>
      </c>
      <c r="L473" s="750"/>
      <c r="M473" s="748" t="str">
        <f>VLOOKUP($C452,'2025年度(M1後期)'!$B$5:$N$207,COLUMN('2025年度(M1後期)'!$K$5),0)&amp;""</f>
        <v/>
      </c>
      <c r="N473" s="732"/>
      <c r="O473" s="750" t="str">
        <f>VLOOKUP($C452,'2025年度(M2後期)'!$B$5:$N$207,COLUMN('2025年度(M2後期)'!$K$5),0)&amp;""</f>
        <v/>
      </c>
      <c r="P473" s="732"/>
      <c r="Q473" s="750" t="str">
        <f>VLOOKUP($C452,'2025年度(D1後期)'!$B$5:$N$207,COLUMN('2025年度(D1後期)'!$K$5),0)&amp;""</f>
        <v/>
      </c>
      <c r="R473" s="732"/>
      <c r="S473" s="750" t="str">
        <f>VLOOKUP($C452,'2025年度(D23後期)'!$B$5:$N$207,COLUMN('2025年度(D23後期)'!$K$5),0)&amp;""</f>
        <v/>
      </c>
      <c r="T473" s="732"/>
      <c r="U473" s="21"/>
      <c r="Z473" s="73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/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783"/>
      <c r="BL473" s="783"/>
      <c r="BM473" s="783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33"/>
      <c r="B474" s="15" t="s">
        <v>58</v>
      </c>
      <c r="C474" s="751" t="str">
        <f>IFERROR(VLOOKUP(C473,科目・教員!$A$2:$B$349,2,0),"")</f>
        <v/>
      </c>
      <c r="D474" s="735"/>
      <c r="E474" s="739" t="str">
        <f>IFERROR(VLOOKUP(E473,科目・教員!$A$2:$B$349,2,0),"")</f>
        <v/>
      </c>
      <c r="F474" s="735"/>
      <c r="G474" s="739" t="str">
        <f>IFERROR(VLOOKUP(G473,科目・教員!$A$2:$B$349,2,0),"")</f>
        <v/>
      </c>
      <c r="H474" s="735"/>
      <c r="I474" s="739" t="str">
        <f>IFERROR(VLOOKUP(I473,科目・教員!$A$2:$B$349,2,0),"")</f>
        <v/>
      </c>
      <c r="J474" s="735"/>
      <c r="K474" s="740" t="str">
        <f>IFERROR(VLOOKUP(K473,科目・教員!$A$2:$B$349,2,0),"")</f>
        <v/>
      </c>
      <c r="L474" s="740"/>
      <c r="M474" s="751" t="str">
        <f>IFERROR(VLOOKUP(M473,科目・教員!$A$2:$B$349,2,0),"")</f>
        <v/>
      </c>
      <c r="N474" s="735"/>
      <c r="O474" s="740" t="str">
        <f>IFERROR(VLOOKUP(O473,科目・教員!$A$2:$B$349,2,0),"")</f>
        <v/>
      </c>
      <c r="P474" s="735"/>
      <c r="Q474" s="740" t="str">
        <f>IFERROR(VLOOKUP(Q473,科目・教員!$A$2:$B$349,2,0),"")</f>
        <v/>
      </c>
      <c r="R474" s="735"/>
      <c r="S474" s="740" t="str">
        <f>IFERROR(VLOOKUP(S473,科目・教員!$A$2:$B$349,2,0),"")</f>
        <v/>
      </c>
      <c r="T474" s="735"/>
      <c r="U474" s="21"/>
      <c r="Z474" s="73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784"/>
      <c r="BL474" s="784"/>
      <c r="BM474" s="784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33"/>
      <c r="B475" s="15" t="s">
        <v>60</v>
      </c>
      <c r="C475" s="751" t="str">
        <f>VLOOKUP($C452,'2025年度(1年後期)'!$B$5:$N$207,COLUMN('2025年度(1年後期)'!$K$5)+1,0)&amp;""</f>
        <v/>
      </c>
      <c r="D475" s="735"/>
      <c r="E475" s="739" t="str">
        <f>VLOOKUP($C452,'2025年度(2年後期)'!$B$5:$N$207,COLUMN('2025年度(2年後期)'!$K$5)+1,0)&amp;""</f>
        <v/>
      </c>
      <c r="F475" s="735"/>
      <c r="G475" s="739" t="str">
        <f>VLOOKUP($C452,'2025年度(3年後期)'!$B$5:$N$207,COLUMN('2025年度(3年後期)'!$K$5)+1,0)&amp;""</f>
        <v/>
      </c>
      <c r="H475" s="735"/>
      <c r="I475" s="739" t="str">
        <f>VLOOKUP($C452,'2025年度(4年後期)'!$B$5:$N$206,COLUMN('2025年度(4年後期)'!$K$5)+1,0)&amp;""</f>
        <v/>
      </c>
      <c r="J475" s="735"/>
      <c r="K475" s="740" t="str">
        <f>VLOOKUP($C452,'2025年度(助産後期)'!$B$5:$N$207,COLUMN('2025年度(助産後期)'!$K$5)+1,0)&amp;""</f>
        <v/>
      </c>
      <c r="L475" s="740"/>
      <c r="M475" s="751" t="str">
        <f>VLOOKUP($C452,'2025年度(M1後期)'!$B$5:$N$207,COLUMN('2025年度(M1後期)'!$K$5)+1,0)&amp;""</f>
        <v/>
      </c>
      <c r="N475" s="735"/>
      <c r="O475" s="740" t="str">
        <f>VLOOKUP($C452,'2025年度(M1後期)'!$B$5:$N$207,COLUMN('2025年度(M1後期)'!$K$5)+1,0)&amp;""</f>
        <v/>
      </c>
      <c r="P475" s="735"/>
      <c r="Q475" s="740" t="str">
        <f>VLOOKUP($C452,'2025年度(D1後期)'!$B$5:$N$207,COLUMN('2025年度(D1後期)'!$K$5)+1,0)&amp;""</f>
        <v/>
      </c>
      <c r="R475" s="735"/>
      <c r="S475" s="740" t="str">
        <f>VLOOKUP($C452,'2025年度(D23後期)'!$B$5:$N$207,COLUMN('2025年度(D23後期)'!$K$5)+1,0)&amp;""</f>
        <v/>
      </c>
      <c r="T475" s="735"/>
      <c r="U475" s="21"/>
      <c r="Z475" s="73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784"/>
      <c r="BL475" s="784"/>
      <c r="BM475" s="784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34"/>
      <c r="B476" s="16" t="s">
        <v>62</v>
      </c>
      <c r="C476" s="738"/>
      <c r="D476" s="736"/>
      <c r="E476" s="710"/>
      <c r="F476" s="736"/>
      <c r="G476" s="710"/>
      <c r="H476" s="736"/>
      <c r="I476" s="710"/>
      <c r="J476" s="736"/>
      <c r="K476" s="712"/>
      <c r="L476" s="712"/>
      <c r="M476" s="738"/>
      <c r="N476" s="736"/>
      <c r="O476" s="712"/>
      <c r="P476" s="736"/>
      <c r="Q476" s="712"/>
      <c r="R476" s="736"/>
      <c r="S476" s="712"/>
      <c r="T476" s="736"/>
      <c r="U476" s="22"/>
      <c r="V476" s="19"/>
      <c r="W476" s="19"/>
      <c r="X476" s="19"/>
      <c r="Y476" s="19"/>
      <c r="Z476" s="73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785"/>
      <c r="BL476" s="785"/>
      <c r="BM476" s="785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5"/>
      <c r="B477" s="6"/>
      <c r="C477" s="717">
        <f>C452+1</f>
        <v>46042</v>
      </c>
      <c r="D477" s="717"/>
      <c r="E477" s="717"/>
      <c r="F477" s="717"/>
      <c r="G477" s="717"/>
      <c r="H477" s="717"/>
      <c r="I477" s="717"/>
      <c r="J477" s="717"/>
      <c r="K477" s="717"/>
      <c r="L477" s="717"/>
      <c r="M477" s="717"/>
      <c r="N477" s="717"/>
      <c r="O477" s="717"/>
      <c r="P477" s="717"/>
      <c r="Q477" s="717"/>
      <c r="R477" s="717"/>
      <c r="S477" s="717"/>
      <c r="T477" s="717"/>
      <c r="U477" s="697">
        <f>C477</f>
        <v>46042</v>
      </c>
      <c r="V477" s="698"/>
      <c r="W477" s="698"/>
      <c r="X477" s="698"/>
      <c r="Y477" s="698"/>
      <c r="Z477" s="69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3" t="s">
        <v>54</v>
      </c>
      <c r="B478" s="12" t="s">
        <v>55</v>
      </c>
      <c r="C478" s="731" t="str">
        <f>VLOOKUP($C477,'2025年度(1年後期)'!$B$5:$N$207,COLUMN('2025年度(1年後期)'!$C$5),0)&amp;""</f>
        <v>疾病･病態論Ⅰ</v>
      </c>
      <c r="D478" s="722"/>
      <c r="E478" s="721" t="str">
        <f>VLOOKUP($C477,'2025年度(2年後期)'!$B$5:$N$207,COLUMN('2025年度(2年後期)'!$C$5),0)&amp;""</f>
        <v/>
      </c>
      <c r="F478" s="722"/>
      <c r="G478" s="721" t="str">
        <f>VLOOKUP($C477,'2025年度(3年後期)'!$B$5:$N$207,COLUMN('2025年度(3年後期)'!$C$5),0)&amp;""</f>
        <v>領域別実習</v>
      </c>
      <c r="H478" s="722"/>
      <c r="I478" s="846" t="str">
        <f>VLOOKUP($C477,'2025年度(4年後期)'!$B$5:$N$206,COLUMN('2025年度(4年後期)'!$C$5),0)&amp;""</f>
        <v>政策医療看護論Ⅱ　追再試</v>
      </c>
      <c r="J478" s="795"/>
      <c r="K478" s="732" t="str">
        <f>VLOOKUP($C477,'2025年度(助産後期)'!$B$5:$N$207,COLUMN('2025年度(助産後期)'!$C$5),0)&amp;""</f>
        <v/>
      </c>
      <c r="L478" s="720"/>
      <c r="M478" s="719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20"/>
      <c r="O478" s="721" t="str">
        <f>VLOOKUP($C477,'2025年度(M2後期)'!$B$5:$N$207,COLUMN('2025年度(M2後期)'!$C$5),0)&amp;""</f>
        <v>特別研究</v>
      </c>
      <c r="P478" s="722"/>
      <c r="Q478" s="721" t="str">
        <f>VLOOKUP($C477,'2025年度(D1後期)'!$B$5:$N$207,COLUMN('2025年度(D1後期)'!$C$5),0)&amp;""</f>
        <v>成育看護学演習Ｂ</v>
      </c>
      <c r="R478" s="722"/>
      <c r="S478" s="732" t="str">
        <f>VLOOKUP($C477,'2025年度(D23後期)'!$B$5:$N$207,COLUMN('2025年度(D23後期)'!$C$5),0)&amp;""</f>
        <v>特別研究</v>
      </c>
      <c r="T478" s="722"/>
      <c r="U478" s="25"/>
      <c r="V478" s="31"/>
      <c r="Z478" s="744" t="str">
        <f>A478</f>
        <v xml:space="preserve">１時限（09：20～10：50） </v>
      </c>
      <c r="AA478" s="694" t="s">
        <v>185</v>
      </c>
      <c r="AB478" s="694"/>
      <c r="AC478" s="694"/>
      <c r="AD478" s="694"/>
      <c r="AE478" s="694"/>
      <c r="AF478" s="694"/>
      <c r="AG478" s="694"/>
      <c r="AH478" s="694"/>
      <c r="AI478" s="694"/>
      <c r="AJ478" s="694"/>
      <c r="AK478" s="694"/>
      <c r="AL478" s="694"/>
      <c r="AM478" s="695" t="s">
        <v>169</v>
      </c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5" t="s">
        <v>169</v>
      </c>
      <c r="AX478" s="694" t="s">
        <v>419</v>
      </c>
      <c r="AY478" s="694"/>
      <c r="AZ478" s="694"/>
      <c r="BA478" s="694"/>
      <c r="BB478" s="694"/>
      <c r="BC478" s="694"/>
      <c r="BD478" s="694"/>
      <c r="BE478" s="694"/>
      <c r="BF478" s="694"/>
      <c r="BG478" s="694"/>
      <c r="BH478" s="694"/>
      <c r="BI478" s="694"/>
      <c r="BJ478" s="694"/>
      <c r="BK478" s="783"/>
      <c r="BL478" s="783"/>
      <c r="BM478" s="783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3.5" customHeight="1">
      <c r="A479" s="733"/>
      <c r="B479" s="15" t="s">
        <v>58</v>
      </c>
      <c r="C479" s="714" t="str">
        <f>IFERROR(VLOOKUP(C478,科目・教員!$A$2:$B$349,2,0),"")</f>
        <v>水野　正之</v>
      </c>
      <c r="D479" s="715"/>
      <c r="E479" s="716" t="str">
        <f>IFERROR(VLOOKUP(E478,科目・教員!$A$2:$B$349,2,0),"")</f>
        <v/>
      </c>
      <c r="F479" s="715"/>
      <c r="G479" s="716" t="str">
        <f>IFERROR(VLOOKUP(G478,科目・教員!$A$2:$B$349,2,0),"")</f>
        <v/>
      </c>
      <c r="H479" s="715"/>
      <c r="I479" s="845" t="str">
        <f>IFERROR(VLOOKUP(I478,科目・教員!$A$2:$B$349,2,0),"")</f>
        <v/>
      </c>
      <c r="J479" s="797"/>
      <c r="K479" s="735" t="str">
        <f>IFERROR(VLOOKUP(K478,科目・教員!$A$2:$B$349,2,0),"")</f>
        <v/>
      </c>
      <c r="L479" s="737"/>
      <c r="M479" s="746" t="str">
        <f>IFERROR(VLOOKUP(M478,科目・教員!$A$2:$B$349,2,0),"")</f>
        <v/>
      </c>
      <c r="N479" s="715"/>
      <c r="O479" s="716" t="str">
        <f>IFERROR(VLOOKUP(O478,科目・教員!$A$2:$B$349,2,0),"")</f>
        <v/>
      </c>
      <c r="P479" s="715"/>
      <c r="Q479" s="716" t="str">
        <f>IFERROR(VLOOKUP(Q478,科目・教員!$A$2:$B$349,2,0),"")</f>
        <v/>
      </c>
      <c r="R479" s="715"/>
      <c r="S479" s="735" t="str">
        <f>IFERROR(VLOOKUP(S478,科目・教員!$A$2:$B$349,2,0),"")</f>
        <v/>
      </c>
      <c r="T479" s="715"/>
      <c r="U479" s="25"/>
      <c r="V479" s="41"/>
      <c r="Z479" s="73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784"/>
      <c r="BL479" s="784"/>
      <c r="BM479" s="784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13.5" customHeight="1">
      <c r="A480" s="733"/>
      <c r="B480" s="15" t="s">
        <v>60</v>
      </c>
      <c r="C480" s="714" t="str">
        <f>VLOOKUP($C477,'2025年度(1年後期)'!$B$5:$N$207,COLUMN('2025年度(1年後期)'!$C$5)+1,0)&amp;""</f>
        <v>101</v>
      </c>
      <c r="D480" s="715"/>
      <c r="E480" s="716" t="str">
        <f>VLOOKUP($C477,'2025年度(2年後期)'!$B$5:$N$207,COLUMN('2025年度(2年後期)'!$C$5)+1,0)&amp;""</f>
        <v/>
      </c>
      <c r="F480" s="715"/>
      <c r="G480" s="716" t="str">
        <f>VLOOKUP($C477,'2025年度(3年後期)'!$B$5:$N$207,COLUMN('2025年度(3年後期)'!$C$5)+1,0)&amp;""</f>
        <v>母性:301･母小実</v>
      </c>
      <c r="H480" s="715"/>
      <c r="I480" s="845" t="str">
        <f>VLOOKUP($C477,'2025年度(4年後期)'!$B$5:$N$206,COLUMN('2025年度(4年後期)'!$C$5)+1,0)&amp;""</f>
        <v>302</v>
      </c>
      <c r="J480" s="797"/>
      <c r="K480" s="735" t="str">
        <f>VLOOKUP($C477,'2025年度(助産後期)'!$B$5:$N$207,COLUMN('2025年度(助産後期)'!$C$5)+1,0)&amp;""</f>
        <v/>
      </c>
      <c r="L480" s="737"/>
      <c r="M480" s="746" t="str">
        <f>VLOOKUP($C477,'2025年度(M1後期)'!$B$5:$N$207,COLUMN('2025年度(M1後期)'!$C$5)+1,0)&amp;""</f>
        <v>国際:別途指定
教育:別途指定
成育:別途指定
成育:別途指定</v>
      </c>
      <c r="N480" s="715"/>
      <c r="O480" s="716" t="str">
        <f>VLOOKUP($C477,'2025年度(M2後期)'!$B$5:$N$207,COLUMN('2025年度(M2後期)'!$C$5)+1,0)&amp;""</f>
        <v/>
      </c>
      <c r="P480" s="715"/>
      <c r="Q480" s="716" t="str">
        <f>VLOOKUP($C477,'2025年度(D1後期)'!$B$5:$N$207,COLUMN('2025年度(D1後期)'!$C$5)+1,0)&amp;""</f>
        <v>別途指定</v>
      </c>
      <c r="R480" s="715"/>
      <c r="S480" s="735" t="str">
        <f>VLOOKUP($C477,'2025年度(D23後期)'!$B$5:$N$207,COLUMN('2025年度(D23後期)'!$C$5)+1,0)&amp;""</f>
        <v/>
      </c>
      <c r="T480" s="715"/>
      <c r="U480" s="25"/>
      <c r="V480" s="41"/>
      <c r="Z480" s="73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784"/>
      <c r="BL480" s="784"/>
      <c r="BM480" s="784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3.5" customHeight="1">
      <c r="A481" s="734"/>
      <c r="B481" s="16" t="s">
        <v>62</v>
      </c>
      <c r="C481" s="791"/>
      <c r="D481" s="792"/>
      <c r="E481" s="710"/>
      <c r="F481" s="711"/>
      <c r="G481" s="710"/>
      <c r="H481" s="711"/>
      <c r="I481" s="842"/>
      <c r="J481" s="799"/>
      <c r="K481" s="712"/>
      <c r="L481" s="713"/>
      <c r="M481" s="745"/>
      <c r="N481" s="711"/>
      <c r="O481" s="710"/>
      <c r="P481" s="711"/>
      <c r="Q481" s="710"/>
      <c r="R481" s="711"/>
      <c r="S481" s="712"/>
      <c r="T481" s="711"/>
      <c r="U481" s="25"/>
      <c r="V481" s="41"/>
      <c r="Z481" s="73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785"/>
      <c r="BL481" s="785"/>
      <c r="BM481" s="785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33" t="s">
        <v>64</v>
      </c>
      <c r="B482" s="15" t="s">
        <v>55</v>
      </c>
      <c r="C482" s="731" t="str">
        <f>VLOOKUP($C477,'2025年度(1年後期)'!$B$5:$N$207,COLUMN('2025年度(1年後期)'!$E$5),0)&amp;""</f>
        <v>知の探究</v>
      </c>
      <c r="D482" s="722"/>
      <c r="E482" s="721" t="str">
        <f>VLOOKUP($C477,'2025年度(2年後期)'!$B$5:$N$207,COLUMN('2025年度(2年後期)'!$E$5),0)&amp;""</f>
        <v>精神看護学概論</v>
      </c>
      <c r="F482" s="722"/>
      <c r="G482" s="721" t="str">
        <f>VLOOKUP($C477,'2025年度(3年後期)'!$B$5:$N$207,COLUMN('2025年度(3年後期)'!$E$5),0)&amp;""</f>
        <v>領域別実習</v>
      </c>
      <c r="H482" s="722"/>
      <c r="I482" s="721" t="str">
        <f>VLOOKUP($C477,'2025年度(4年後期)'!$B$5:$N$206,COLUMN('2025年度(4年後期)'!$E$5),0)&amp;""</f>
        <v/>
      </c>
      <c r="J482" s="722"/>
      <c r="K482" s="732" t="str">
        <f>VLOOKUP($C477,'2025年度(助産後期)'!$B$5:$N$207,COLUMN('2025年度(助産後期)'!$E$5),0)&amp;""</f>
        <v/>
      </c>
      <c r="L482" s="720"/>
      <c r="M482" s="731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22"/>
      <c r="O482" s="732" t="str">
        <f>VLOOKUP($C477,'2025年度(M2後期)'!$B$5:$N$207,COLUMN('2025年度(M2後期)'!$E$5),0)&amp;""</f>
        <v>特別研究</v>
      </c>
      <c r="P482" s="722"/>
      <c r="Q482" s="732" t="str">
        <f>VLOOKUP($C477,'2025年度(D1後期)'!$B$5:$N$207,COLUMN('2025年度(D1後期)'!$E$5),0)&amp;""</f>
        <v>成育看護学演習Ｂ</v>
      </c>
      <c r="R482" s="722"/>
      <c r="S482" s="732" t="str">
        <f>VLOOKUP($C477,'2025年度(D23後期)'!$B$5:$N$207,COLUMN('2025年度(D23後期)'!$E$5),0)&amp;""</f>
        <v>特別研究</v>
      </c>
      <c r="T482" s="722"/>
      <c r="U482" s="21"/>
      <c r="V482" s="41"/>
      <c r="Z482" s="733" t="str">
        <f>A482</f>
        <v>２時限（11：00～12：30）</v>
      </c>
      <c r="AA482" s="694" t="s">
        <v>240</v>
      </c>
      <c r="AB482" s="694"/>
      <c r="AC482" s="694"/>
      <c r="AD482" s="694"/>
      <c r="AE482" s="694"/>
      <c r="AF482" s="694"/>
      <c r="AG482" s="694" t="s">
        <v>322</v>
      </c>
      <c r="AH482" s="694"/>
      <c r="AI482" s="694"/>
      <c r="AJ482" s="694"/>
      <c r="AK482" s="694"/>
      <c r="AL482" s="694"/>
      <c r="AM482" s="695" t="s">
        <v>169</v>
      </c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5" t="s">
        <v>169</v>
      </c>
      <c r="AX482" s="694"/>
      <c r="AY482" s="694"/>
      <c r="AZ482" s="694"/>
      <c r="BA482" s="694"/>
      <c r="BB482" s="694"/>
      <c r="BC482" s="694"/>
      <c r="BD482" s="694"/>
      <c r="BE482" s="694"/>
      <c r="BF482" s="694"/>
      <c r="BG482" s="694"/>
      <c r="BH482" s="694"/>
      <c r="BI482" s="694"/>
      <c r="BJ482" s="694"/>
      <c r="BK482" s="783"/>
      <c r="BL482" s="783"/>
      <c r="BM482" s="783"/>
      <c r="BN482" s="694"/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3.5" customHeight="1">
      <c r="A483" s="733"/>
      <c r="B483" s="15" t="s">
        <v>58</v>
      </c>
      <c r="C483" s="714" t="str">
        <f>IFERROR(VLOOKUP(C482,科目・教員!$A$2:$B$349,2,0),"")</f>
        <v>飯野　京子</v>
      </c>
      <c r="D483" s="715"/>
      <c r="E483" s="716" t="str">
        <f>IFERROR(VLOOKUP(E482,科目・教員!$A$2:$B$349,2,0),"")</f>
        <v>森　真喜子</v>
      </c>
      <c r="F483" s="715"/>
      <c r="G483" s="716" t="str">
        <f>IFERROR(VLOOKUP(G482,科目・教員!$A$2:$B$349,2,0),"")</f>
        <v/>
      </c>
      <c r="H483" s="715"/>
      <c r="I483" s="716" t="str">
        <f>IFERROR(VLOOKUP(I482,科目・教員!$A$2:$B$349,2,0),"")</f>
        <v/>
      </c>
      <c r="J483" s="715"/>
      <c r="K483" s="735" t="str">
        <f>IFERROR(VLOOKUP(K482,科目・教員!$A$2:$B$349,2,0),"")</f>
        <v/>
      </c>
      <c r="L483" s="737"/>
      <c r="M483" s="714" t="str">
        <f>IFERROR(VLOOKUP(M482,科目・教員!$A$2:$B$349,2,0),"")</f>
        <v/>
      </c>
      <c r="N483" s="715"/>
      <c r="O483" s="735" t="str">
        <f>IFERROR(VLOOKUP(O482,科目・教員!$A$2:$B$349,2,0),"")</f>
        <v/>
      </c>
      <c r="P483" s="715"/>
      <c r="Q483" s="735" t="str">
        <f>IFERROR(VLOOKUP(Q482,科目・教員!$A$2:$B$349,2,0),"")</f>
        <v/>
      </c>
      <c r="R483" s="715"/>
      <c r="S483" s="735" t="str">
        <f>IFERROR(VLOOKUP(S482,科目・教員!$A$2:$B$349,2,0),"")</f>
        <v/>
      </c>
      <c r="T483" s="715"/>
      <c r="U483" s="21"/>
      <c r="V483" s="41"/>
      <c r="Z483" s="73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784"/>
      <c r="BL483" s="784"/>
      <c r="BM483" s="784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13.5" customHeight="1">
      <c r="A484" s="733"/>
      <c r="B484" s="15" t="s">
        <v>60</v>
      </c>
      <c r="C484" s="714" t="str">
        <f>VLOOKUP($C477,'2025年度(1年後期)'!$B$5:$N$207,COLUMN('2025年度(1年後期)'!$E$5)+1,0)&amp;""</f>
        <v>101</v>
      </c>
      <c r="D484" s="715"/>
      <c r="E484" s="716" t="str">
        <f>VLOOKUP($C477,'2025年度(2年後期)'!$B$5:$N$207,COLUMN('2025年度(2年後期)'!$E$5)+1,0)&amp;""</f>
        <v>201</v>
      </c>
      <c r="F484" s="715"/>
      <c r="G484" s="716" t="str">
        <f>VLOOKUP($C477,'2025年度(3年後期)'!$B$5:$N$207,COLUMN('2025年度(3年後期)'!$E$5)+1,0)&amp;""</f>
        <v>母性:301･母小実</v>
      </c>
      <c r="H484" s="715"/>
      <c r="I484" s="716" t="str">
        <f>VLOOKUP($C477,'2025年度(4年後期)'!$B$5:$N$206,COLUMN('2025年度(4年後期)'!$E$5)+1,0)&amp;""</f>
        <v/>
      </c>
      <c r="J484" s="715"/>
      <c r="K484" s="735" t="str">
        <f>VLOOKUP($C477,'2025年度(助産後期)'!$B$5:$N$207,COLUMN('2025年度(助産後期)'!$E$5)+1,0)&amp;""</f>
        <v/>
      </c>
      <c r="L484" s="737"/>
      <c r="M484" s="714" t="str">
        <f>VLOOKUP($C477,'2025年度(M1後期)'!$B$5:$N$207,COLUMN('2025年度(M1後期)'!$E$5)+1,0)&amp;""</f>
        <v>国際:別途指定
教育:別途指定
成育:別途指定
成育:別途指定</v>
      </c>
      <c r="N484" s="715"/>
      <c r="O484" s="735" t="str">
        <f>VLOOKUP($C477,'2025年度(M2後期)'!$B$5:$N$207,COLUMN('2025年度(M2後期)'!$E$5)+1,0)&amp;""</f>
        <v/>
      </c>
      <c r="P484" s="715"/>
      <c r="Q484" s="735" t="str">
        <f>VLOOKUP($C477,'2025年度(D1後期)'!$B$5:$N$207,COLUMN('2025年度(D1後期)'!$E$5)+1,0)&amp;""</f>
        <v>別途指定</v>
      </c>
      <c r="R484" s="715"/>
      <c r="S484" s="735" t="str">
        <f>VLOOKUP($C477,'2025年度(D23後期)'!$B$5:$N$207,COLUMN('2025年度(D23後期)'!$E$5)+1,0)&amp;""</f>
        <v/>
      </c>
      <c r="T484" s="715"/>
      <c r="U484" s="21"/>
      <c r="V484" s="41"/>
      <c r="Z484" s="73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784"/>
      <c r="BL484" s="784"/>
      <c r="BM484" s="784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3.5" customHeight="1">
      <c r="A485" s="747"/>
      <c r="B485" s="16" t="s">
        <v>62</v>
      </c>
      <c r="C485" s="738"/>
      <c r="D485" s="736"/>
      <c r="E485" s="710"/>
      <c r="F485" s="736"/>
      <c r="G485" s="710"/>
      <c r="H485" s="736"/>
      <c r="I485" s="710"/>
      <c r="J485" s="736"/>
      <c r="K485" s="712"/>
      <c r="L485" s="712"/>
      <c r="M485" s="738"/>
      <c r="N485" s="736"/>
      <c r="O485" s="712"/>
      <c r="P485" s="736"/>
      <c r="Q485" s="712"/>
      <c r="R485" s="736"/>
      <c r="S485" s="712"/>
      <c r="T485" s="736"/>
      <c r="U485" s="21"/>
      <c r="V485" s="41"/>
      <c r="Z485" s="73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785"/>
      <c r="BL485" s="785"/>
      <c r="BM485" s="785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3.5" customHeight="1">
      <c r="A486" s="744" t="s">
        <v>70</v>
      </c>
      <c r="B486" s="17" t="s">
        <v>71</v>
      </c>
      <c r="C486" s="731"/>
      <c r="D486" s="722"/>
      <c r="E486" s="721"/>
      <c r="F486" s="722"/>
      <c r="G486" s="721"/>
      <c r="H486" s="722"/>
      <c r="I486" s="721"/>
      <c r="J486" s="722"/>
      <c r="K486" s="732"/>
      <c r="L486" s="720"/>
      <c r="M486" s="731"/>
      <c r="N486" s="722"/>
      <c r="O486" s="732"/>
      <c r="P486" s="722"/>
      <c r="Q486" s="732"/>
      <c r="R486" s="722"/>
      <c r="S486" s="732"/>
      <c r="T486" s="722"/>
      <c r="U486" s="21"/>
      <c r="V486" s="41"/>
      <c r="Z486" s="73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783"/>
      <c r="BL486" s="783"/>
      <c r="BM486" s="783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3.5" customHeight="1">
      <c r="A487" s="733"/>
      <c r="B487" s="17" t="s">
        <v>73</v>
      </c>
      <c r="C487" s="714"/>
      <c r="D487" s="715"/>
      <c r="E487" s="716"/>
      <c r="F487" s="715"/>
      <c r="G487" s="716"/>
      <c r="H487" s="715"/>
      <c r="I487" s="716"/>
      <c r="J487" s="715"/>
      <c r="K487" s="735"/>
      <c r="L487" s="737"/>
      <c r="M487" s="714"/>
      <c r="N487" s="715"/>
      <c r="O487" s="735"/>
      <c r="P487" s="715"/>
      <c r="Q487" s="735"/>
      <c r="R487" s="715"/>
      <c r="S487" s="735"/>
      <c r="T487" s="715"/>
      <c r="U487" s="21"/>
      <c r="V487" s="41"/>
      <c r="Z487" s="73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784"/>
      <c r="BL487" s="784"/>
      <c r="BM487" s="784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13.5" customHeight="1">
      <c r="A488" s="733"/>
      <c r="B488" s="17" t="s">
        <v>60</v>
      </c>
      <c r="C488" s="714"/>
      <c r="D488" s="715"/>
      <c r="E488" s="716"/>
      <c r="F488" s="715"/>
      <c r="G488" s="716"/>
      <c r="H488" s="715"/>
      <c r="I488" s="716"/>
      <c r="J488" s="715"/>
      <c r="K488" s="735"/>
      <c r="L488" s="737"/>
      <c r="M488" s="714"/>
      <c r="N488" s="715"/>
      <c r="O488" s="735"/>
      <c r="P488" s="715"/>
      <c r="Q488" s="735"/>
      <c r="R488" s="715"/>
      <c r="S488" s="735"/>
      <c r="T488" s="715"/>
      <c r="U488" s="21"/>
      <c r="V488" s="41"/>
      <c r="Z488" s="73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784"/>
      <c r="BL488" s="784"/>
      <c r="BM488" s="784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3.5" customHeight="1">
      <c r="A489" s="734"/>
      <c r="B489" s="18" t="s">
        <v>62</v>
      </c>
      <c r="C489" s="752"/>
      <c r="D489" s="753"/>
      <c r="E489" s="754"/>
      <c r="F489" s="753"/>
      <c r="G489" s="754"/>
      <c r="H489" s="753"/>
      <c r="I489" s="754"/>
      <c r="J489" s="753"/>
      <c r="K489" s="755"/>
      <c r="L489" s="755"/>
      <c r="M489" s="752"/>
      <c r="N489" s="753"/>
      <c r="O489" s="755"/>
      <c r="P489" s="753"/>
      <c r="Q489" s="755"/>
      <c r="R489" s="753"/>
      <c r="S489" s="755"/>
      <c r="T489" s="753"/>
      <c r="U489" s="21"/>
      <c r="V489" s="41"/>
      <c r="Z489" s="73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785"/>
      <c r="BL489" s="785"/>
      <c r="BM489" s="785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33" t="s">
        <v>74</v>
      </c>
      <c r="B490" s="15" t="s">
        <v>55</v>
      </c>
      <c r="C490" s="748" t="str">
        <f>VLOOKUP($C477,'2025年度(1年後期)'!$B$5:$N$207,COLUMN('2025年度(1年後期)'!$G$5),0)&amp;""</f>
        <v>ジェンダー論</v>
      </c>
      <c r="D490" s="732"/>
      <c r="E490" s="749" t="str">
        <f>VLOOKUP($C477,'2025年度(2年後期)'!$B$5:$N$207,COLUMN('2025年度(2年後期)'!$G$5),0)&amp;""</f>
        <v>母性看護援助論Ⅱ</v>
      </c>
      <c r="F490" s="732"/>
      <c r="G490" s="749" t="str">
        <f>VLOOKUP($C477,'2025年度(3年後期)'!$B$5:$N$207,COLUMN('2025年度(3年後期)'!$G$5),0)&amp;""</f>
        <v>領域別実習</v>
      </c>
      <c r="H490" s="732"/>
      <c r="I490" s="749" t="str">
        <f>VLOOKUP($C477,'2025年度(4年後期)'!$B$5:$N$206,COLUMN('2025年度(4年後期)'!$G$5),0)&amp;""</f>
        <v/>
      </c>
      <c r="J490" s="732"/>
      <c r="K490" s="750" t="str">
        <f>VLOOKUP($C477,'2025年度(助産後期)'!$B$5:$N$207,COLUMN('2025年度(助産後期)'!$G$5),0)&amp;""</f>
        <v/>
      </c>
      <c r="L490" s="750"/>
      <c r="M490" s="748" t="str">
        <f>VLOOKUP($C477,'2025年度(M1後期)'!$B$5:$N$207,COLUMN('2025年度(M1後期)'!$G$5),0)&amp;""</f>
        <v>成育看護学演習Ａ－Ⅱ（小児）</v>
      </c>
      <c r="N490" s="732"/>
      <c r="O490" s="750" t="str">
        <f>VLOOKUP($C477,'2025年度(M2後期)'!$B$5:$N$207,COLUMN('2025年度(M2後期)'!$G$5),0)&amp;""</f>
        <v>特別研究</v>
      </c>
      <c r="P490" s="732"/>
      <c r="Q490" s="750" t="str">
        <f>VLOOKUP($C477,'2025年度(D1後期)'!$B$5:$N$207,COLUMN('2025年度(D1後期)'!$G$5),0)&amp;""</f>
        <v>感染管理看護学演習Ｂ
成人看護学演習Ｂ</v>
      </c>
      <c r="R490" s="732"/>
      <c r="S490" s="750" t="str">
        <f>VLOOKUP($C477,'2025年度(D23後期)'!$B$5:$N$207,COLUMN('2025年度(D23後期)'!$G$5),0)&amp;""</f>
        <v>特別研究</v>
      </c>
      <c r="T490" s="732"/>
      <c r="U490" s="21"/>
      <c r="V490" s="41"/>
      <c r="Z490" s="733" t="str">
        <f>A490</f>
        <v>３時限（13：30～15：00）</v>
      </c>
      <c r="AA490" s="694" t="s">
        <v>295</v>
      </c>
      <c r="AB490" s="694"/>
      <c r="AC490" s="694"/>
      <c r="AD490" s="694"/>
      <c r="AE490" s="694"/>
      <c r="AF490" s="694"/>
      <c r="AG490" s="694" t="s">
        <v>383</v>
      </c>
      <c r="AH490" s="694"/>
      <c r="AI490" s="694"/>
      <c r="AJ490" s="694"/>
      <c r="AK490" s="694"/>
      <c r="AL490" s="694"/>
      <c r="AM490" s="695" t="s">
        <v>169</v>
      </c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5" t="s">
        <v>169</v>
      </c>
      <c r="AX490" s="694"/>
      <c r="AY490" s="694"/>
      <c r="AZ490" s="694"/>
      <c r="BA490" s="694"/>
      <c r="BB490" s="694"/>
      <c r="BC490" s="694"/>
      <c r="BD490" s="694"/>
      <c r="BE490" s="694"/>
      <c r="BF490" s="694"/>
      <c r="BG490" s="694"/>
      <c r="BH490" s="694"/>
      <c r="BI490" s="694"/>
      <c r="BJ490" s="694"/>
      <c r="BK490" s="783"/>
      <c r="BL490" s="783"/>
      <c r="BM490" s="783"/>
      <c r="BN490" s="694"/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3.5" customHeight="1">
      <c r="A491" s="733"/>
      <c r="B491" s="15" t="s">
        <v>58</v>
      </c>
      <c r="C491" s="751" t="str">
        <f>IFERROR(VLOOKUP(C490,科目・教員!$A$2:$B$349,2,0),"")</f>
        <v>小島　優子</v>
      </c>
      <c r="D491" s="735"/>
      <c r="E491" s="739" t="str">
        <f>IFERROR(VLOOKUP(E490,科目・教員!$A$2:$B$349,2,0),"")</f>
        <v>池田　真弓</v>
      </c>
      <c r="F491" s="735"/>
      <c r="G491" s="739" t="str">
        <f>IFERROR(VLOOKUP(G490,科目・教員!$A$2:$B$349,2,0),"")</f>
        <v/>
      </c>
      <c r="H491" s="735"/>
      <c r="I491" s="739" t="str">
        <f>IFERROR(VLOOKUP(I490,科目・教員!$A$2:$B$349,2,0),"")</f>
        <v/>
      </c>
      <c r="J491" s="735"/>
      <c r="K491" s="740" t="str">
        <f>IFERROR(VLOOKUP(K490,科目・教員!$A$2:$B$349,2,0),"")</f>
        <v/>
      </c>
      <c r="L491" s="740"/>
      <c r="M491" s="751" t="str">
        <f>IFERROR(VLOOKUP(M490,科目・教員!$A$2:$B$349,2,0),"")</f>
        <v/>
      </c>
      <c r="N491" s="735"/>
      <c r="O491" s="740" t="str">
        <f>IFERROR(VLOOKUP(O490,科目・教員!$A$2:$B$349,2,0),"")</f>
        <v/>
      </c>
      <c r="P491" s="735"/>
      <c r="Q491" s="740" t="str">
        <f>IFERROR(VLOOKUP(Q490,科目・教員!$A$2:$B$349,2,0),"")</f>
        <v/>
      </c>
      <c r="R491" s="735"/>
      <c r="S491" s="740" t="str">
        <f>IFERROR(VLOOKUP(S490,科目・教員!$A$2:$B$349,2,0),"")</f>
        <v/>
      </c>
      <c r="T491" s="735"/>
      <c r="U491" s="21"/>
      <c r="V491" s="41"/>
      <c r="Z491" s="73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784"/>
      <c r="BL491" s="784"/>
      <c r="BM491" s="784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13.5" customHeight="1">
      <c r="A492" s="733"/>
      <c r="B492" s="15" t="s">
        <v>60</v>
      </c>
      <c r="C492" s="751" t="str">
        <f>VLOOKUP($C477,'2025年度(1年後期)'!$B$5:$N$207,COLUMN('2025年度(1年後期)'!$G$5)+1,0)&amp;""</f>
        <v>101</v>
      </c>
      <c r="D492" s="735"/>
      <c r="E492" s="739" t="str">
        <f>VLOOKUP($C477,'2025年度(2年後期)'!$B$5:$N$207,COLUMN('2025年度(2年後期)'!$G$5)+1,0)&amp;""</f>
        <v>201</v>
      </c>
      <c r="F492" s="735"/>
      <c r="G492" s="739" t="str">
        <f>VLOOKUP($C477,'2025年度(3年後期)'!$B$5:$N$207,COLUMN('2025年度(3年後期)'!$G$5)+1,0)&amp;""</f>
        <v>母性:301･母小実</v>
      </c>
      <c r="H492" s="735"/>
      <c r="I492" s="739" t="str">
        <f>VLOOKUP($C477,'2025年度(4年後期)'!$B$5:$N$206,COLUMN('2025年度(4年後期)'!$G$5)+1,0)&amp;""</f>
        <v/>
      </c>
      <c r="J492" s="735"/>
      <c r="K492" s="740" t="str">
        <f>VLOOKUP($C477,'2025年度(助産後期)'!$B$5:$N$207,COLUMN('2025年度(助産後期)'!$G$5)+1,0)&amp;""</f>
        <v/>
      </c>
      <c r="L492" s="740"/>
      <c r="M492" s="751" t="str">
        <f>VLOOKUP($C477,'2025年度(M1後期)'!$B$5:$N$207,COLUMN('2025年度(M1後期)'!$G$5)+1,0)&amp;""</f>
        <v>別途指定</v>
      </c>
      <c r="N492" s="735"/>
      <c r="O492" s="740" t="str">
        <f>VLOOKUP($C477,'2025年度(M2後期)'!$B$5:$N$207,COLUMN('2025年度(M2後期)'!$G$5)+1,0)&amp;""</f>
        <v/>
      </c>
      <c r="P492" s="735"/>
      <c r="Q492" s="740" t="str">
        <f>VLOOKUP($C477,'2025年度(D1後期)'!$B$5:$N$207,COLUMN('2025年度(D1後期)'!$G$5)+1,0)&amp;""</f>
        <v>感染:別途指定
成人:別途指定</v>
      </c>
      <c r="R492" s="735"/>
      <c r="S492" s="740" t="str">
        <f>VLOOKUP($C477,'2025年度(D23後期)'!$B$5:$N$207,COLUMN('2025年度(D23後期)'!$G$5)+1,0)&amp;""</f>
        <v/>
      </c>
      <c r="T492" s="735"/>
      <c r="U492" s="21"/>
      <c r="V492" s="41"/>
      <c r="Z492" s="73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784"/>
      <c r="BL492" s="784"/>
      <c r="BM492" s="784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3.5" customHeight="1">
      <c r="A493" s="747"/>
      <c r="B493" s="16" t="s">
        <v>62</v>
      </c>
      <c r="C493" s="738"/>
      <c r="D493" s="736"/>
      <c r="E493" s="710"/>
      <c r="F493" s="736"/>
      <c r="G493" s="710"/>
      <c r="H493" s="736"/>
      <c r="I493" s="710"/>
      <c r="J493" s="736"/>
      <c r="K493" s="712"/>
      <c r="L493" s="712"/>
      <c r="M493" s="738"/>
      <c r="N493" s="736"/>
      <c r="O493" s="712"/>
      <c r="P493" s="736"/>
      <c r="Q493" s="712"/>
      <c r="R493" s="736"/>
      <c r="S493" s="712"/>
      <c r="T493" s="736"/>
      <c r="U493" s="21"/>
      <c r="V493" s="41"/>
      <c r="Z493" s="73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785"/>
      <c r="BL493" s="785"/>
      <c r="BM493" s="785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33" t="s">
        <v>80</v>
      </c>
      <c r="B494" s="15" t="s">
        <v>55</v>
      </c>
      <c r="C494" s="748" t="str">
        <f>VLOOKUP($C477,'2025年度(1年後期)'!$B$5:$N$207,COLUMN('2025年度(1年後期)'!$I$5),0)&amp;""</f>
        <v>疫学・保健統計学Ⅱ</v>
      </c>
      <c r="D494" s="732"/>
      <c r="E494" s="749" t="str">
        <f>VLOOKUP($C477,'2025年度(2年後期)'!$B$5:$N$207,COLUMN('2025年度(2年後期)'!$I$5),0)&amp;""</f>
        <v>母性看護援助論Ⅱ</v>
      </c>
      <c r="F494" s="732"/>
      <c r="G494" s="749" t="str">
        <f>VLOOKUP($C477,'2025年度(3年後期)'!$B$5:$N$207,COLUMN('2025年度(3年後期)'!$I$5),0)&amp;""</f>
        <v>領域別実習</v>
      </c>
      <c r="H494" s="732"/>
      <c r="I494" s="749" t="str">
        <f>VLOOKUP($C477,'2025年度(4年後期)'!$B$5:$N$206,COLUMN('2025年度(4年後期)'!$I$5),0)&amp;""</f>
        <v/>
      </c>
      <c r="J494" s="732"/>
      <c r="K494" s="750" t="str">
        <f>VLOOKUP($C477,'2025年度(助産後期)'!$B$5:$N$207,COLUMN('2025年度(助産後期)'!$I$5),0)&amp;""</f>
        <v/>
      </c>
      <c r="L494" s="750"/>
      <c r="M494" s="748" t="str">
        <f>VLOOKUP($C477,'2025年度(M1後期)'!$B$5:$N$207,COLUMN('2025年度(M1後期)'!$I$5),0)&amp;""</f>
        <v>成育看護学演習Ａ－Ⅱ（小児）</v>
      </c>
      <c r="N494" s="732"/>
      <c r="O494" s="750" t="str">
        <f>VLOOKUP($C477,'2025年度(M2後期)'!$B$5:$N$207,COLUMN('2025年度(M2後期)'!$I$5),0)&amp;""</f>
        <v>特別研究</v>
      </c>
      <c r="P494" s="732"/>
      <c r="Q494" s="750" t="str">
        <f>VLOOKUP($C477,'2025年度(D1後期)'!$B$5:$N$207,COLUMN('2025年度(D1後期)'!$I$5),0)&amp;""</f>
        <v>感染管理看護学演習Ｂ
成人看護学演習Ｂ</v>
      </c>
      <c r="R494" s="732"/>
      <c r="S494" s="750" t="str">
        <f>VLOOKUP($C477,'2025年度(D23後期)'!$B$5:$N$207,COLUMN('2025年度(D23後期)'!$I$5),0)&amp;""</f>
        <v>特別研究</v>
      </c>
      <c r="T494" s="732"/>
      <c r="U494" s="21"/>
      <c r="V494" s="41"/>
      <c r="Z494" s="733" t="str">
        <f>A494</f>
        <v>４時限（15：10～16：40）</v>
      </c>
      <c r="AA494" s="694" t="s">
        <v>218</v>
      </c>
      <c r="AB494" s="694"/>
      <c r="AC494" s="694"/>
      <c r="AD494" s="694"/>
      <c r="AE494" s="694"/>
      <c r="AF494" s="694"/>
      <c r="AG494" s="694" t="s">
        <v>383</v>
      </c>
      <c r="AH494" s="694"/>
      <c r="AI494" s="694"/>
      <c r="AJ494" s="694"/>
      <c r="AK494" s="694"/>
      <c r="AL494" s="694"/>
      <c r="AM494" s="695" t="s">
        <v>169</v>
      </c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5" t="s">
        <v>169</v>
      </c>
      <c r="AX494" s="694"/>
      <c r="AY494" s="694"/>
      <c r="AZ494" s="694"/>
      <c r="BA494" s="694"/>
      <c r="BB494" s="694"/>
      <c r="BC494" s="694"/>
      <c r="BD494" s="694"/>
      <c r="BE494" s="694"/>
      <c r="BF494" s="694"/>
      <c r="BG494" s="694"/>
      <c r="BH494" s="694"/>
      <c r="BI494" s="694"/>
      <c r="BJ494" s="694"/>
      <c r="BK494" s="783"/>
      <c r="BL494" s="783"/>
      <c r="BM494" s="783"/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3.5" customHeight="1">
      <c r="A495" s="733"/>
      <c r="B495" s="15" t="s">
        <v>58</v>
      </c>
      <c r="C495" s="751" t="str">
        <f>IFERROR(VLOOKUP(C494,科目・教員!$A$2:$B$349,2,0),"")</f>
        <v>柏木　公一</v>
      </c>
      <c r="D495" s="735"/>
      <c r="E495" s="739" t="str">
        <f>IFERROR(VLOOKUP(E494,科目・教員!$A$2:$B$349,2,0),"")</f>
        <v>池田　真弓</v>
      </c>
      <c r="F495" s="735"/>
      <c r="G495" s="739" t="str">
        <f>IFERROR(VLOOKUP(G494,科目・教員!$A$2:$B$349,2,0),"")</f>
        <v/>
      </c>
      <c r="H495" s="735"/>
      <c r="I495" s="739" t="str">
        <f>IFERROR(VLOOKUP(I494,科目・教員!$A$2:$B$349,2,0),"")</f>
        <v/>
      </c>
      <c r="J495" s="735"/>
      <c r="K495" s="740" t="str">
        <f>IFERROR(VLOOKUP(K494,科目・教員!$A$2:$B$349,2,0),"")</f>
        <v/>
      </c>
      <c r="L495" s="740"/>
      <c r="M495" s="751" t="str">
        <f>IFERROR(VLOOKUP(M494,科目・教員!$A$2:$B$349,2,0),"")</f>
        <v/>
      </c>
      <c r="N495" s="735"/>
      <c r="O495" s="740" t="str">
        <f>IFERROR(VLOOKUP(O494,科目・教員!$A$2:$B$349,2,0),"")</f>
        <v/>
      </c>
      <c r="P495" s="735"/>
      <c r="Q495" s="740" t="str">
        <f>IFERROR(VLOOKUP(Q494,科目・教員!$A$2:$B$349,2,0),"")</f>
        <v/>
      </c>
      <c r="R495" s="735"/>
      <c r="S495" s="740" t="str">
        <f>IFERROR(VLOOKUP(S494,科目・教員!$A$2:$B$349,2,0),"")</f>
        <v/>
      </c>
      <c r="T495" s="735"/>
      <c r="U495" s="21"/>
      <c r="V495" s="41"/>
      <c r="Z495" s="73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695"/>
      <c r="BK495" s="784"/>
      <c r="BL495" s="784"/>
      <c r="BM495" s="784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13.5" customHeight="1">
      <c r="A496" s="733"/>
      <c r="B496" s="15" t="s">
        <v>60</v>
      </c>
      <c r="C496" s="751" t="str">
        <f>VLOOKUP($C477,'2025年度(1年後期)'!$B$5:$N$207,COLUMN('2025年度(1年後期)'!$I$5)+1,0)&amp;""</f>
        <v>101</v>
      </c>
      <c r="D496" s="735"/>
      <c r="E496" s="739" t="str">
        <f>VLOOKUP($C477,'2025年度(2年後期)'!$B$5:$N$207,COLUMN('2025年度(2年後期)'!$I$5)+1,0)&amp;""</f>
        <v>201</v>
      </c>
      <c r="F496" s="735"/>
      <c r="G496" s="739" t="str">
        <f>VLOOKUP($C477,'2025年度(3年後期)'!$B$5:$N$207,COLUMN('2025年度(3年後期)'!$I$5)+1,0)&amp;""</f>
        <v>母性:301･母小実</v>
      </c>
      <c r="H496" s="735"/>
      <c r="I496" s="739" t="str">
        <f>VLOOKUP($C477,'2025年度(4年後期)'!$B$5:$N$206,COLUMN('2025年度(4年後期)'!$I$5)+1,0)&amp;""</f>
        <v/>
      </c>
      <c r="J496" s="735"/>
      <c r="K496" s="740" t="str">
        <f>VLOOKUP($C477,'2025年度(助産後期)'!$B$5:$N$207,COLUMN('2025年度(助産後期)'!$I$5)+1,0)&amp;""</f>
        <v/>
      </c>
      <c r="L496" s="740"/>
      <c r="M496" s="751" t="str">
        <f>VLOOKUP($C477,'2025年度(M1後期)'!$B$5:$N$207,COLUMN('2025年度(M1後期)'!$I$5)+1,0)&amp;""</f>
        <v>別途指定</v>
      </c>
      <c r="N496" s="735"/>
      <c r="O496" s="740" t="str">
        <f>VLOOKUP($C477,'2025年度(M2後期)'!$B$5:$N$207,COLUMN('2025年度(M2後期)'!$I$5)+1,0)&amp;""</f>
        <v/>
      </c>
      <c r="P496" s="735"/>
      <c r="Q496" s="740" t="str">
        <f>VLOOKUP($C477,'2025年度(D1後期)'!$B$5:$N$207,COLUMN('2025年度(D1後期)'!$I$5)+1,0)&amp;""</f>
        <v>感染:別途指定
成人:別途指定</v>
      </c>
      <c r="R496" s="735"/>
      <c r="S496" s="740" t="str">
        <f>VLOOKUP($C477,'2025年度(D23後期)'!$B$5:$N$207,COLUMN('2025年度(D23後期)'!$I$5)+1,0)&amp;""</f>
        <v/>
      </c>
      <c r="T496" s="735"/>
      <c r="U496" s="21"/>
      <c r="V496" s="41"/>
      <c r="Z496" s="73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695"/>
      <c r="BK496" s="784"/>
      <c r="BL496" s="784"/>
      <c r="BM496" s="784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3.5" customHeight="1">
      <c r="A497" s="734"/>
      <c r="B497" s="16" t="s">
        <v>62</v>
      </c>
      <c r="C497" s="791"/>
      <c r="D497" s="793"/>
      <c r="E497" s="710"/>
      <c r="F497" s="736"/>
      <c r="G497" s="710"/>
      <c r="H497" s="736"/>
      <c r="I497" s="710"/>
      <c r="J497" s="736"/>
      <c r="K497" s="712"/>
      <c r="L497" s="712"/>
      <c r="M497" s="738"/>
      <c r="N497" s="736"/>
      <c r="O497" s="712"/>
      <c r="P497" s="736"/>
      <c r="Q497" s="712"/>
      <c r="R497" s="736"/>
      <c r="S497" s="712"/>
      <c r="T497" s="736"/>
      <c r="U497" s="21"/>
      <c r="V497" s="41"/>
      <c r="Z497" s="73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696"/>
      <c r="BK497" s="785"/>
      <c r="BL497" s="785"/>
      <c r="BM497" s="785"/>
      <c r="BN497" s="696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3.5" customHeight="1">
      <c r="A498" s="733" t="s">
        <v>87</v>
      </c>
      <c r="B498" s="15" t="s">
        <v>55</v>
      </c>
      <c r="C498" s="779" t="str">
        <f>VLOOKUP($C477,'2025年度(1年後期)'!$B$5:$N$207,COLUMN('2025年度(1年後期)'!$K$5),0)&amp;""</f>
        <v>国語表現法</v>
      </c>
      <c r="D498" s="780"/>
      <c r="E498" s="749" t="str">
        <f>VLOOKUP($C477,'2025年度(2年後期)'!$B$5:$N$207,COLUMN('2025年度(2年後期)'!$K$5),0)&amp;""</f>
        <v/>
      </c>
      <c r="F498" s="732"/>
      <c r="G498" s="749" t="str">
        <f>VLOOKUP($C477,'2025年度(3年後期)'!$B$5:$N$207,COLUMN('2025年度(3年後期)'!$K$5),0)&amp;""</f>
        <v/>
      </c>
      <c r="H498" s="732"/>
      <c r="I498" s="749" t="str">
        <f>VLOOKUP($C477,'2025年度(4年後期)'!$B$5:$N$206,COLUMN('2025年度(4年後期)'!$K$5),0)&amp;""</f>
        <v/>
      </c>
      <c r="J498" s="732"/>
      <c r="K498" s="750" t="str">
        <f>VLOOKUP($C477,'2025年度(助産後期)'!$B$5:$N$207,COLUMN('2025年度(助産後期)'!$K$5),0)&amp;""</f>
        <v/>
      </c>
      <c r="L498" s="750"/>
      <c r="M498" s="748" t="str">
        <f>VLOOKUP($C477,'2025年度(M1後期)'!$B$5:$N$207,COLUMN('2025年度(M1後期)'!$K$5),0)&amp;""</f>
        <v/>
      </c>
      <c r="N498" s="732"/>
      <c r="O498" s="750" t="str">
        <f>VLOOKUP($C477,'2025年度(M2後期)'!$B$5:$N$207,COLUMN('2025年度(M2後期)'!$K$5),0)&amp;""</f>
        <v/>
      </c>
      <c r="P498" s="732"/>
      <c r="Q498" s="750" t="str">
        <f>VLOOKUP($C477,'2025年度(D1後期)'!$B$5:$N$207,COLUMN('2025年度(D1後期)'!$K$5),0)&amp;""</f>
        <v/>
      </c>
      <c r="R498" s="732"/>
      <c r="S498" s="750" t="str">
        <f>VLOOKUP($C477,'2025年度(D23後期)'!$B$5:$N$207,COLUMN('2025年度(D23後期)'!$K$5),0)&amp;""</f>
        <v/>
      </c>
      <c r="T498" s="732"/>
      <c r="U498" s="21"/>
      <c r="V498" s="41"/>
      <c r="Z498" s="733" t="str">
        <f>A498</f>
        <v>５時限（16：50～18：20）</v>
      </c>
      <c r="AA498" s="694" t="s">
        <v>324</v>
      </c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/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783"/>
      <c r="BL498" s="783"/>
      <c r="BM498" s="783"/>
      <c r="BN498" s="694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3.5" customHeight="1">
      <c r="A499" s="733"/>
      <c r="B499" s="15" t="s">
        <v>58</v>
      </c>
      <c r="C499" s="762" t="str">
        <f>IFERROR(VLOOKUP(C498,科目・教員!$A$2:$B$349,2,0),"")</f>
        <v>末田　美香子</v>
      </c>
      <c r="D499" s="763"/>
      <c r="E499" s="739" t="str">
        <f>IFERROR(VLOOKUP(E498,科目・教員!$A$2:$B$349,2,0),"")</f>
        <v/>
      </c>
      <c r="F499" s="735"/>
      <c r="G499" s="739" t="str">
        <f>IFERROR(VLOOKUP(G498,科目・教員!$A$2:$B$349,2,0),"")</f>
        <v/>
      </c>
      <c r="H499" s="735"/>
      <c r="I499" s="739" t="str">
        <f>IFERROR(VLOOKUP(I498,科目・教員!$A$2:$B$349,2,0),"")</f>
        <v/>
      </c>
      <c r="J499" s="735"/>
      <c r="K499" s="740" t="str">
        <f>IFERROR(VLOOKUP(K498,科目・教員!$A$2:$B$349,2,0),"")</f>
        <v/>
      </c>
      <c r="L499" s="740"/>
      <c r="M499" s="751" t="str">
        <f>IFERROR(VLOOKUP(M498,科目・教員!$A$2:$B$349,2,0),"")</f>
        <v/>
      </c>
      <c r="N499" s="735"/>
      <c r="O499" s="740" t="str">
        <f>IFERROR(VLOOKUP(O498,科目・教員!$A$2:$B$349,2,0),"")</f>
        <v/>
      </c>
      <c r="P499" s="735"/>
      <c r="Q499" s="740" t="str">
        <f>IFERROR(VLOOKUP(Q498,科目・教員!$A$2:$B$349,2,0),"")</f>
        <v/>
      </c>
      <c r="R499" s="735"/>
      <c r="S499" s="740" t="str">
        <f>IFERROR(VLOOKUP(S498,科目・教員!$A$2:$B$349,2,0),"")</f>
        <v/>
      </c>
      <c r="T499" s="735"/>
      <c r="U499" s="21"/>
      <c r="V499" s="41"/>
      <c r="Z499" s="73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784"/>
      <c r="BL499" s="784"/>
      <c r="BM499" s="784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13.5" customHeight="1">
      <c r="A500" s="733"/>
      <c r="B500" s="15" t="s">
        <v>60</v>
      </c>
      <c r="C500" s="762" t="str">
        <f>VLOOKUP($C477,'2025年度(1年後期)'!$B$5:$N$207,COLUMN('2025年度(1年後期)'!$K$5)+1,0)&amp;""</f>
        <v>101</v>
      </c>
      <c r="D500" s="763"/>
      <c r="E500" s="739" t="str">
        <f>VLOOKUP($C477,'2025年度(2年後期)'!$B$5:$N$207,COLUMN('2025年度(2年後期)'!$K$5)+1,0)&amp;""</f>
        <v/>
      </c>
      <c r="F500" s="735"/>
      <c r="G500" s="739" t="str">
        <f>VLOOKUP($C477,'2025年度(3年後期)'!$B$5:$N$207,COLUMN('2025年度(3年後期)'!$K$5)+1,0)&amp;""</f>
        <v/>
      </c>
      <c r="H500" s="735"/>
      <c r="I500" s="739" t="str">
        <f>VLOOKUP($C477,'2025年度(4年後期)'!$B$5:$N$206,COLUMN('2025年度(4年後期)'!$K$5)+1,0)&amp;""</f>
        <v/>
      </c>
      <c r="J500" s="735"/>
      <c r="K500" s="740" t="str">
        <f>VLOOKUP($C477,'2025年度(助産後期)'!$B$5:$N$207,COLUMN('2025年度(助産後期)'!$K$5)+1,0)&amp;""</f>
        <v/>
      </c>
      <c r="L500" s="740"/>
      <c r="M500" s="751" t="str">
        <f>VLOOKUP($C477,'2025年度(M1後期)'!$B$5:$N$207,COLUMN('2025年度(M1後期)'!$K$5)+1,0)&amp;""</f>
        <v/>
      </c>
      <c r="N500" s="735"/>
      <c r="O500" s="740" t="str">
        <f>VLOOKUP($C477,'2025年度(M1後期)'!$B$5:$N$207,COLUMN('2025年度(M1後期)'!$K$5)+1,0)&amp;""</f>
        <v/>
      </c>
      <c r="P500" s="735"/>
      <c r="Q500" s="740" t="str">
        <f>VLOOKUP($C477,'2025年度(D1後期)'!$B$5:$N$207,COLUMN('2025年度(D1後期)'!$K$5)+1,0)&amp;""</f>
        <v/>
      </c>
      <c r="R500" s="735"/>
      <c r="S500" s="740" t="str">
        <f>VLOOKUP($C477,'2025年度(D23後期)'!$B$5:$N$207,COLUMN('2025年度(D23後期)'!$K$5)+1,0)&amp;""</f>
        <v/>
      </c>
      <c r="T500" s="735"/>
      <c r="U500" s="21"/>
      <c r="V500" s="41"/>
      <c r="Z500" s="73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784"/>
      <c r="BL500" s="784"/>
      <c r="BM500" s="784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3.5" customHeight="1">
      <c r="A501" s="734"/>
      <c r="B501" s="16" t="s">
        <v>62</v>
      </c>
      <c r="C501" s="823" t="s">
        <v>116</v>
      </c>
      <c r="D501" s="824"/>
      <c r="E501" s="710"/>
      <c r="F501" s="736"/>
      <c r="G501" s="710"/>
      <c r="H501" s="736"/>
      <c r="I501" s="710"/>
      <c r="J501" s="736"/>
      <c r="K501" s="712"/>
      <c r="L501" s="712"/>
      <c r="M501" s="738"/>
      <c r="N501" s="736"/>
      <c r="O501" s="712"/>
      <c r="P501" s="736"/>
      <c r="Q501" s="712"/>
      <c r="R501" s="736"/>
      <c r="S501" s="712"/>
      <c r="T501" s="736"/>
      <c r="U501" s="22"/>
      <c r="V501" s="42"/>
      <c r="W501" s="19"/>
      <c r="X501" s="19"/>
      <c r="Y501" s="19"/>
      <c r="Z501" s="73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785"/>
      <c r="BL501" s="785"/>
      <c r="BM501" s="785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5"/>
      <c r="B502" s="6"/>
      <c r="C502" s="717">
        <f>C477+1</f>
        <v>46043</v>
      </c>
      <c r="D502" s="717"/>
      <c r="E502" s="717"/>
      <c r="F502" s="717"/>
      <c r="G502" s="717"/>
      <c r="H502" s="717"/>
      <c r="I502" s="717"/>
      <c r="J502" s="717"/>
      <c r="K502" s="717"/>
      <c r="L502" s="717"/>
      <c r="M502" s="717"/>
      <c r="N502" s="717"/>
      <c r="O502" s="717"/>
      <c r="P502" s="717"/>
      <c r="Q502" s="717"/>
      <c r="R502" s="717"/>
      <c r="S502" s="717"/>
      <c r="T502" s="717"/>
      <c r="U502" s="697">
        <f>C502</f>
        <v>46043</v>
      </c>
      <c r="V502" s="698"/>
      <c r="W502" s="698"/>
      <c r="X502" s="698"/>
      <c r="Y502" s="698"/>
      <c r="Z502" s="69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3" t="s">
        <v>54</v>
      </c>
      <c r="B503" s="12" t="s">
        <v>55</v>
      </c>
      <c r="C503" s="731" t="str">
        <f>VLOOKUP($C502,'2025年度(1年後期)'!$B$5:$N$207,COLUMN('2025年度(1年後期)'!$C$5),0)&amp;""</f>
        <v/>
      </c>
      <c r="D503" s="722"/>
      <c r="E503" s="756" t="str">
        <f>VLOOKUP($C502,'2025年度(2年後期)'!$B$5:$N$207,COLUMN('2025年度(2年後期)'!$C$5),0)&amp;""</f>
        <v>英語Ⅲ</v>
      </c>
      <c r="F503" s="757"/>
      <c r="G503" s="721" t="str">
        <f>VLOOKUP($C502,'2025年度(3年後期)'!$B$5:$N$207,COLUMN('2025年度(3年後期)'!$C$5),0)&amp;""</f>
        <v>領域別実習</v>
      </c>
      <c r="H503" s="722"/>
      <c r="I503" s="721" t="str">
        <f>VLOOKUP($C502,'2025年度(4年後期)'!$B$5:$N$206,COLUMN('2025年度(4年後期)'!$C$5),0)&amp;""</f>
        <v/>
      </c>
      <c r="J503" s="722"/>
      <c r="K503" s="732" t="str">
        <f>VLOOKUP($C502,'2025年度(助産後期)'!$B$5:$N$207,COLUMN('2025年度(助産後期)'!$C$5),0)&amp;""</f>
        <v/>
      </c>
      <c r="L503" s="720"/>
      <c r="M503" s="719" t="str">
        <f>VLOOKUP($C502,'2025年度(M1後期)'!$B$5:$N$207,COLUMN('2025年度(M1後期)'!$C$5),0)&amp;""</f>
        <v>長寿看護学演習Ａ－Ⅰ
成育看護学演習Ａ－Ⅳ(母性)</v>
      </c>
      <c r="N503" s="720"/>
      <c r="O503" s="721" t="str">
        <f>VLOOKUP($C502,'2025年度(M2後期)'!$B$5:$N$207,COLUMN('2025年度(M2後期)'!$C$5),0)&amp;""</f>
        <v>特別研究</v>
      </c>
      <c r="P503" s="722"/>
      <c r="Q503" s="721" t="str">
        <f>VLOOKUP($C502,'2025年度(D1後期)'!$B$5:$N$207,COLUMN('2025年度(D1後期)'!$C$5),0)&amp;""</f>
        <v>看護教育学演習Ｂ</v>
      </c>
      <c r="R503" s="722"/>
      <c r="S503" s="732" t="str">
        <f>VLOOKUP($C502,'2025年度(D23後期)'!$B$5:$N$207,COLUMN('2025年度(D23後期)'!$C$5),0)&amp;""</f>
        <v>特別研究</v>
      </c>
      <c r="T503" s="722"/>
      <c r="U503" s="25"/>
      <c r="Z503" s="744" t="str">
        <f>A503</f>
        <v xml:space="preserve">１時限（09：20～10：50） </v>
      </c>
      <c r="AA503" s="694"/>
      <c r="AB503" s="694"/>
      <c r="AC503" s="694"/>
      <c r="AD503" s="694"/>
      <c r="AE503" s="694"/>
      <c r="AF503" s="694"/>
      <c r="AG503" s="694" t="s">
        <v>345</v>
      </c>
      <c r="AH503" s="694"/>
      <c r="AI503" s="694"/>
      <c r="AJ503" s="694"/>
      <c r="AK503" s="694"/>
      <c r="AL503" s="694"/>
      <c r="AM503" s="695"/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 t="s">
        <v>169</v>
      </c>
      <c r="AX503" s="694"/>
      <c r="AY503" s="694"/>
      <c r="AZ503" s="694"/>
      <c r="BA503" s="694"/>
      <c r="BB503" s="694"/>
      <c r="BC503" s="694"/>
      <c r="BD503" s="694"/>
      <c r="BE503" s="694"/>
      <c r="BF503" s="694"/>
      <c r="BG503" s="694"/>
      <c r="BH503" s="694"/>
      <c r="BI503" s="694"/>
      <c r="BJ503" s="694"/>
      <c r="BK503" s="783"/>
      <c r="BL503" s="783"/>
      <c r="BM503" s="783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33"/>
      <c r="B504" s="15" t="s">
        <v>58</v>
      </c>
      <c r="C504" s="714" t="str">
        <f>IFERROR(VLOOKUP(C503,科目・教員!$A$2:$B$349,2,0),"")</f>
        <v/>
      </c>
      <c r="D504" s="715"/>
      <c r="E504" s="758" t="str">
        <f>IFERROR(VLOOKUP(E503,科目・教員!$A$2:$B$349,2,0),"")</f>
        <v>ﾊﾟｳﾗ･ﾍﾞﾙｳﾞｧﾝｹﾞﾙ</v>
      </c>
      <c r="F504" s="759"/>
      <c r="G504" s="716" t="str">
        <f>IFERROR(VLOOKUP(G503,科目・教員!$A$2:$B$349,2,0),"")</f>
        <v/>
      </c>
      <c r="H504" s="715"/>
      <c r="I504" s="716" t="str">
        <f>IFERROR(VLOOKUP(I503,科目・教員!$A$2:$B$349,2,0),"")</f>
        <v/>
      </c>
      <c r="J504" s="715"/>
      <c r="K504" s="735" t="str">
        <f>IFERROR(VLOOKUP(K503,科目・教員!$A$2:$B$349,2,0),"")</f>
        <v/>
      </c>
      <c r="L504" s="737"/>
      <c r="M504" s="746" t="str">
        <f>IFERROR(VLOOKUP(M503,科目・教員!$A$2:$B$349,2,0),"")</f>
        <v/>
      </c>
      <c r="N504" s="715"/>
      <c r="O504" s="716" t="str">
        <f>IFERROR(VLOOKUP(O503,科目・教員!$A$2:$B$349,2,0),"")</f>
        <v/>
      </c>
      <c r="P504" s="715"/>
      <c r="Q504" s="716" t="str">
        <f>IFERROR(VLOOKUP(Q503,科目・教員!$A$2:$B$349,2,0),"")</f>
        <v/>
      </c>
      <c r="R504" s="715"/>
      <c r="S504" s="735" t="str">
        <f>IFERROR(VLOOKUP(S503,科目・教員!$A$2:$B$349,2,0),"")</f>
        <v/>
      </c>
      <c r="T504" s="715"/>
      <c r="U504" s="25"/>
      <c r="Z504" s="73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784"/>
      <c r="BL504" s="784"/>
      <c r="BM504" s="784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33"/>
      <c r="B505" s="15" t="s">
        <v>60</v>
      </c>
      <c r="C505" s="714" t="str">
        <f>VLOOKUP($C502,'2025年度(1年後期)'!$B$5:$N$207,COLUMN('2025年度(1年後期)'!$C$5)+1,0)&amp;""</f>
        <v/>
      </c>
      <c r="D505" s="715"/>
      <c r="E505" s="758" t="str">
        <f>VLOOKUP($C502,'2025年度(2年後期)'!$B$5:$N$207,COLUMN('2025年度(2年後期)'!$C$5)+1,0)&amp;""</f>
        <v>201</v>
      </c>
      <c r="F505" s="759"/>
      <c r="G505" s="716" t="str">
        <f>VLOOKUP($C502,'2025年度(3年後期)'!$B$5:$N$207,COLUMN('2025年度(3年後期)'!$C$5)+1,0)&amp;""</f>
        <v>母性:301</v>
      </c>
      <c r="H505" s="715"/>
      <c r="I505" s="716" t="str">
        <f>VLOOKUP($C502,'2025年度(4年後期)'!$B$5:$N$206,COLUMN('2025年度(4年後期)'!$C$5)+1,0)&amp;""</f>
        <v/>
      </c>
      <c r="J505" s="715"/>
      <c r="K505" s="735" t="str">
        <f>VLOOKUP($C502,'2025年度(助産後期)'!$B$5:$N$207,COLUMN('2025年度(助産後期)'!$C$5)+1,0)&amp;""</f>
        <v/>
      </c>
      <c r="L505" s="737"/>
      <c r="M505" s="746" t="str">
        <f>VLOOKUP($C502,'2025年度(M1後期)'!$B$5:$N$207,COLUMN('2025年度(M1後期)'!$C$5)+1,0)&amp;""</f>
        <v>長寿:別途指定
成育:別途指定</v>
      </c>
      <c r="N505" s="715"/>
      <c r="O505" s="716" t="str">
        <f>VLOOKUP($C502,'2025年度(M2後期)'!$B$5:$N$207,COLUMN('2025年度(M2後期)'!$C$5)+1,0)&amp;""</f>
        <v/>
      </c>
      <c r="P505" s="715"/>
      <c r="Q505" s="716" t="str">
        <f>VLOOKUP($C502,'2025年度(D1後期)'!$B$5:$N$207,COLUMN('2025年度(D1後期)'!$C$5)+1,0)&amp;""</f>
        <v>別途指定</v>
      </c>
      <c r="R505" s="715"/>
      <c r="S505" s="735" t="str">
        <f>VLOOKUP($C502,'2025年度(D23後期)'!$B$5:$N$207,COLUMN('2025年度(D23後期)'!$C$5)+1,0)&amp;""</f>
        <v/>
      </c>
      <c r="T505" s="715"/>
      <c r="U505" s="25"/>
      <c r="Z505" s="73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784"/>
      <c r="BL505" s="784"/>
      <c r="BM505" s="784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34"/>
      <c r="B506" s="16" t="s">
        <v>62</v>
      </c>
      <c r="C506" s="738"/>
      <c r="D506" s="711"/>
      <c r="E506" s="786" t="s">
        <v>116</v>
      </c>
      <c r="F506" s="787"/>
      <c r="G506" s="710"/>
      <c r="H506" s="711"/>
      <c r="I506" s="710"/>
      <c r="J506" s="711"/>
      <c r="K506" s="712"/>
      <c r="L506" s="713"/>
      <c r="M506" s="745"/>
      <c r="N506" s="711"/>
      <c r="O506" s="710"/>
      <c r="P506" s="711"/>
      <c r="Q506" s="710"/>
      <c r="R506" s="711"/>
      <c r="S506" s="712"/>
      <c r="T506" s="711"/>
      <c r="U506" s="25"/>
      <c r="Z506" s="73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785"/>
      <c r="BL506" s="785"/>
      <c r="BM506" s="785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33" t="s">
        <v>64</v>
      </c>
      <c r="B507" s="15" t="s">
        <v>55</v>
      </c>
      <c r="C507" s="731" t="str">
        <f>VLOOKUP($C502,'2025年度(1年後期)'!$B$5:$N$207,COLUMN('2025年度(1年後期)'!$E$5),0)&amp;""</f>
        <v/>
      </c>
      <c r="D507" s="722"/>
      <c r="E507" s="756" t="str">
        <f>VLOOKUP($C502,'2025年度(2年後期)'!$B$5:$N$207,COLUMN('2025年度(2年後期)'!$E$5),0)&amp;""</f>
        <v>英語Ⅲ</v>
      </c>
      <c r="F507" s="757"/>
      <c r="G507" s="721" t="str">
        <f>VLOOKUP($C502,'2025年度(3年後期)'!$B$5:$N$207,COLUMN('2025年度(3年後期)'!$E$5),0)&amp;""</f>
        <v>領域別実習</v>
      </c>
      <c r="H507" s="722"/>
      <c r="I507" s="721" t="str">
        <f>VLOOKUP($C502,'2025年度(4年後期)'!$B$5:$N$206,COLUMN('2025年度(4年後期)'!$E$5),0)&amp;""</f>
        <v/>
      </c>
      <c r="J507" s="722"/>
      <c r="K507" s="732" t="str">
        <f>VLOOKUP($C502,'2025年度(助産後期)'!$B$5:$N$207,COLUMN('2025年度(助産後期)'!$E$5),0)&amp;""</f>
        <v/>
      </c>
      <c r="L507" s="720"/>
      <c r="M507" s="731" t="str">
        <f>VLOOKUP($C502,'2025年度(M1後期)'!$B$5:$N$207,COLUMN('2025年度(M1後期)'!$E$5),0)&amp;""</f>
        <v>長寿看護学演習Ａ－Ⅰ
成育看護学演習Ａ－Ⅳ(母性)</v>
      </c>
      <c r="N507" s="722"/>
      <c r="O507" s="732" t="str">
        <f>VLOOKUP($C502,'2025年度(M2後期)'!$B$5:$N$207,COLUMN('2025年度(M2後期)'!$E$5),0)&amp;""</f>
        <v>特別研究</v>
      </c>
      <c r="P507" s="722"/>
      <c r="Q507" s="732" t="str">
        <f>VLOOKUP($C502,'2025年度(D1後期)'!$B$5:$N$207,COLUMN('2025年度(D1後期)'!$E$5),0)&amp;""</f>
        <v>看護教育学演習Ｂ</v>
      </c>
      <c r="R507" s="722"/>
      <c r="S507" s="732" t="str">
        <f>VLOOKUP($C502,'2025年度(D23後期)'!$B$5:$N$207,COLUMN('2025年度(D23後期)'!$E$5),0)&amp;""</f>
        <v>特別研究</v>
      </c>
      <c r="T507" s="722"/>
      <c r="U507" s="21"/>
      <c r="Z507" s="733" t="str">
        <f>A507</f>
        <v>２時限（11：00～12：30）</v>
      </c>
      <c r="AA507" s="694"/>
      <c r="AB507" s="694"/>
      <c r="AC507" s="694"/>
      <c r="AD507" s="694"/>
      <c r="AE507" s="694"/>
      <c r="AF507" s="694"/>
      <c r="AG507" s="694" t="s">
        <v>345</v>
      </c>
      <c r="AH507" s="694"/>
      <c r="AI507" s="694"/>
      <c r="AJ507" s="694"/>
      <c r="AK507" s="694"/>
      <c r="AL507" s="694"/>
      <c r="AM507" s="695"/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 t="s">
        <v>169</v>
      </c>
      <c r="AX507" s="694"/>
      <c r="AY507" s="694"/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/>
      <c r="BK507" s="783"/>
      <c r="BL507" s="783"/>
      <c r="BM507" s="783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33"/>
      <c r="B508" s="15" t="s">
        <v>58</v>
      </c>
      <c r="C508" s="714" t="str">
        <f>IFERROR(VLOOKUP(C507,科目・教員!$A$2:$B$349,2,0),"")</f>
        <v/>
      </c>
      <c r="D508" s="715"/>
      <c r="E508" s="758" t="str">
        <f>IFERROR(VLOOKUP(E507,科目・教員!$A$2:$B$349,2,0),"")</f>
        <v>ﾊﾟｳﾗ･ﾍﾞﾙｳﾞｧﾝｹﾞﾙ</v>
      </c>
      <c r="F508" s="759"/>
      <c r="G508" s="716" t="str">
        <f>IFERROR(VLOOKUP(G507,科目・教員!$A$2:$B$349,2,0),"")</f>
        <v/>
      </c>
      <c r="H508" s="715"/>
      <c r="I508" s="716" t="str">
        <f>IFERROR(VLOOKUP(I507,科目・教員!$A$2:$B$349,2,0),"")</f>
        <v/>
      </c>
      <c r="J508" s="715"/>
      <c r="K508" s="735" t="str">
        <f>IFERROR(VLOOKUP(K507,科目・教員!$A$2:$B$349,2,0),"")</f>
        <v/>
      </c>
      <c r="L508" s="737"/>
      <c r="M508" s="714" t="str">
        <f>IFERROR(VLOOKUP(M507,科目・教員!$A$2:$B$349,2,0),"")</f>
        <v/>
      </c>
      <c r="N508" s="715"/>
      <c r="O508" s="735" t="str">
        <f>IFERROR(VLOOKUP(O507,科目・教員!$A$2:$B$349,2,0),"")</f>
        <v/>
      </c>
      <c r="P508" s="715"/>
      <c r="Q508" s="735" t="str">
        <f>IFERROR(VLOOKUP(Q507,科目・教員!$A$2:$B$349,2,0),"")</f>
        <v/>
      </c>
      <c r="R508" s="715"/>
      <c r="S508" s="735" t="str">
        <f>IFERROR(VLOOKUP(S507,科目・教員!$A$2:$B$349,2,0),"")</f>
        <v/>
      </c>
      <c r="T508" s="715"/>
      <c r="U508" s="21"/>
      <c r="Z508" s="73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695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784"/>
      <c r="BL508" s="784"/>
      <c r="BM508" s="784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33"/>
      <c r="B509" s="15" t="s">
        <v>60</v>
      </c>
      <c r="C509" s="714" t="str">
        <f>VLOOKUP($C502,'2025年度(1年後期)'!$B$5:$N$207,COLUMN('2025年度(1年後期)'!$E$5)+1,0)&amp;""</f>
        <v/>
      </c>
      <c r="D509" s="715"/>
      <c r="E509" s="758" t="str">
        <f>VLOOKUP($C502,'2025年度(2年後期)'!$B$5:$N$207,COLUMN('2025年度(2年後期)'!$E$5)+1,0)&amp;""</f>
        <v>201</v>
      </c>
      <c r="F509" s="759"/>
      <c r="G509" s="716" t="str">
        <f>VLOOKUP($C502,'2025年度(3年後期)'!$B$5:$N$207,COLUMN('2025年度(3年後期)'!$E$5)+1,0)&amp;""</f>
        <v>母性:301</v>
      </c>
      <c r="H509" s="715"/>
      <c r="I509" s="716" t="str">
        <f>VLOOKUP($C502,'2025年度(4年後期)'!$B$5:$N$206,COLUMN('2025年度(4年後期)'!$E$5)+1,0)&amp;""</f>
        <v/>
      </c>
      <c r="J509" s="715"/>
      <c r="K509" s="735" t="str">
        <f>VLOOKUP($C502,'2025年度(助産後期)'!$B$5:$N$207,COLUMN('2025年度(助産後期)'!$E$5)+1,0)&amp;""</f>
        <v/>
      </c>
      <c r="L509" s="737"/>
      <c r="M509" s="714" t="str">
        <f>VLOOKUP($C502,'2025年度(M1後期)'!$B$5:$N$207,COLUMN('2025年度(M1後期)'!$E$5)+1,0)&amp;""</f>
        <v>長寿:別途指定
成育:別途指定</v>
      </c>
      <c r="N509" s="715"/>
      <c r="O509" s="735" t="str">
        <f>VLOOKUP($C502,'2025年度(M2後期)'!$B$5:$N$207,COLUMN('2025年度(M2後期)'!$E$5)+1,0)&amp;""</f>
        <v/>
      </c>
      <c r="P509" s="715"/>
      <c r="Q509" s="735" t="str">
        <f>VLOOKUP($C502,'2025年度(D1後期)'!$B$5:$N$207,COLUMN('2025年度(D1後期)'!$E$5)+1,0)&amp;""</f>
        <v>別途指定</v>
      </c>
      <c r="R509" s="715"/>
      <c r="S509" s="735" t="str">
        <f>VLOOKUP($C502,'2025年度(D23後期)'!$B$5:$N$207,COLUMN('2025年度(D23後期)'!$E$5)+1,0)&amp;""</f>
        <v/>
      </c>
      <c r="T509" s="715"/>
      <c r="U509" s="21"/>
      <c r="Z509" s="73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695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784"/>
      <c r="BL509" s="784"/>
      <c r="BM509" s="784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47"/>
      <c r="B510" s="16" t="s">
        <v>62</v>
      </c>
      <c r="C510" s="738"/>
      <c r="D510" s="736"/>
      <c r="E510" s="786" t="s">
        <v>116</v>
      </c>
      <c r="F510" s="787"/>
      <c r="G510" s="710"/>
      <c r="H510" s="736"/>
      <c r="I510" s="710"/>
      <c r="J510" s="736"/>
      <c r="K510" s="712"/>
      <c r="L510" s="712"/>
      <c r="M510" s="738"/>
      <c r="N510" s="736"/>
      <c r="O510" s="712"/>
      <c r="P510" s="736"/>
      <c r="Q510" s="712"/>
      <c r="R510" s="736"/>
      <c r="S510" s="712"/>
      <c r="T510" s="736"/>
      <c r="U510" s="21"/>
      <c r="Z510" s="73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696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785"/>
      <c r="BL510" s="785"/>
      <c r="BM510" s="785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44" t="s">
        <v>70</v>
      </c>
      <c r="B511" s="17" t="s">
        <v>71</v>
      </c>
      <c r="C511" s="731"/>
      <c r="D511" s="722"/>
      <c r="E511" s="721"/>
      <c r="F511" s="722"/>
      <c r="G511" s="721"/>
      <c r="H511" s="722"/>
      <c r="I511" s="721"/>
      <c r="J511" s="722"/>
      <c r="K511" s="732"/>
      <c r="L511" s="720"/>
      <c r="M511" s="731"/>
      <c r="N511" s="722"/>
      <c r="O511" s="732"/>
      <c r="P511" s="722"/>
      <c r="Q511" s="732"/>
      <c r="R511" s="722"/>
      <c r="S511" s="732"/>
      <c r="T511" s="722"/>
      <c r="U511" s="21"/>
      <c r="Z511" s="73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783"/>
      <c r="BL511" s="783"/>
      <c r="BM511" s="783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33"/>
      <c r="B512" s="17" t="s">
        <v>73</v>
      </c>
      <c r="C512" s="714"/>
      <c r="D512" s="715"/>
      <c r="E512" s="716"/>
      <c r="F512" s="715"/>
      <c r="G512" s="716"/>
      <c r="H512" s="715"/>
      <c r="I512" s="716"/>
      <c r="J512" s="715"/>
      <c r="K512" s="735"/>
      <c r="L512" s="737"/>
      <c r="M512" s="714"/>
      <c r="N512" s="715"/>
      <c r="O512" s="735"/>
      <c r="P512" s="715"/>
      <c r="Q512" s="735"/>
      <c r="R512" s="715"/>
      <c r="S512" s="735"/>
      <c r="T512" s="715"/>
      <c r="U512" s="21"/>
      <c r="Z512" s="73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784"/>
      <c r="BL512" s="784"/>
      <c r="BM512" s="784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33"/>
      <c r="B513" s="17" t="s">
        <v>60</v>
      </c>
      <c r="C513" s="714"/>
      <c r="D513" s="715"/>
      <c r="E513" s="716"/>
      <c r="F513" s="715"/>
      <c r="G513" s="716"/>
      <c r="H513" s="715"/>
      <c r="I513" s="716"/>
      <c r="J513" s="715"/>
      <c r="K513" s="735"/>
      <c r="L513" s="737"/>
      <c r="M513" s="714"/>
      <c r="N513" s="715"/>
      <c r="O513" s="735"/>
      <c r="P513" s="715"/>
      <c r="Q513" s="735"/>
      <c r="R513" s="715"/>
      <c r="S513" s="735"/>
      <c r="T513" s="715"/>
      <c r="U513" s="21"/>
      <c r="Z513" s="73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784"/>
      <c r="BL513" s="784"/>
      <c r="BM513" s="784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34"/>
      <c r="B514" s="18" t="s">
        <v>62</v>
      </c>
      <c r="C514" s="752"/>
      <c r="D514" s="753"/>
      <c r="E514" s="754"/>
      <c r="F514" s="753"/>
      <c r="G514" s="754"/>
      <c r="H514" s="753"/>
      <c r="I514" s="754"/>
      <c r="J514" s="753"/>
      <c r="K514" s="755"/>
      <c r="L514" s="755"/>
      <c r="M514" s="752"/>
      <c r="N514" s="753"/>
      <c r="O514" s="755"/>
      <c r="P514" s="753"/>
      <c r="Q514" s="755"/>
      <c r="R514" s="753"/>
      <c r="S514" s="755"/>
      <c r="T514" s="753"/>
      <c r="U514" s="21"/>
      <c r="Z514" s="73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785"/>
      <c r="BL514" s="785"/>
      <c r="BM514" s="785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33" t="s">
        <v>74</v>
      </c>
      <c r="B515" s="15" t="s">
        <v>55</v>
      </c>
      <c r="C515" s="748" t="str">
        <f>VLOOKUP($C502,'2025年度(1年後期)'!$B$5:$N$207,COLUMN('2025年度(1年後期)'!$G$5),0)&amp;""</f>
        <v/>
      </c>
      <c r="D515" s="732"/>
      <c r="E515" s="749" t="str">
        <f>VLOOKUP($C502,'2025年度(2年後期)'!$B$5:$N$207,COLUMN('2025年度(2年後期)'!$G$5),0)&amp;""</f>
        <v>小児看護援助論Ⅰ</v>
      </c>
      <c r="F515" s="732"/>
      <c r="G515" s="749" t="str">
        <f>VLOOKUP($C502,'2025年度(3年後期)'!$B$5:$N$207,COLUMN('2025年度(3年後期)'!$G$5),0)&amp;""</f>
        <v>領域別実習</v>
      </c>
      <c r="H515" s="732"/>
      <c r="I515" s="749" t="str">
        <f>VLOOKUP($C502,'2025年度(4年後期)'!$B$5:$N$206,COLUMN('2025年度(4年後期)'!$G$5),0)&amp;""</f>
        <v/>
      </c>
      <c r="J515" s="732"/>
      <c r="K515" s="750" t="str">
        <f>VLOOKUP($C502,'2025年度(助産後期)'!$B$5:$N$207,COLUMN('2025年度(助産後期)'!$G$5),0)&amp;""</f>
        <v/>
      </c>
      <c r="L515" s="750"/>
      <c r="M515" s="748" t="str">
        <f>VLOOKUP($C502,'2025年度(M1後期)'!$B$5:$N$207,COLUMN('2025年度(M1後期)'!$G$5),0)&amp;""</f>
        <v/>
      </c>
      <c r="N515" s="732"/>
      <c r="O515" s="750" t="str">
        <f>VLOOKUP($C502,'2025年度(M2後期)'!$B$5:$N$207,COLUMN('2025年度(M2後期)'!$G$5),0)&amp;""</f>
        <v>特別研究</v>
      </c>
      <c r="P515" s="732"/>
      <c r="Q515" s="750" t="str">
        <f>VLOOKUP($C502,'2025年度(D1後期)'!$B$5:$N$207,COLUMN('2025年度(D1後期)'!$G$5),0)&amp;""</f>
        <v/>
      </c>
      <c r="R515" s="732"/>
      <c r="S515" s="750" t="str">
        <f>VLOOKUP($C502,'2025年度(D23後期)'!$B$5:$N$207,COLUMN('2025年度(D23後期)'!$G$5),0)&amp;""</f>
        <v>特別研究</v>
      </c>
      <c r="T515" s="732"/>
      <c r="U515" s="21"/>
      <c r="Z515" s="733" t="str">
        <f>A515</f>
        <v>３時限（13：30～15：00）</v>
      </c>
      <c r="AA515" s="694"/>
      <c r="AB515" s="694"/>
      <c r="AC515" s="694"/>
      <c r="AD515" s="694"/>
      <c r="AE515" s="694"/>
      <c r="AF515" s="694"/>
      <c r="AG515" s="694" t="s">
        <v>311</v>
      </c>
      <c r="AH515" s="694"/>
      <c r="AI515" s="694"/>
      <c r="AJ515" s="694"/>
      <c r="AK515" s="694"/>
      <c r="AL515" s="694"/>
      <c r="AM515" s="695"/>
      <c r="AN515" s="694"/>
      <c r="AO515" s="694"/>
      <c r="AP515" s="694"/>
      <c r="AQ515" s="694"/>
      <c r="AR515" s="694"/>
      <c r="AS515" s="694"/>
      <c r="AT515" s="694"/>
      <c r="AU515" s="694"/>
      <c r="AV515" s="694"/>
      <c r="AW515" s="694"/>
      <c r="AX515" s="694"/>
      <c r="AY515" s="694"/>
      <c r="AZ515" s="694"/>
      <c r="BA515" s="694"/>
      <c r="BB515" s="694"/>
      <c r="BC515" s="694"/>
      <c r="BD515" s="694"/>
      <c r="BE515" s="694"/>
      <c r="BF515" s="694"/>
      <c r="BG515" s="694"/>
      <c r="BH515" s="694"/>
      <c r="BI515" s="694"/>
      <c r="BJ515" s="694"/>
      <c r="BK515" s="783"/>
      <c r="BL515" s="783"/>
      <c r="BM515" s="783"/>
      <c r="BN515" s="694"/>
      <c r="BO515" s="694"/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33"/>
      <c r="B516" s="15" t="s">
        <v>58</v>
      </c>
      <c r="C516" s="751" t="str">
        <f>IFERROR(VLOOKUP(C515,科目・教員!$A$2:$B$349,2,0),"")</f>
        <v/>
      </c>
      <c r="D516" s="735"/>
      <c r="E516" s="739" t="str">
        <f>IFERROR(VLOOKUP(E515,科目・教員!$A$2:$B$349,2,0),"")</f>
        <v>遠藤　数江</v>
      </c>
      <c r="F516" s="735"/>
      <c r="G516" s="739" t="str">
        <f>IFERROR(VLOOKUP(G515,科目・教員!$A$2:$B$349,2,0),"")</f>
        <v/>
      </c>
      <c r="H516" s="735"/>
      <c r="I516" s="739" t="str">
        <f>IFERROR(VLOOKUP(I515,科目・教員!$A$2:$B$349,2,0),"")</f>
        <v/>
      </c>
      <c r="J516" s="735"/>
      <c r="K516" s="740" t="str">
        <f>IFERROR(VLOOKUP(K515,科目・教員!$A$2:$B$349,2,0),"")</f>
        <v/>
      </c>
      <c r="L516" s="740"/>
      <c r="M516" s="751" t="str">
        <f>IFERROR(VLOOKUP(M515,科目・教員!$A$2:$B$349,2,0),"")</f>
        <v/>
      </c>
      <c r="N516" s="735"/>
      <c r="O516" s="740" t="str">
        <f>IFERROR(VLOOKUP(O515,科目・教員!$A$2:$B$349,2,0),"")</f>
        <v/>
      </c>
      <c r="P516" s="735"/>
      <c r="Q516" s="740" t="str">
        <f>IFERROR(VLOOKUP(Q515,科目・教員!$A$2:$B$349,2,0),"")</f>
        <v/>
      </c>
      <c r="R516" s="735"/>
      <c r="S516" s="740" t="str">
        <f>IFERROR(VLOOKUP(S515,科目・教員!$A$2:$B$349,2,0),"")</f>
        <v/>
      </c>
      <c r="T516" s="735"/>
      <c r="U516" s="21"/>
      <c r="Z516" s="733"/>
      <c r="AA516" s="695"/>
      <c r="AB516" s="695"/>
      <c r="AC516" s="695"/>
      <c r="AD516" s="695"/>
      <c r="AE516" s="695"/>
      <c r="AF516" s="695"/>
      <c r="AG516" s="695"/>
      <c r="AH516" s="695"/>
      <c r="AI516" s="695"/>
      <c r="AJ516" s="695"/>
      <c r="AK516" s="695"/>
      <c r="AL516" s="695"/>
      <c r="AM516" s="695"/>
      <c r="AN516" s="695"/>
      <c r="AO516" s="695"/>
      <c r="AP516" s="695"/>
      <c r="AQ516" s="695"/>
      <c r="AR516" s="695"/>
      <c r="AS516" s="695"/>
      <c r="AT516" s="695"/>
      <c r="AU516" s="695"/>
      <c r="AV516" s="695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784"/>
      <c r="BL516" s="784"/>
      <c r="BM516" s="784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33"/>
      <c r="B517" s="15" t="s">
        <v>60</v>
      </c>
      <c r="C517" s="751" t="str">
        <f>VLOOKUP($C502,'2025年度(1年後期)'!$B$5:$N$207,COLUMN('2025年度(1年後期)'!$G$5)+1,0)&amp;""</f>
        <v/>
      </c>
      <c r="D517" s="735"/>
      <c r="E517" s="739" t="str">
        <f>VLOOKUP($C502,'2025年度(2年後期)'!$B$5:$N$207,COLUMN('2025年度(2年後期)'!$G$5)+1,0)&amp;""</f>
        <v>201</v>
      </c>
      <c r="F517" s="735"/>
      <c r="G517" s="739" t="str">
        <f>VLOOKUP($C502,'2025年度(3年後期)'!$B$5:$N$207,COLUMN('2025年度(3年後期)'!$G$5)+1,0)&amp;""</f>
        <v/>
      </c>
      <c r="H517" s="735"/>
      <c r="I517" s="739" t="str">
        <f>VLOOKUP($C502,'2025年度(4年後期)'!$B$5:$N$206,COLUMN('2025年度(4年後期)'!$G$5)+1,0)&amp;""</f>
        <v/>
      </c>
      <c r="J517" s="735"/>
      <c r="K517" s="740" t="str">
        <f>VLOOKUP($C502,'2025年度(助産後期)'!$B$5:$N$207,COLUMN('2025年度(助産後期)'!$G$5)+1,0)&amp;""</f>
        <v/>
      </c>
      <c r="L517" s="740"/>
      <c r="M517" s="751" t="str">
        <f>VLOOKUP($C502,'2025年度(M1後期)'!$B$5:$N$207,COLUMN('2025年度(M1後期)'!$G$5)+1,0)&amp;""</f>
        <v/>
      </c>
      <c r="N517" s="735"/>
      <c r="O517" s="740" t="str">
        <f>VLOOKUP($C502,'2025年度(M2後期)'!$B$5:$N$207,COLUMN('2025年度(M2後期)'!$G$5)+1,0)&amp;""</f>
        <v/>
      </c>
      <c r="P517" s="735"/>
      <c r="Q517" s="740" t="str">
        <f>VLOOKUP($C502,'2025年度(D1後期)'!$B$5:$N$207,COLUMN('2025年度(D1後期)'!$G$5)+1,0)&amp;""</f>
        <v/>
      </c>
      <c r="R517" s="735"/>
      <c r="S517" s="740" t="str">
        <f>VLOOKUP($C502,'2025年度(D23後期)'!$B$5:$N$207,COLUMN('2025年度(D23後期)'!$G$5)+1,0)&amp;""</f>
        <v/>
      </c>
      <c r="T517" s="735"/>
      <c r="U517" s="21"/>
      <c r="Z517" s="733"/>
      <c r="AA517" s="695"/>
      <c r="AB517" s="695"/>
      <c r="AC517" s="695"/>
      <c r="AD517" s="695"/>
      <c r="AE517" s="695"/>
      <c r="AF517" s="695"/>
      <c r="AG517" s="695"/>
      <c r="AH517" s="695"/>
      <c r="AI517" s="695"/>
      <c r="AJ517" s="695"/>
      <c r="AK517" s="695"/>
      <c r="AL517" s="695"/>
      <c r="AM517" s="695"/>
      <c r="AN517" s="695"/>
      <c r="AO517" s="695"/>
      <c r="AP517" s="695"/>
      <c r="AQ517" s="695"/>
      <c r="AR517" s="695"/>
      <c r="AS517" s="695"/>
      <c r="AT517" s="695"/>
      <c r="AU517" s="695"/>
      <c r="AV517" s="695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784"/>
      <c r="BL517" s="784"/>
      <c r="BM517" s="784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47"/>
      <c r="B518" s="16" t="s">
        <v>62</v>
      </c>
      <c r="C518" s="738"/>
      <c r="D518" s="736"/>
      <c r="E518" s="710"/>
      <c r="F518" s="736"/>
      <c r="G518" s="710"/>
      <c r="H518" s="736"/>
      <c r="I518" s="710"/>
      <c r="J518" s="736"/>
      <c r="K518" s="712"/>
      <c r="L518" s="712"/>
      <c r="M518" s="738"/>
      <c r="N518" s="736"/>
      <c r="O518" s="712"/>
      <c r="P518" s="736"/>
      <c r="Q518" s="712"/>
      <c r="R518" s="736"/>
      <c r="S518" s="712"/>
      <c r="T518" s="736"/>
      <c r="U518" s="21"/>
      <c r="Z518" s="734"/>
      <c r="AA518" s="696"/>
      <c r="AB518" s="696"/>
      <c r="AC518" s="696"/>
      <c r="AD518" s="696"/>
      <c r="AE518" s="696"/>
      <c r="AF518" s="696"/>
      <c r="AG518" s="696"/>
      <c r="AH518" s="696"/>
      <c r="AI518" s="696"/>
      <c r="AJ518" s="696"/>
      <c r="AK518" s="696"/>
      <c r="AL518" s="696"/>
      <c r="AM518" s="696"/>
      <c r="AN518" s="696"/>
      <c r="AO518" s="696"/>
      <c r="AP518" s="696"/>
      <c r="AQ518" s="696"/>
      <c r="AR518" s="696"/>
      <c r="AS518" s="696"/>
      <c r="AT518" s="696"/>
      <c r="AU518" s="696"/>
      <c r="AV518" s="696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785"/>
      <c r="BL518" s="785"/>
      <c r="BM518" s="785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33" t="s">
        <v>80</v>
      </c>
      <c r="B519" s="15" t="s">
        <v>55</v>
      </c>
      <c r="C519" s="779" t="str">
        <f>VLOOKUP($C502,'2025年度(1年後期)'!$B$5:$N$207,COLUMN('2025年度(1年後期)'!$I$5),0)&amp;""</f>
        <v>中国語</v>
      </c>
      <c r="D519" s="780"/>
      <c r="E519" s="749" t="str">
        <f>VLOOKUP($C502,'2025年度(2年後期)'!$B$5:$N$207,COLUMN('2025年度(2年後期)'!$I$5),0)&amp;""</f>
        <v>成人看護援助論Ⅱ</v>
      </c>
      <c r="F519" s="732"/>
      <c r="G519" s="749" t="str">
        <f>VLOOKUP($C502,'2025年度(3年後期)'!$B$5:$N$207,COLUMN('2025年度(3年後期)'!$I$5),0)&amp;""</f>
        <v>領域別実習</v>
      </c>
      <c r="H519" s="732"/>
      <c r="I519" s="749" t="str">
        <f>VLOOKUP($C502,'2025年度(4年後期)'!$B$5:$N$206,COLUMN('2025年度(4年後期)'!$I$5),0)&amp;""</f>
        <v/>
      </c>
      <c r="J519" s="732"/>
      <c r="K519" s="750" t="str">
        <f>VLOOKUP($C502,'2025年度(助産後期)'!$B$5:$N$207,COLUMN('2025年度(助産後期)'!$I$5),0)&amp;""</f>
        <v/>
      </c>
      <c r="L519" s="750"/>
      <c r="M519" s="748" t="str">
        <f>VLOOKUP($C502,'2025年度(M1後期)'!$B$5:$N$207,COLUMN('2025年度(M1後期)'!$I$5),0)&amp;""</f>
        <v/>
      </c>
      <c r="N519" s="732"/>
      <c r="O519" s="750" t="str">
        <f>VLOOKUP($C502,'2025年度(M2後期)'!$B$5:$N$207,COLUMN('2025年度(M2後期)'!$I$5),0)&amp;""</f>
        <v>特別研究</v>
      </c>
      <c r="P519" s="732"/>
      <c r="Q519" s="750" t="str">
        <f>VLOOKUP($C502,'2025年度(D1後期)'!$B$5:$N$207,COLUMN('2025年度(D1後期)'!$I$5),0)&amp;""</f>
        <v/>
      </c>
      <c r="R519" s="732"/>
      <c r="S519" s="750" t="str">
        <f>VLOOKUP($C502,'2025年度(D23後期)'!$B$5:$N$207,COLUMN('2025年度(D23後期)'!$I$5),0)&amp;""</f>
        <v>特別研究</v>
      </c>
      <c r="T519" s="732"/>
      <c r="U519" s="21"/>
      <c r="Z519" s="733" t="str">
        <f>A519</f>
        <v>４時限（15：10～16：40）</v>
      </c>
      <c r="AA519" s="694" t="s">
        <v>339</v>
      </c>
      <c r="AB519" s="694"/>
      <c r="AC519" s="694"/>
      <c r="AD519" s="694"/>
      <c r="AE519" s="694"/>
      <c r="AF519" s="694"/>
      <c r="AG519" s="694" t="s">
        <v>76</v>
      </c>
      <c r="AH519" s="694"/>
      <c r="AI519" s="694"/>
      <c r="AJ519" s="694"/>
      <c r="AK519" s="694"/>
      <c r="AL519" s="694"/>
      <c r="AM519" s="695"/>
      <c r="AN519" s="694"/>
      <c r="AO519" s="694"/>
      <c r="AP519" s="694"/>
      <c r="AQ519" s="694"/>
      <c r="AR519" s="694"/>
      <c r="AS519" s="694"/>
      <c r="AT519" s="694"/>
      <c r="AU519" s="694"/>
      <c r="AV519" s="694"/>
      <c r="AW519" s="694"/>
      <c r="AX519" s="694"/>
      <c r="AY519" s="694"/>
      <c r="AZ519" s="694"/>
      <c r="BA519" s="694"/>
      <c r="BB519" s="694"/>
      <c r="BC519" s="694"/>
      <c r="BD519" s="694"/>
      <c r="BE519" s="694"/>
      <c r="BF519" s="694"/>
      <c r="BG519" s="694"/>
      <c r="BH519" s="694"/>
      <c r="BI519" s="694"/>
      <c r="BJ519" s="694"/>
      <c r="BK519" s="783"/>
      <c r="BL519" s="783"/>
      <c r="BM519" s="783"/>
      <c r="BN519" s="694"/>
      <c r="BO519" s="694"/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33"/>
      <c r="B520" s="15" t="s">
        <v>58</v>
      </c>
      <c r="C520" s="762" t="str">
        <f>IFERROR(VLOOKUP(C519,科目・教員!$A$2:$B$349,2,0),"")</f>
        <v>黄　馨逸</v>
      </c>
      <c r="D520" s="763"/>
      <c r="E520" s="739" t="str">
        <f>IFERROR(VLOOKUP(E519,科目・教員!$A$2:$B$349,2,0),"")</f>
        <v>藤澤　雄太</v>
      </c>
      <c r="F520" s="735"/>
      <c r="G520" s="739" t="str">
        <f>IFERROR(VLOOKUP(G519,科目・教員!$A$2:$B$349,2,0),"")</f>
        <v/>
      </c>
      <c r="H520" s="735"/>
      <c r="I520" s="739" t="str">
        <f>IFERROR(VLOOKUP(I519,科目・教員!$A$2:$B$349,2,0),"")</f>
        <v/>
      </c>
      <c r="J520" s="735"/>
      <c r="K520" s="740" t="str">
        <f>IFERROR(VLOOKUP(K519,科目・教員!$A$2:$B$349,2,0),"")</f>
        <v/>
      </c>
      <c r="L520" s="740"/>
      <c r="M520" s="751" t="str">
        <f>IFERROR(VLOOKUP(M519,科目・教員!$A$2:$B$349,2,0),"")</f>
        <v/>
      </c>
      <c r="N520" s="735"/>
      <c r="O520" s="740" t="str">
        <f>IFERROR(VLOOKUP(O519,科目・教員!$A$2:$B$349,2,0),"")</f>
        <v/>
      </c>
      <c r="P520" s="735"/>
      <c r="Q520" s="740" t="str">
        <f>IFERROR(VLOOKUP(Q519,科目・教員!$A$2:$B$349,2,0),"")</f>
        <v/>
      </c>
      <c r="R520" s="735"/>
      <c r="S520" s="740" t="str">
        <f>IFERROR(VLOOKUP(S519,科目・教員!$A$2:$B$349,2,0),"")</f>
        <v/>
      </c>
      <c r="T520" s="735"/>
      <c r="U520" s="21"/>
      <c r="Z520" s="733"/>
      <c r="AA520" s="695"/>
      <c r="AB520" s="695"/>
      <c r="AC520" s="695"/>
      <c r="AD520" s="695"/>
      <c r="AE520" s="695"/>
      <c r="AF520" s="695"/>
      <c r="AG520" s="695"/>
      <c r="AH520" s="695"/>
      <c r="AI520" s="695"/>
      <c r="AJ520" s="695"/>
      <c r="AK520" s="695"/>
      <c r="AL520" s="695"/>
      <c r="AM520" s="695"/>
      <c r="AN520" s="695"/>
      <c r="AO520" s="695"/>
      <c r="AP520" s="695"/>
      <c r="AQ520" s="695"/>
      <c r="AR520" s="695"/>
      <c r="AS520" s="695"/>
      <c r="AT520" s="695"/>
      <c r="AU520" s="695"/>
      <c r="AV520" s="695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784"/>
      <c r="BL520" s="784"/>
      <c r="BM520" s="784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33"/>
      <c r="B521" s="15" t="s">
        <v>60</v>
      </c>
      <c r="C521" s="762" t="str">
        <f>VLOOKUP($C502,'2025年度(1年後期)'!$B$5:$N$207,COLUMN('2025年度(1年後期)'!$I$5)+1,0)&amp;""</f>
        <v>101</v>
      </c>
      <c r="D521" s="763"/>
      <c r="E521" s="739" t="str">
        <f>VLOOKUP($C502,'2025年度(2年後期)'!$B$5:$N$207,COLUMN('2025年度(2年後期)'!$I$5)+1,0)&amp;""</f>
        <v>201</v>
      </c>
      <c r="F521" s="735"/>
      <c r="G521" s="739" t="str">
        <f>VLOOKUP($C502,'2025年度(3年後期)'!$B$5:$N$207,COLUMN('2025年度(3年後期)'!$I$5)+1,0)&amp;""</f>
        <v/>
      </c>
      <c r="H521" s="735"/>
      <c r="I521" s="739" t="str">
        <f>VLOOKUP($C502,'2025年度(4年後期)'!$B$5:$N$206,COLUMN('2025年度(4年後期)'!$I$5)+1,0)&amp;""</f>
        <v/>
      </c>
      <c r="J521" s="735"/>
      <c r="K521" s="740" t="str">
        <f>VLOOKUP($C502,'2025年度(助産後期)'!$B$5:$N$207,COLUMN('2025年度(助産後期)'!$I$5)+1,0)&amp;""</f>
        <v/>
      </c>
      <c r="L521" s="740"/>
      <c r="M521" s="751" t="str">
        <f>VLOOKUP($C502,'2025年度(M1後期)'!$B$5:$N$207,COLUMN('2025年度(M1後期)'!$I$5)+1,0)&amp;""</f>
        <v/>
      </c>
      <c r="N521" s="735"/>
      <c r="O521" s="740" t="str">
        <f>VLOOKUP($C502,'2025年度(M2後期)'!$B$5:$N$207,COLUMN('2025年度(M2後期)'!$I$5)+1,0)&amp;""</f>
        <v/>
      </c>
      <c r="P521" s="735"/>
      <c r="Q521" s="740" t="str">
        <f>VLOOKUP($C502,'2025年度(D1後期)'!$B$5:$N$207,COLUMN('2025年度(D1後期)'!$I$5)+1,0)&amp;""</f>
        <v/>
      </c>
      <c r="R521" s="735"/>
      <c r="S521" s="740" t="str">
        <f>VLOOKUP($C502,'2025年度(D23後期)'!$B$5:$N$207,COLUMN('2025年度(D23後期)'!$I$5)+1,0)&amp;""</f>
        <v/>
      </c>
      <c r="T521" s="735"/>
      <c r="U521" s="21"/>
      <c r="Z521" s="733"/>
      <c r="AA521" s="695"/>
      <c r="AB521" s="695"/>
      <c r="AC521" s="695"/>
      <c r="AD521" s="695"/>
      <c r="AE521" s="695"/>
      <c r="AF521" s="695"/>
      <c r="AG521" s="695"/>
      <c r="AH521" s="695"/>
      <c r="AI521" s="695"/>
      <c r="AJ521" s="695"/>
      <c r="AK521" s="695"/>
      <c r="AL521" s="695"/>
      <c r="AM521" s="695"/>
      <c r="AN521" s="695"/>
      <c r="AO521" s="695"/>
      <c r="AP521" s="695"/>
      <c r="AQ521" s="695"/>
      <c r="AR521" s="695"/>
      <c r="AS521" s="695"/>
      <c r="AT521" s="695"/>
      <c r="AU521" s="695"/>
      <c r="AV521" s="695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784"/>
      <c r="BL521" s="784"/>
      <c r="BM521" s="784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34"/>
      <c r="B522" s="16" t="s">
        <v>62</v>
      </c>
      <c r="C522" s="760" t="s">
        <v>116</v>
      </c>
      <c r="D522" s="761"/>
      <c r="E522" s="710"/>
      <c r="F522" s="736"/>
      <c r="G522" s="710"/>
      <c r="H522" s="736"/>
      <c r="I522" s="710"/>
      <c r="J522" s="736"/>
      <c r="K522" s="712"/>
      <c r="L522" s="712"/>
      <c r="M522" s="738"/>
      <c r="N522" s="736"/>
      <c r="O522" s="712"/>
      <c r="P522" s="736"/>
      <c r="Q522" s="712"/>
      <c r="R522" s="736"/>
      <c r="S522" s="712"/>
      <c r="T522" s="736"/>
      <c r="U522" s="21"/>
      <c r="Z522" s="734"/>
      <c r="AA522" s="696"/>
      <c r="AB522" s="696"/>
      <c r="AC522" s="696"/>
      <c r="AD522" s="696"/>
      <c r="AE522" s="696"/>
      <c r="AF522" s="696"/>
      <c r="AG522" s="696"/>
      <c r="AH522" s="696"/>
      <c r="AI522" s="696"/>
      <c r="AJ522" s="696"/>
      <c r="AK522" s="696"/>
      <c r="AL522" s="696"/>
      <c r="AM522" s="696"/>
      <c r="AN522" s="696"/>
      <c r="AO522" s="696"/>
      <c r="AP522" s="696"/>
      <c r="AQ522" s="696"/>
      <c r="AR522" s="696"/>
      <c r="AS522" s="696"/>
      <c r="AT522" s="696"/>
      <c r="AU522" s="696"/>
      <c r="AV522" s="696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785"/>
      <c r="BL522" s="785"/>
      <c r="BM522" s="785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33" t="s">
        <v>87</v>
      </c>
      <c r="B523" s="15" t="s">
        <v>55</v>
      </c>
      <c r="C523" s="779" t="str">
        <f>VLOOKUP($C502,'2025年度(1年後期)'!$B$5:$N$207,COLUMN('2025年度(1年後期)'!$K$5),0)&amp;""</f>
        <v>中国語</v>
      </c>
      <c r="D523" s="780"/>
      <c r="E523" s="749" t="str">
        <f>VLOOKUP($C502,'2025年度(2年後期)'!$B$5:$N$207,COLUMN('2025年度(2年後期)'!$K$5),0)&amp;""</f>
        <v/>
      </c>
      <c r="F523" s="732"/>
      <c r="G523" s="749" t="str">
        <f>VLOOKUP($C502,'2025年度(3年後期)'!$B$5:$N$207,COLUMN('2025年度(3年後期)'!$K$5),0)&amp;""</f>
        <v/>
      </c>
      <c r="H523" s="732"/>
      <c r="I523" s="749" t="str">
        <f>VLOOKUP($C502,'2025年度(4年後期)'!$B$5:$N$206,COLUMN('2025年度(4年後期)'!$K$5),0)&amp;""</f>
        <v/>
      </c>
      <c r="J523" s="732"/>
      <c r="K523" s="750" t="str">
        <f>VLOOKUP($C502,'2025年度(助産後期)'!$B$5:$N$207,COLUMN('2025年度(助産後期)'!$K$5),0)&amp;""</f>
        <v/>
      </c>
      <c r="L523" s="750"/>
      <c r="M523" s="748" t="str">
        <f>VLOOKUP($C502,'2025年度(M1後期)'!$B$5:$N$207,COLUMN('2025年度(M1後期)'!$K$5),0)&amp;""</f>
        <v/>
      </c>
      <c r="N523" s="732"/>
      <c r="O523" s="750" t="str">
        <f>VLOOKUP($C502,'2025年度(M2後期)'!$B$5:$N$207,COLUMN('2025年度(M2後期)'!$K$5),0)&amp;""</f>
        <v/>
      </c>
      <c r="P523" s="732"/>
      <c r="Q523" s="750" t="str">
        <f>VLOOKUP($C502,'2025年度(D1後期)'!$B$5:$N$207,COLUMN('2025年度(D1後期)'!$K$5),0)&amp;""</f>
        <v/>
      </c>
      <c r="R523" s="732"/>
      <c r="S523" s="750" t="str">
        <f>VLOOKUP($C502,'2025年度(D23後期)'!$B$5:$N$207,COLUMN('2025年度(D23後期)'!$K$5),0)&amp;""</f>
        <v/>
      </c>
      <c r="T523" s="732"/>
      <c r="U523" s="21"/>
      <c r="Z523" s="733" t="str">
        <f>A523</f>
        <v>５時限（16：50～18：20）</v>
      </c>
      <c r="AA523" s="694" t="s">
        <v>339</v>
      </c>
      <c r="AB523" s="694"/>
      <c r="AC523" s="694"/>
      <c r="AD523" s="694"/>
      <c r="AE523" s="694"/>
      <c r="AF523" s="694"/>
      <c r="AG523" s="694"/>
      <c r="AH523" s="694"/>
      <c r="AI523" s="694"/>
      <c r="AJ523" s="694"/>
      <c r="AK523" s="694"/>
      <c r="AL523" s="694"/>
      <c r="AM523" s="694"/>
      <c r="AN523" s="694"/>
      <c r="AO523" s="694"/>
      <c r="AP523" s="694"/>
      <c r="AQ523" s="694"/>
      <c r="AR523" s="694"/>
      <c r="AS523" s="694"/>
      <c r="AT523" s="694"/>
      <c r="AU523" s="694"/>
      <c r="AV523" s="694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783"/>
      <c r="BL523" s="783"/>
      <c r="BM523" s="783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33"/>
      <c r="B524" s="15" t="s">
        <v>58</v>
      </c>
      <c r="C524" s="762" t="str">
        <f>IFERROR(VLOOKUP(C523,科目・教員!$A$2:$B$349,2,0),"")</f>
        <v>黄　馨逸</v>
      </c>
      <c r="D524" s="763"/>
      <c r="E524" s="739" t="str">
        <f>IFERROR(VLOOKUP(E523,科目・教員!$A$2:$B$349,2,0),"")</f>
        <v/>
      </c>
      <c r="F524" s="735"/>
      <c r="G524" s="739" t="str">
        <f>IFERROR(VLOOKUP(G523,科目・教員!$A$2:$B$349,2,0),"")</f>
        <v/>
      </c>
      <c r="H524" s="735"/>
      <c r="I524" s="739" t="str">
        <f>IFERROR(VLOOKUP(I523,科目・教員!$A$2:$B$349,2,0),"")</f>
        <v/>
      </c>
      <c r="J524" s="735"/>
      <c r="K524" s="740" t="str">
        <f>IFERROR(VLOOKUP(K523,科目・教員!$A$2:$B$349,2,0),"")</f>
        <v/>
      </c>
      <c r="L524" s="740"/>
      <c r="M524" s="751" t="str">
        <f>IFERROR(VLOOKUP(M523,科目・教員!$A$2:$B$349,2,0),"")</f>
        <v/>
      </c>
      <c r="N524" s="735"/>
      <c r="O524" s="740" t="str">
        <f>IFERROR(VLOOKUP(O523,科目・教員!$A$2:$B$349,2,0),"")</f>
        <v/>
      </c>
      <c r="P524" s="735"/>
      <c r="Q524" s="740" t="str">
        <f>IFERROR(VLOOKUP(Q523,科目・教員!$A$2:$B$349,2,0),"")</f>
        <v/>
      </c>
      <c r="R524" s="735"/>
      <c r="S524" s="740" t="str">
        <f>IFERROR(VLOOKUP(S523,科目・教員!$A$2:$B$349,2,0),"")</f>
        <v/>
      </c>
      <c r="T524" s="735"/>
      <c r="U524" s="21"/>
      <c r="Z524" s="733"/>
      <c r="AA524" s="695"/>
      <c r="AB524" s="695"/>
      <c r="AC524" s="695"/>
      <c r="AD524" s="695"/>
      <c r="AE524" s="695"/>
      <c r="AF524" s="695"/>
      <c r="AG524" s="695"/>
      <c r="AH524" s="695"/>
      <c r="AI524" s="695"/>
      <c r="AJ524" s="695"/>
      <c r="AK524" s="695"/>
      <c r="AL524" s="695"/>
      <c r="AM524" s="695"/>
      <c r="AN524" s="695"/>
      <c r="AO524" s="695"/>
      <c r="AP524" s="695"/>
      <c r="AQ524" s="695"/>
      <c r="AR524" s="695"/>
      <c r="AS524" s="695"/>
      <c r="AT524" s="695"/>
      <c r="AU524" s="695"/>
      <c r="AV524" s="695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784"/>
      <c r="BL524" s="784"/>
      <c r="BM524" s="784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33"/>
      <c r="B525" s="15" t="s">
        <v>60</v>
      </c>
      <c r="C525" s="762" t="str">
        <f>VLOOKUP($C502,'2025年度(1年後期)'!$B$5:$N$207,COLUMN('2025年度(1年後期)'!$K$5)+1,0)&amp;""</f>
        <v>101</v>
      </c>
      <c r="D525" s="763"/>
      <c r="E525" s="739" t="str">
        <f>VLOOKUP($C502,'2025年度(2年後期)'!$B$5:$N$207,COLUMN('2025年度(2年後期)'!$K$5)+1,0)&amp;""</f>
        <v/>
      </c>
      <c r="F525" s="735"/>
      <c r="G525" s="739" t="str">
        <f>VLOOKUP($C502,'2025年度(3年後期)'!$B$5:$N$207,COLUMN('2025年度(3年後期)'!$K$5)+1,0)&amp;""</f>
        <v/>
      </c>
      <c r="H525" s="735"/>
      <c r="I525" s="739" t="str">
        <f>VLOOKUP($C502,'2025年度(4年後期)'!$B$5:$N$206,COLUMN('2025年度(4年後期)'!$K$5)+1,0)&amp;""</f>
        <v/>
      </c>
      <c r="J525" s="735"/>
      <c r="K525" s="740" t="str">
        <f>VLOOKUP($C502,'2025年度(助産後期)'!$B$5:$N$207,COLUMN('2025年度(助産後期)'!$K$5)+1,0)&amp;""</f>
        <v/>
      </c>
      <c r="L525" s="740"/>
      <c r="M525" s="751" t="str">
        <f>VLOOKUP($C502,'2025年度(M1後期)'!$B$5:$N$207,COLUMN('2025年度(M1後期)'!$K$5)+1,0)&amp;""</f>
        <v/>
      </c>
      <c r="N525" s="735"/>
      <c r="O525" s="740" t="str">
        <f>VLOOKUP($C502,'2025年度(M1後期)'!$B$5:$N$207,COLUMN('2025年度(M1後期)'!$K$5)+1,0)&amp;""</f>
        <v/>
      </c>
      <c r="P525" s="735"/>
      <c r="Q525" s="740" t="str">
        <f>VLOOKUP($C502,'2025年度(D1後期)'!$B$5:$N$207,COLUMN('2025年度(D1後期)'!$K$5)+1,0)&amp;""</f>
        <v/>
      </c>
      <c r="R525" s="735"/>
      <c r="S525" s="740" t="str">
        <f>VLOOKUP($C502,'2025年度(D23後期)'!$B$5:$N$207,COLUMN('2025年度(D23後期)'!$K$5)+1,0)&amp;""</f>
        <v/>
      </c>
      <c r="T525" s="735"/>
      <c r="U525" s="21"/>
      <c r="Z525" s="733"/>
      <c r="AA525" s="695"/>
      <c r="AB525" s="695"/>
      <c r="AC525" s="695"/>
      <c r="AD525" s="695"/>
      <c r="AE525" s="695"/>
      <c r="AF525" s="695"/>
      <c r="AG525" s="695"/>
      <c r="AH525" s="695"/>
      <c r="AI525" s="695"/>
      <c r="AJ525" s="695"/>
      <c r="AK525" s="695"/>
      <c r="AL525" s="695"/>
      <c r="AM525" s="695"/>
      <c r="AN525" s="695"/>
      <c r="AO525" s="695"/>
      <c r="AP525" s="695"/>
      <c r="AQ525" s="695"/>
      <c r="AR525" s="695"/>
      <c r="AS525" s="695"/>
      <c r="AT525" s="695"/>
      <c r="AU525" s="695"/>
      <c r="AV525" s="695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784"/>
      <c r="BL525" s="784"/>
      <c r="BM525" s="784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34"/>
      <c r="B526" s="16" t="s">
        <v>62</v>
      </c>
      <c r="C526" s="760" t="s">
        <v>116</v>
      </c>
      <c r="D526" s="761"/>
      <c r="E526" s="710"/>
      <c r="F526" s="736"/>
      <c r="G526" s="710"/>
      <c r="H526" s="736"/>
      <c r="I526" s="710"/>
      <c r="J526" s="736"/>
      <c r="K526" s="712"/>
      <c r="L526" s="712"/>
      <c r="M526" s="738"/>
      <c r="N526" s="736"/>
      <c r="O526" s="712"/>
      <c r="P526" s="736"/>
      <c r="Q526" s="712"/>
      <c r="R526" s="736"/>
      <c r="S526" s="712"/>
      <c r="T526" s="736"/>
      <c r="U526" s="22"/>
      <c r="V526" s="19"/>
      <c r="W526" s="19"/>
      <c r="X526" s="19"/>
      <c r="Y526" s="19"/>
      <c r="Z526" s="734"/>
      <c r="AA526" s="696"/>
      <c r="AB526" s="696"/>
      <c r="AC526" s="696"/>
      <c r="AD526" s="696"/>
      <c r="AE526" s="696"/>
      <c r="AF526" s="696"/>
      <c r="AG526" s="696"/>
      <c r="AH526" s="696"/>
      <c r="AI526" s="696"/>
      <c r="AJ526" s="696"/>
      <c r="AK526" s="696"/>
      <c r="AL526" s="696"/>
      <c r="AM526" s="696"/>
      <c r="AN526" s="696"/>
      <c r="AO526" s="696"/>
      <c r="AP526" s="696"/>
      <c r="AQ526" s="696"/>
      <c r="AR526" s="696"/>
      <c r="AS526" s="696"/>
      <c r="AT526" s="696"/>
      <c r="AU526" s="696"/>
      <c r="AV526" s="696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785"/>
      <c r="BL526" s="785"/>
      <c r="BM526" s="785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5"/>
      <c r="B527" s="6"/>
      <c r="C527" s="717">
        <f>C502+1</f>
        <v>46044</v>
      </c>
      <c r="D527" s="717"/>
      <c r="E527" s="717"/>
      <c r="F527" s="717"/>
      <c r="G527" s="717"/>
      <c r="H527" s="717"/>
      <c r="I527" s="717"/>
      <c r="J527" s="717"/>
      <c r="K527" s="717"/>
      <c r="L527" s="717"/>
      <c r="M527" s="717"/>
      <c r="N527" s="717"/>
      <c r="O527" s="717"/>
      <c r="P527" s="717"/>
      <c r="Q527" s="717"/>
      <c r="R527" s="717"/>
      <c r="S527" s="717"/>
      <c r="T527" s="717"/>
      <c r="U527" s="697">
        <f>C527</f>
        <v>46044</v>
      </c>
      <c r="V527" s="698"/>
      <c r="W527" s="698"/>
      <c r="X527" s="698"/>
      <c r="Y527" s="698"/>
      <c r="Z527" s="69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3" t="s">
        <v>54</v>
      </c>
      <c r="B528" s="12" t="s">
        <v>55</v>
      </c>
      <c r="C528" s="789" t="str">
        <f>VLOOKUP($C527,'2025年度(1年後期)'!$B$5:$N$207,COLUMN('2025年度(1年後期)'!$C$5),0)&amp;""</f>
        <v>英語Ⅰ(AC)</v>
      </c>
      <c r="D528" s="757"/>
      <c r="E528" s="721" t="str">
        <f>VLOOKUP($C527,'2025年度(2年後期)'!$B$5:$N$207,COLUMN('2025年度(2年後期)'!$C$5),0)&amp;""</f>
        <v>老年看護学概論</v>
      </c>
      <c r="F528" s="722"/>
      <c r="G528" s="721" t="str">
        <f>VLOOKUP($C527,'2025年度(3年後期)'!$B$5:$N$207,COLUMN('2025年度(3年後期)'!$C$5),0)&amp;""</f>
        <v>領域別実習</v>
      </c>
      <c r="H528" s="722"/>
      <c r="I528" s="721" t="str">
        <f>VLOOKUP($C527,'2025年度(4年後期)'!$B$5:$N$206,COLUMN('2025年度(4年後期)'!$C$5),0)&amp;""</f>
        <v>総合学習</v>
      </c>
      <c r="J528" s="722"/>
      <c r="K528" s="732" t="str">
        <f>VLOOKUP($C527,'2025年度(助産後期)'!$B$5:$N$207,COLUMN('2025年度(助産後期)'!$C$5),0)&amp;""</f>
        <v/>
      </c>
      <c r="L528" s="720"/>
      <c r="M528" s="719" t="str">
        <f>VLOOKUP($C527,'2025年度(M1後期)'!$B$5:$N$207,COLUMN('2025年度(M1後期)'!$C$5),0)&amp;""</f>
        <v>がん看護学演習Ａ－Ⅲ</v>
      </c>
      <c r="N528" s="720"/>
      <c r="O528" s="721" t="str">
        <f>VLOOKUP($C527,'2025年度(M2後期)'!$B$5:$N$207,COLUMN('2025年度(M2後期)'!$C$5),0)&amp;""</f>
        <v>特別研究</v>
      </c>
      <c r="P528" s="722"/>
      <c r="Q528" s="721" t="str">
        <f>VLOOKUP($C527,'2025年度(D1後期)'!$B$5:$N$207,COLUMN('2025年度(D1後期)'!$C$5),0)&amp;""</f>
        <v>看護情報・管理学演習Ｂ
長寿看護学演習Ｂ</v>
      </c>
      <c r="R528" s="722"/>
      <c r="S528" s="732" t="str">
        <f>VLOOKUP($C527,'2025年度(D23後期)'!$B$5:$N$207,COLUMN('2025年度(D23後期)'!$C$5),0)&amp;""</f>
        <v>特別研究</v>
      </c>
      <c r="T528" s="722"/>
      <c r="U528" s="43"/>
      <c r="Z528" s="744" t="str">
        <f>A528</f>
        <v xml:space="preserve">１時限（09：20～10：50） </v>
      </c>
      <c r="AA528" s="694" t="s">
        <v>131</v>
      </c>
      <c r="AB528" s="694"/>
      <c r="AC528" s="694"/>
      <c r="AD528" s="694"/>
      <c r="AE528" s="694"/>
      <c r="AF528" s="694"/>
      <c r="AG528" s="694" t="s">
        <v>200</v>
      </c>
      <c r="AH528" s="694"/>
      <c r="AI528" s="694"/>
      <c r="AJ528" s="694"/>
      <c r="AK528" s="694"/>
      <c r="AL528" s="694"/>
      <c r="AM528" s="695"/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783"/>
      <c r="BL528" s="783"/>
      <c r="BM528" s="783"/>
      <c r="BN528" s="694" t="s">
        <v>335</v>
      </c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33"/>
      <c r="B529" s="15" t="s">
        <v>58</v>
      </c>
      <c r="C529" s="790" t="str">
        <f>IFERROR(VLOOKUP(C528,科目・教員!$A$2:$B$349,2,0),"")</f>
        <v>ﾊﾟｳﾗ･ﾍﾞﾙｳﾞｧﾝｹﾞﾙ</v>
      </c>
      <c r="D529" s="759"/>
      <c r="E529" s="716" t="str">
        <f>IFERROR(VLOOKUP(E528,科目・教員!$A$2:$B$349,2,0),"")</f>
        <v>綿貫　成明</v>
      </c>
      <c r="F529" s="715"/>
      <c r="G529" s="716" t="str">
        <f>IFERROR(VLOOKUP(G528,科目・教員!$A$2:$B$349,2,0),"")</f>
        <v/>
      </c>
      <c r="H529" s="715"/>
      <c r="I529" s="716" t="str">
        <f>IFERROR(VLOOKUP(I528,科目・教員!$A$2:$B$349,2,0),"")</f>
        <v/>
      </c>
      <c r="J529" s="715"/>
      <c r="K529" s="735" t="str">
        <f>IFERROR(VLOOKUP(K528,科目・教員!$A$2:$B$349,2,0),"")</f>
        <v/>
      </c>
      <c r="L529" s="737"/>
      <c r="M529" s="746" t="str">
        <f>IFERROR(VLOOKUP(M528,科目・教員!$A$2:$B$349,2,0),"")</f>
        <v/>
      </c>
      <c r="N529" s="715"/>
      <c r="O529" s="716" t="str">
        <f>IFERROR(VLOOKUP(O528,科目・教員!$A$2:$B$349,2,0),"")</f>
        <v/>
      </c>
      <c r="P529" s="715"/>
      <c r="Q529" s="716" t="str">
        <f>IFERROR(VLOOKUP(Q528,科目・教員!$A$2:$B$349,2,0),"")</f>
        <v/>
      </c>
      <c r="R529" s="715"/>
      <c r="S529" s="735" t="str">
        <f>IFERROR(VLOOKUP(S528,科目・教員!$A$2:$B$349,2,0),"")</f>
        <v/>
      </c>
      <c r="T529" s="715"/>
      <c r="U529" s="25"/>
      <c r="Z529" s="73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784"/>
      <c r="BL529" s="784"/>
      <c r="BM529" s="784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33"/>
      <c r="B530" s="15" t="s">
        <v>60</v>
      </c>
      <c r="C530" s="790" t="str">
        <f>VLOOKUP($C527,'2025年度(1年後期)'!$B$5:$N$207,COLUMN('2025年度(1年後期)'!$C$5)+1,0)&amp;""</f>
        <v>101</v>
      </c>
      <c r="D530" s="759"/>
      <c r="E530" s="716" t="str">
        <f>VLOOKUP($C527,'2025年度(2年後期)'!$B$5:$N$207,COLUMN('2025年度(2年後期)'!$C$5)+1,0)&amp;""</f>
        <v>201</v>
      </c>
      <c r="F530" s="715"/>
      <c r="G530" s="716" t="str">
        <f>VLOOKUP($C527,'2025年度(3年後期)'!$B$5:$N$207,COLUMN('2025年度(3年後期)'!$C$5)+1,0)&amp;""</f>
        <v/>
      </c>
      <c r="H530" s="715"/>
      <c r="I530" s="716" t="str">
        <f>VLOOKUP($C527,'2025年度(4年後期)'!$B$5:$N$206,COLUMN('2025年度(4年後期)'!$C$5)+1,0)&amp;""</f>
        <v>大講義室</v>
      </c>
      <c r="J530" s="715"/>
      <c r="K530" s="735" t="str">
        <f>VLOOKUP($C527,'2025年度(助産後期)'!$B$5:$N$207,COLUMN('2025年度(助産後期)'!$C$5)+1,0)&amp;""</f>
        <v/>
      </c>
      <c r="L530" s="737"/>
      <c r="M530" s="746" t="str">
        <f>VLOOKUP($C527,'2025年度(M1後期)'!$B$5:$N$207,COLUMN('2025年度(M1後期)'!$C$5)+1,0)&amp;""</f>
        <v>別途指定</v>
      </c>
      <c r="N530" s="715"/>
      <c r="O530" s="716" t="str">
        <f>VLOOKUP($C527,'2025年度(M2後期)'!$B$5:$N$207,COLUMN('2025年度(M2後期)'!$C$5)+1,0)&amp;""</f>
        <v/>
      </c>
      <c r="P530" s="715"/>
      <c r="Q530" s="716" t="str">
        <f>VLOOKUP($C527,'2025年度(D1後期)'!$B$5:$N$207,COLUMN('2025年度(D1後期)'!$C$5)+1,0)&amp;""</f>
        <v>情報:別途指定
長寿:別途指定</v>
      </c>
      <c r="R530" s="715"/>
      <c r="S530" s="735" t="str">
        <f>VLOOKUP($C527,'2025年度(D23後期)'!$B$5:$N$207,COLUMN('2025年度(D23後期)'!$C$5)+1,0)&amp;""</f>
        <v/>
      </c>
      <c r="T530" s="715"/>
      <c r="U530" s="25"/>
      <c r="Z530" s="73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784"/>
      <c r="BL530" s="784"/>
      <c r="BM530" s="784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34"/>
      <c r="B531" s="16" t="s">
        <v>62</v>
      </c>
      <c r="C531" s="760" t="s">
        <v>116</v>
      </c>
      <c r="D531" s="761"/>
      <c r="E531" s="710"/>
      <c r="F531" s="711"/>
      <c r="G531" s="710"/>
      <c r="H531" s="711"/>
      <c r="I531" s="710"/>
      <c r="J531" s="711"/>
      <c r="K531" s="712"/>
      <c r="L531" s="713"/>
      <c r="M531" s="745"/>
      <c r="N531" s="711"/>
      <c r="O531" s="710"/>
      <c r="P531" s="711"/>
      <c r="Q531" s="710"/>
      <c r="R531" s="711"/>
      <c r="S531" s="712"/>
      <c r="T531" s="711"/>
      <c r="U531" s="25"/>
      <c r="Z531" s="73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785"/>
      <c r="BL531" s="785"/>
      <c r="BM531" s="785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33" t="s">
        <v>64</v>
      </c>
      <c r="B532" s="15" t="s">
        <v>55</v>
      </c>
      <c r="C532" s="789" t="str">
        <f>VLOOKUP($C527,'2025年度(1年後期)'!$B$5:$N$207,COLUMN('2025年度(1年後期)'!$E$5),0)&amp;""</f>
        <v>英語Ⅰ(AC)</v>
      </c>
      <c r="D532" s="757"/>
      <c r="E532" s="721" t="str">
        <f>VLOOKUP($C527,'2025年度(2年後期)'!$B$5:$N$207,COLUMN('2025年度(2年後期)'!$E$5),0)&amp;""</f>
        <v>老年看護学概論</v>
      </c>
      <c r="F532" s="722"/>
      <c r="G532" s="721" t="str">
        <f>VLOOKUP($C527,'2025年度(3年後期)'!$B$5:$N$207,COLUMN('2025年度(3年後期)'!$E$5),0)&amp;""</f>
        <v>領域別実習</v>
      </c>
      <c r="H532" s="722"/>
      <c r="I532" s="721" t="str">
        <f>VLOOKUP($C527,'2025年度(4年後期)'!$B$5:$N$206,COLUMN('2025年度(4年後期)'!$E$5),0)&amp;""</f>
        <v>総合学習</v>
      </c>
      <c r="J532" s="722"/>
      <c r="K532" s="732" t="str">
        <f>VLOOKUP($C527,'2025年度(助産後期)'!$B$5:$N$207,COLUMN('2025年度(助産後期)'!$E$5),0)&amp;""</f>
        <v/>
      </c>
      <c r="L532" s="720"/>
      <c r="M532" s="731" t="str">
        <f>VLOOKUP($C527,'2025年度(M1後期)'!$B$5:$N$207,COLUMN('2025年度(M1後期)'!$E$5),0)&amp;""</f>
        <v>がん看護学演習Ａ－Ⅲ</v>
      </c>
      <c r="N532" s="722"/>
      <c r="O532" s="732" t="str">
        <f>VLOOKUP($C527,'2025年度(M2後期)'!$B$5:$N$207,COLUMN('2025年度(M2後期)'!$E$5),0)&amp;""</f>
        <v>特別研究</v>
      </c>
      <c r="P532" s="722"/>
      <c r="Q532" s="732" t="str">
        <f>VLOOKUP($C527,'2025年度(D1後期)'!$B$5:$N$207,COLUMN('2025年度(D1後期)'!$E$5),0)&amp;""</f>
        <v>看護情報・管理学演習Ｂ
長寿看護学演習Ｂ</v>
      </c>
      <c r="R532" s="722"/>
      <c r="S532" s="732" t="str">
        <f>VLOOKUP($C527,'2025年度(D23後期)'!$B$5:$N$207,COLUMN('2025年度(D23後期)'!$E$5),0)&amp;""</f>
        <v>特別研究</v>
      </c>
      <c r="T532" s="722"/>
      <c r="U532" s="25"/>
      <c r="Z532" s="733" t="str">
        <f>A532</f>
        <v>２時限（11：00～12：30）</v>
      </c>
      <c r="AA532" s="694" t="s">
        <v>131</v>
      </c>
      <c r="AB532" s="694"/>
      <c r="AC532" s="694"/>
      <c r="AD532" s="694"/>
      <c r="AE532" s="694"/>
      <c r="AF532" s="694"/>
      <c r="AG532" s="694" t="s">
        <v>200</v>
      </c>
      <c r="AH532" s="694"/>
      <c r="AI532" s="694"/>
      <c r="AJ532" s="694"/>
      <c r="AK532" s="694"/>
      <c r="AL532" s="694"/>
      <c r="AM532" s="695"/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/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/>
      <c r="BJ532" s="694"/>
      <c r="BK532" s="783"/>
      <c r="BL532" s="783"/>
      <c r="BM532" s="783"/>
      <c r="BN532" s="694" t="s">
        <v>335</v>
      </c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33"/>
      <c r="B533" s="15" t="s">
        <v>58</v>
      </c>
      <c r="C533" s="790" t="str">
        <f>IFERROR(VLOOKUP(C532,科目・教員!$A$2:$B$349,2,0),"")</f>
        <v>ﾊﾟｳﾗ･ﾍﾞﾙｳﾞｧﾝｹﾞﾙ</v>
      </c>
      <c r="D533" s="759"/>
      <c r="E533" s="716" t="str">
        <f>IFERROR(VLOOKUP(E532,科目・教員!$A$2:$B$349,2,0),"")</f>
        <v>綿貫　成明</v>
      </c>
      <c r="F533" s="715"/>
      <c r="G533" s="716" t="str">
        <f>IFERROR(VLOOKUP(G532,科目・教員!$A$2:$B$349,2,0),"")</f>
        <v/>
      </c>
      <c r="H533" s="715"/>
      <c r="I533" s="716" t="str">
        <f>IFERROR(VLOOKUP(I532,科目・教員!$A$2:$B$349,2,0),"")</f>
        <v/>
      </c>
      <c r="J533" s="715"/>
      <c r="K533" s="735" t="str">
        <f>IFERROR(VLOOKUP(K532,科目・教員!$A$2:$B$349,2,0),"")</f>
        <v/>
      </c>
      <c r="L533" s="737"/>
      <c r="M533" s="714" t="str">
        <f>IFERROR(VLOOKUP(M532,科目・教員!$A$2:$B$349,2,0),"")</f>
        <v/>
      </c>
      <c r="N533" s="715"/>
      <c r="O533" s="735" t="str">
        <f>IFERROR(VLOOKUP(O532,科目・教員!$A$2:$B$349,2,0),"")</f>
        <v/>
      </c>
      <c r="P533" s="715"/>
      <c r="Q533" s="735" t="str">
        <f>IFERROR(VLOOKUP(Q532,科目・教員!$A$2:$B$349,2,0),"")</f>
        <v/>
      </c>
      <c r="R533" s="715"/>
      <c r="S533" s="735" t="str">
        <f>IFERROR(VLOOKUP(S532,科目・教員!$A$2:$B$349,2,0),"")</f>
        <v/>
      </c>
      <c r="T533" s="715"/>
      <c r="U533" s="25"/>
      <c r="Z533" s="73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784"/>
      <c r="BL533" s="784"/>
      <c r="BM533" s="784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33"/>
      <c r="B534" s="15" t="s">
        <v>60</v>
      </c>
      <c r="C534" s="790" t="str">
        <f>VLOOKUP($C527,'2025年度(1年後期)'!$B$5:$N$207,COLUMN('2025年度(1年後期)'!$E$5)+1,0)&amp;""</f>
        <v>101</v>
      </c>
      <c r="D534" s="759"/>
      <c r="E534" s="716" t="str">
        <f>VLOOKUP($C527,'2025年度(2年後期)'!$B$5:$N$207,COLUMN('2025年度(2年後期)'!$E$5)+1,0)&amp;""</f>
        <v>201</v>
      </c>
      <c r="F534" s="715"/>
      <c r="G534" s="716" t="str">
        <f>VLOOKUP($C527,'2025年度(3年後期)'!$B$5:$N$207,COLUMN('2025年度(3年後期)'!$E$5)+1,0)&amp;""</f>
        <v/>
      </c>
      <c r="H534" s="715"/>
      <c r="I534" s="716" t="str">
        <f>VLOOKUP($C527,'2025年度(4年後期)'!$B$5:$N$206,COLUMN('2025年度(4年後期)'!$E$5)+1,0)&amp;""</f>
        <v>大講義室</v>
      </c>
      <c r="J534" s="715"/>
      <c r="K534" s="735" t="str">
        <f>VLOOKUP($C527,'2025年度(助産後期)'!$B$5:$N$207,COLUMN('2025年度(助産後期)'!$E$5)+1,0)&amp;""</f>
        <v/>
      </c>
      <c r="L534" s="737"/>
      <c r="M534" s="714" t="str">
        <f>VLOOKUP($C527,'2025年度(M1後期)'!$B$5:$N$207,COLUMN('2025年度(M1後期)'!$E$5)+1,0)&amp;""</f>
        <v>別途指定</v>
      </c>
      <c r="N534" s="715"/>
      <c r="O534" s="735" t="str">
        <f>VLOOKUP($C527,'2025年度(M2後期)'!$B$5:$N$207,COLUMN('2025年度(M2後期)'!$E$5)+1,0)&amp;""</f>
        <v/>
      </c>
      <c r="P534" s="715"/>
      <c r="Q534" s="735" t="str">
        <f>VLOOKUP($C527,'2025年度(D1後期)'!$B$5:$N$207,COLUMN('2025年度(D1後期)'!$E$5)+1,0)&amp;""</f>
        <v>情報:別途指定
長寿:別途指定</v>
      </c>
      <c r="R534" s="715"/>
      <c r="S534" s="735" t="str">
        <f>VLOOKUP($C527,'2025年度(D23後期)'!$B$5:$N$207,COLUMN('2025年度(D23後期)'!$E$5)+1,0)&amp;""</f>
        <v/>
      </c>
      <c r="T534" s="715"/>
      <c r="U534" s="25"/>
      <c r="Z534" s="73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784"/>
      <c r="BL534" s="784"/>
      <c r="BM534" s="784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47"/>
      <c r="B535" s="16" t="s">
        <v>62</v>
      </c>
      <c r="C535" s="760" t="s">
        <v>116</v>
      </c>
      <c r="D535" s="761"/>
      <c r="E535" s="710"/>
      <c r="F535" s="736"/>
      <c r="G535" s="710"/>
      <c r="H535" s="736"/>
      <c r="I535" s="710"/>
      <c r="J535" s="736"/>
      <c r="K535" s="712"/>
      <c r="L535" s="712"/>
      <c r="M535" s="738"/>
      <c r="N535" s="736"/>
      <c r="O535" s="712"/>
      <c r="P535" s="736"/>
      <c r="Q535" s="712"/>
      <c r="R535" s="736"/>
      <c r="S535" s="712"/>
      <c r="T535" s="736"/>
      <c r="U535" s="25"/>
      <c r="Z535" s="73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785"/>
      <c r="BL535" s="785"/>
      <c r="BM535" s="785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44" t="s">
        <v>70</v>
      </c>
      <c r="B536" s="17" t="s">
        <v>71</v>
      </c>
      <c r="C536" s="731"/>
      <c r="D536" s="722"/>
      <c r="E536" s="721"/>
      <c r="F536" s="722"/>
      <c r="G536" s="721"/>
      <c r="H536" s="722"/>
      <c r="I536" s="721"/>
      <c r="J536" s="722"/>
      <c r="K536" s="732"/>
      <c r="L536" s="720"/>
      <c r="M536" s="731"/>
      <c r="N536" s="722"/>
      <c r="O536" s="732"/>
      <c r="P536" s="722"/>
      <c r="Q536" s="732"/>
      <c r="R536" s="722"/>
      <c r="S536" s="732"/>
      <c r="T536" s="722"/>
      <c r="U536" s="25"/>
      <c r="Z536" s="73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783"/>
      <c r="BL536" s="783"/>
      <c r="BM536" s="783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33"/>
      <c r="B537" s="17" t="s">
        <v>73</v>
      </c>
      <c r="C537" s="714"/>
      <c r="D537" s="715"/>
      <c r="E537" s="716"/>
      <c r="F537" s="715"/>
      <c r="G537" s="716"/>
      <c r="H537" s="715"/>
      <c r="I537" s="716"/>
      <c r="J537" s="715"/>
      <c r="K537" s="735"/>
      <c r="L537" s="737"/>
      <c r="M537" s="714"/>
      <c r="N537" s="715"/>
      <c r="O537" s="735"/>
      <c r="P537" s="715"/>
      <c r="Q537" s="735"/>
      <c r="R537" s="715"/>
      <c r="S537" s="735"/>
      <c r="T537" s="715"/>
      <c r="U537" s="25"/>
      <c r="Z537" s="73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784"/>
      <c r="BL537" s="784"/>
      <c r="BM537" s="784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33"/>
      <c r="B538" s="17" t="s">
        <v>60</v>
      </c>
      <c r="C538" s="714"/>
      <c r="D538" s="715"/>
      <c r="E538" s="716"/>
      <c r="F538" s="715"/>
      <c r="G538" s="716"/>
      <c r="H538" s="715"/>
      <c r="I538" s="716"/>
      <c r="J538" s="715"/>
      <c r="K538" s="735"/>
      <c r="L538" s="737"/>
      <c r="M538" s="714"/>
      <c r="N538" s="715"/>
      <c r="O538" s="735"/>
      <c r="P538" s="715"/>
      <c r="Q538" s="735"/>
      <c r="R538" s="715"/>
      <c r="S538" s="735"/>
      <c r="T538" s="715"/>
      <c r="U538" s="25"/>
      <c r="Z538" s="73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784"/>
      <c r="BL538" s="784"/>
      <c r="BM538" s="784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34"/>
      <c r="B539" s="18" t="s">
        <v>62</v>
      </c>
      <c r="C539" s="752"/>
      <c r="D539" s="753"/>
      <c r="E539" s="754"/>
      <c r="F539" s="753"/>
      <c r="G539" s="754"/>
      <c r="H539" s="753"/>
      <c r="I539" s="754"/>
      <c r="J539" s="753"/>
      <c r="K539" s="755"/>
      <c r="L539" s="755"/>
      <c r="M539" s="752"/>
      <c r="N539" s="753"/>
      <c r="O539" s="755"/>
      <c r="P539" s="753"/>
      <c r="Q539" s="755"/>
      <c r="R539" s="753"/>
      <c r="S539" s="755"/>
      <c r="T539" s="753"/>
      <c r="U539" s="25"/>
      <c r="Z539" s="73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785"/>
      <c r="BL539" s="785"/>
      <c r="BM539" s="785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33" t="s">
        <v>74</v>
      </c>
      <c r="B540" s="15" t="s">
        <v>55</v>
      </c>
      <c r="C540" s="748" t="str">
        <f>VLOOKUP($C527,'2025年度(1年後期)'!$B$5:$N$207,COLUMN('2025年度(1年後期)'!$G$5),0)&amp;""</f>
        <v>人体の構造と機能Ⅲ</v>
      </c>
      <c r="D540" s="732"/>
      <c r="E540" s="805" t="str">
        <f>VLOOKUP($C527,'2025年度(2年後期)'!$B$5:$N$207,COLUMN('2025年度(2年後期)'!$G$5),0)&amp;""</f>
        <v>英語S</v>
      </c>
      <c r="F540" s="780"/>
      <c r="G540" s="749" t="str">
        <f>VLOOKUP($C527,'2025年度(3年後期)'!$B$5:$N$207,COLUMN('2025年度(3年後期)'!$G$5),0)&amp;""</f>
        <v>領域別実習</v>
      </c>
      <c r="H540" s="732"/>
      <c r="I540" s="749" t="str">
        <f>VLOOKUP($C527,'2025年度(4年後期)'!$B$5:$N$206,COLUMN('2025年度(4年後期)'!$G$5),0)&amp;""</f>
        <v/>
      </c>
      <c r="J540" s="732"/>
      <c r="K540" s="750" t="str">
        <f>VLOOKUP($C527,'2025年度(助産後期)'!$B$5:$N$207,COLUMN('2025年度(助産後期)'!$G$5),0)&amp;""</f>
        <v/>
      </c>
      <c r="L540" s="750"/>
      <c r="M540" s="748" t="str">
        <f>VLOOKUP($C527,'2025年度(M1後期)'!$B$5:$N$207,COLUMN('2025年度(M1後期)'!$G$5),0)&amp;""</f>
        <v/>
      </c>
      <c r="N540" s="732"/>
      <c r="O540" s="750" t="str">
        <f>VLOOKUP($C527,'2025年度(M2後期)'!$B$5:$N$207,COLUMN('2025年度(M2後期)'!$G$5),0)&amp;""</f>
        <v>特別研究</v>
      </c>
      <c r="P540" s="732"/>
      <c r="Q540" s="750" t="str">
        <f>VLOOKUP($C527,'2025年度(D1後期)'!$B$5:$N$207,COLUMN('2025年度(D1後期)'!$G$5),0)&amp;""</f>
        <v/>
      </c>
      <c r="R540" s="732"/>
      <c r="S540" s="750" t="str">
        <f>VLOOKUP($C527,'2025年度(D23後期)'!$B$5:$N$207,COLUMN('2025年度(D23後期)'!$G$5),0)&amp;""</f>
        <v>特別研究</v>
      </c>
      <c r="T540" s="732"/>
      <c r="U540" s="25"/>
      <c r="Z540" s="733" t="str">
        <f>A540</f>
        <v>３時限（13：30～15：00）</v>
      </c>
      <c r="AA540" s="694" t="s">
        <v>75</v>
      </c>
      <c r="AB540" s="694"/>
      <c r="AC540" s="694"/>
      <c r="AD540" s="694"/>
      <c r="AE540" s="694"/>
      <c r="AF540" s="694"/>
      <c r="AG540" s="694"/>
      <c r="AH540" s="694" t="s">
        <v>105</v>
      </c>
      <c r="AI540" s="694"/>
      <c r="AJ540" s="694"/>
      <c r="AK540" s="694"/>
      <c r="AL540" s="694"/>
      <c r="AM540" s="695"/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/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783"/>
      <c r="BL540" s="783"/>
      <c r="BM540" s="783"/>
      <c r="BN540" s="694"/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33"/>
      <c r="B541" s="15" t="s">
        <v>58</v>
      </c>
      <c r="C541" s="751" t="str">
        <f>IFERROR(VLOOKUP(C540,科目・教員!$A$2:$B$349,2,0),"")</f>
        <v>本間　典子</v>
      </c>
      <c r="D541" s="735"/>
      <c r="E541" s="806" t="str">
        <f>IFERROR(VLOOKUP(E540,科目・教員!$A$2:$B$349,2,0),"")</f>
        <v>ﾊﾟｳﾗ･ﾍﾞﾙｳﾞｧﾝｹﾞﾙ</v>
      </c>
      <c r="F541" s="763"/>
      <c r="G541" s="739" t="str">
        <f>IFERROR(VLOOKUP(G540,科目・教員!$A$2:$B$349,2,0),"")</f>
        <v/>
      </c>
      <c r="H541" s="735"/>
      <c r="I541" s="739" t="str">
        <f>IFERROR(VLOOKUP(I540,科目・教員!$A$2:$B$349,2,0),"")</f>
        <v/>
      </c>
      <c r="J541" s="735"/>
      <c r="K541" s="740" t="str">
        <f>IFERROR(VLOOKUP(K540,科目・教員!$A$2:$B$349,2,0),"")</f>
        <v/>
      </c>
      <c r="L541" s="740"/>
      <c r="M541" s="751" t="str">
        <f>IFERROR(VLOOKUP(M540,科目・教員!$A$2:$B$349,2,0),"")</f>
        <v/>
      </c>
      <c r="N541" s="735"/>
      <c r="O541" s="740" t="str">
        <f>IFERROR(VLOOKUP(O540,科目・教員!$A$2:$B$349,2,0),"")</f>
        <v/>
      </c>
      <c r="P541" s="735"/>
      <c r="Q541" s="740" t="str">
        <f>IFERROR(VLOOKUP(Q540,科目・教員!$A$2:$B$349,2,0),"")</f>
        <v/>
      </c>
      <c r="R541" s="735"/>
      <c r="S541" s="740" t="str">
        <f>IFERROR(VLOOKUP(S540,科目・教員!$A$2:$B$349,2,0),"")</f>
        <v/>
      </c>
      <c r="T541" s="735"/>
      <c r="U541" s="25"/>
      <c r="Z541" s="73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784"/>
      <c r="BL541" s="784"/>
      <c r="BM541" s="784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33"/>
      <c r="B542" s="15" t="s">
        <v>60</v>
      </c>
      <c r="C542" s="751" t="str">
        <f>VLOOKUP($C527,'2025年度(1年後期)'!$B$5:$N$207,COLUMN('2025年度(1年後期)'!$G$5)+1,0)&amp;""</f>
        <v>101</v>
      </c>
      <c r="D542" s="735"/>
      <c r="E542" s="806" t="str">
        <f>VLOOKUP($C527,'2025年度(2年後期)'!$B$5:$N$207,COLUMN('2025年度(2年後期)'!$G$5)+1,0)&amp;""</f>
        <v>202</v>
      </c>
      <c r="F542" s="763"/>
      <c r="G542" s="739" t="str">
        <f>VLOOKUP($C527,'2025年度(3年後期)'!$B$5:$N$207,COLUMN('2025年度(3年後期)'!$G$5)+1,0)&amp;""</f>
        <v/>
      </c>
      <c r="H542" s="735"/>
      <c r="I542" s="739" t="str">
        <f>VLOOKUP($C527,'2025年度(4年後期)'!$B$5:$N$206,COLUMN('2025年度(4年後期)'!$G$5)+1,0)&amp;""</f>
        <v/>
      </c>
      <c r="J542" s="735"/>
      <c r="K542" s="740" t="str">
        <f>VLOOKUP($C527,'2025年度(助産後期)'!$B$5:$N$207,COLUMN('2025年度(助産後期)'!$G$5)+1,0)&amp;""</f>
        <v/>
      </c>
      <c r="L542" s="740"/>
      <c r="M542" s="751" t="str">
        <f>VLOOKUP($C527,'2025年度(M1後期)'!$B$5:$N$207,COLUMN('2025年度(M1後期)'!$G$5)+1,0)&amp;""</f>
        <v/>
      </c>
      <c r="N542" s="735"/>
      <c r="O542" s="740" t="str">
        <f>VLOOKUP($C527,'2025年度(M2後期)'!$B$5:$N$207,COLUMN('2025年度(M2後期)'!$G$5)+1,0)&amp;""</f>
        <v/>
      </c>
      <c r="P542" s="735"/>
      <c r="Q542" s="740" t="str">
        <f>VLOOKUP($C527,'2025年度(D1後期)'!$B$5:$N$207,COLUMN('2025年度(D1後期)'!$G$5)+1,0)&amp;""</f>
        <v/>
      </c>
      <c r="R542" s="735"/>
      <c r="S542" s="740" t="str">
        <f>VLOOKUP($C527,'2025年度(D23後期)'!$B$5:$N$207,COLUMN('2025年度(D23後期)'!$G$5)+1,0)&amp;""</f>
        <v/>
      </c>
      <c r="T542" s="735"/>
      <c r="U542" s="25"/>
      <c r="Z542" s="73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784"/>
      <c r="BL542" s="784"/>
      <c r="BM542" s="784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47"/>
      <c r="B543" s="16" t="s">
        <v>62</v>
      </c>
      <c r="C543" s="738"/>
      <c r="D543" s="736"/>
      <c r="E543" s="760" t="s">
        <v>116</v>
      </c>
      <c r="F543" s="761"/>
      <c r="G543" s="710"/>
      <c r="H543" s="736"/>
      <c r="I543" s="710"/>
      <c r="J543" s="736"/>
      <c r="K543" s="712"/>
      <c r="L543" s="712"/>
      <c r="M543" s="738"/>
      <c r="N543" s="736"/>
      <c r="O543" s="712"/>
      <c r="P543" s="736"/>
      <c r="Q543" s="712"/>
      <c r="R543" s="736"/>
      <c r="S543" s="712"/>
      <c r="T543" s="736"/>
      <c r="U543" s="25"/>
      <c r="Z543" s="73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785"/>
      <c r="BL543" s="785"/>
      <c r="BM543" s="785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33" t="s">
        <v>80</v>
      </c>
      <c r="B544" s="15" t="s">
        <v>55</v>
      </c>
      <c r="C544" s="748" t="str">
        <f>VLOOKUP($C527,'2025年度(1年後期)'!$B$5:$N$207,COLUMN('2025年度(1年後期)'!$I$5),0)&amp;""</f>
        <v>疾病･病態論Ⅰ</v>
      </c>
      <c r="D544" s="732"/>
      <c r="E544" s="749" t="str">
        <f>VLOOKUP($C527,'2025年度(2年後期)'!$B$5:$N$207,COLUMN('2025年度(2年後期)'!$I$5),0)&amp;""</f>
        <v>小児看護学概論</v>
      </c>
      <c r="F544" s="732"/>
      <c r="G544" s="749" t="str">
        <f>VLOOKUP($C527,'2025年度(3年後期)'!$B$5:$N$207,COLUMN('2025年度(3年後期)'!$I$5),0)&amp;""</f>
        <v>領域別実習</v>
      </c>
      <c r="H544" s="732"/>
      <c r="I544" s="749" t="str">
        <f>VLOOKUP($C527,'2025年度(4年後期)'!$B$5:$N$206,COLUMN('2025年度(4年後期)'!$I$5),0)&amp;""</f>
        <v/>
      </c>
      <c r="J544" s="732"/>
      <c r="K544" s="750" t="str">
        <f>VLOOKUP($C527,'2025年度(助産後期)'!$B$5:$N$207,COLUMN('2025年度(助産後期)'!$I$5),0)&amp;""</f>
        <v/>
      </c>
      <c r="L544" s="750"/>
      <c r="M544" s="748" t="str">
        <f>VLOOKUP($C527,'2025年度(M1後期)'!$B$5:$N$207,COLUMN('2025年度(M1後期)'!$I$5),0)&amp;""</f>
        <v/>
      </c>
      <c r="N544" s="732"/>
      <c r="O544" s="750" t="str">
        <f>VLOOKUP($C527,'2025年度(M2後期)'!$B$5:$N$207,COLUMN('2025年度(M2後期)'!$I$5),0)&amp;""</f>
        <v>特別研究</v>
      </c>
      <c r="P544" s="732"/>
      <c r="Q544" s="750" t="str">
        <f>VLOOKUP($C527,'2025年度(D1後期)'!$B$5:$N$207,COLUMN('2025年度(D1後期)'!$I$5),0)&amp;""</f>
        <v/>
      </c>
      <c r="R544" s="732"/>
      <c r="S544" s="750" t="str">
        <f>VLOOKUP($C527,'2025年度(D23後期)'!$B$5:$N$207,COLUMN('2025年度(D23後期)'!$I$5),0)&amp;""</f>
        <v>特別研究</v>
      </c>
      <c r="T544" s="732"/>
      <c r="U544" s="25"/>
      <c r="Z544" s="733" t="str">
        <f>A544</f>
        <v>４時限（15：10～16：40）</v>
      </c>
      <c r="AA544" s="694" t="s">
        <v>185</v>
      </c>
      <c r="AB544" s="694"/>
      <c r="AC544" s="694"/>
      <c r="AD544" s="694"/>
      <c r="AE544" s="694"/>
      <c r="AF544" s="694"/>
      <c r="AG544" s="694" t="s">
        <v>189</v>
      </c>
      <c r="AH544" s="694"/>
      <c r="AI544" s="694"/>
      <c r="AJ544" s="694"/>
      <c r="AK544" s="694"/>
      <c r="AL544" s="694"/>
      <c r="AM544" s="695"/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/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783"/>
      <c r="BL544" s="783"/>
      <c r="BM544" s="783"/>
      <c r="BN544" s="694"/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33"/>
      <c r="B545" s="15" t="s">
        <v>58</v>
      </c>
      <c r="C545" s="751" t="str">
        <f>IFERROR(VLOOKUP(C544,科目・教員!$A$2:$B$349,2,0),"")</f>
        <v>水野　正之</v>
      </c>
      <c r="D545" s="735"/>
      <c r="E545" s="739" t="str">
        <f>IFERROR(VLOOKUP(E544,科目・教員!$A$2:$B$349,2,0),"")</f>
        <v>来生　奈巳子</v>
      </c>
      <c r="F545" s="735"/>
      <c r="G545" s="739" t="str">
        <f>IFERROR(VLOOKUP(G544,科目・教員!$A$2:$B$349,2,0),"")</f>
        <v/>
      </c>
      <c r="H545" s="735"/>
      <c r="I545" s="739" t="str">
        <f>IFERROR(VLOOKUP(I544,科目・教員!$A$2:$B$349,2,0),"")</f>
        <v/>
      </c>
      <c r="J545" s="735"/>
      <c r="K545" s="740" t="str">
        <f>IFERROR(VLOOKUP(K544,科目・教員!$A$2:$B$349,2,0),"")</f>
        <v/>
      </c>
      <c r="L545" s="740"/>
      <c r="M545" s="751" t="str">
        <f>IFERROR(VLOOKUP(M544,科目・教員!$A$2:$B$349,2,0),"")</f>
        <v/>
      </c>
      <c r="N545" s="735"/>
      <c r="O545" s="740" t="str">
        <f>IFERROR(VLOOKUP(O544,科目・教員!$A$2:$B$349,2,0),"")</f>
        <v/>
      </c>
      <c r="P545" s="735"/>
      <c r="Q545" s="740" t="str">
        <f>IFERROR(VLOOKUP(Q544,科目・教員!$A$2:$B$349,2,0),"")</f>
        <v/>
      </c>
      <c r="R545" s="735"/>
      <c r="S545" s="740" t="str">
        <f>IFERROR(VLOOKUP(S544,科目・教員!$A$2:$B$349,2,0),"")</f>
        <v/>
      </c>
      <c r="T545" s="735"/>
      <c r="U545" s="25"/>
      <c r="Z545" s="73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784"/>
      <c r="BL545" s="784"/>
      <c r="BM545" s="784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33"/>
      <c r="B546" s="15" t="s">
        <v>60</v>
      </c>
      <c r="C546" s="751" t="str">
        <f>VLOOKUP($C527,'2025年度(1年後期)'!$B$5:$N$207,COLUMN('2025年度(1年後期)'!$I$5)+1,0)&amp;""</f>
        <v>101</v>
      </c>
      <c r="D546" s="735"/>
      <c r="E546" s="739" t="str">
        <f>VLOOKUP($C527,'2025年度(2年後期)'!$B$5:$N$207,COLUMN('2025年度(2年後期)'!$I$5)+1,0)&amp;""</f>
        <v>201</v>
      </c>
      <c r="F546" s="735"/>
      <c r="G546" s="739" t="str">
        <f>VLOOKUP($C527,'2025年度(3年後期)'!$B$5:$N$207,COLUMN('2025年度(3年後期)'!$I$5)+1,0)&amp;""</f>
        <v/>
      </c>
      <c r="H546" s="735"/>
      <c r="I546" s="739" t="str">
        <f>VLOOKUP($C527,'2025年度(4年後期)'!$B$5:$N$206,COLUMN('2025年度(4年後期)'!$I$5)+1,0)&amp;""</f>
        <v/>
      </c>
      <c r="J546" s="735"/>
      <c r="K546" s="740" t="str">
        <f>VLOOKUP($C527,'2025年度(助産後期)'!$B$5:$N$207,COLUMN('2025年度(助産後期)'!$I$5)+1,0)&amp;""</f>
        <v/>
      </c>
      <c r="L546" s="740"/>
      <c r="M546" s="751" t="str">
        <f>VLOOKUP($C527,'2025年度(M1後期)'!$B$5:$N$207,COLUMN('2025年度(M1後期)'!$I$5)+1,0)&amp;""</f>
        <v/>
      </c>
      <c r="N546" s="735"/>
      <c r="O546" s="740" t="str">
        <f>VLOOKUP($C527,'2025年度(M2後期)'!$B$5:$N$207,COLUMN('2025年度(M2後期)'!$I$5)+1,0)&amp;""</f>
        <v/>
      </c>
      <c r="P546" s="735"/>
      <c r="Q546" s="740" t="str">
        <f>VLOOKUP($C527,'2025年度(D1後期)'!$B$5:$N$207,COLUMN('2025年度(D1後期)'!$I$5)+1,0)&amp;""</f>
        <v/>
      </c>
      <c r="R546" s="735"/>
      <c r="S546" s="740" t="str">
        <f>VLOOKUP($C527,'2025年度(D23後期)'!$B$5:$N$207,COLUMN('2025年度(D23後期)'!$I$5)+1,0)&amp;""</f>
        <v/>
      </c>
      <c r="T546" s="735"/>
      <c r="U546" s="25"/>
      <c r="Z546" s="73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784"/>
      <c r="BL546" s="784"/>
      <c r="BM546" s="784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34"/>
      <c r="B547" s="16" t="s">
        <v>62</v>
      </c>
      <c r="C547" s="781"/>
      <c r="D547" s="782"/>
      <c r="E547" s="710"/>
      <c r="F547" s="736"/>
      <c r="G547" s="710"/>
      <c r="H547" s="736"/>
      <c r="I547" s="710"/>
      <c r="J547" s="736"/>
      <c r="K547" s="712"/>
      <c r="L547" s="712"/>
      <c r="M547" s="738"/>
      <c r="N547" s="736"/>
      <c r="O547" s="712"/>
      <c r="P547" s="736"/>
      <c r="Q547" s="712"/>
      <c r="R547" s="736"/>
      <c r="S547" s="712"/>
      <c r="T547" s="736"/>
      <c r="U547" s="25"/>
      <c r="Z547" s="73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785"/>
      <c r="BL547" s="785"/>
      <c r="BM547" s="785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33" t="s">
        <v>87</v>
      </c>
      <c r="B548" s="15" t="s">
        <v>55</v>
      </c>
      <c r="C548" s="748" t="str">
        <f>VLOOKUP($C527,'2025年度(1年後期)'!$B$5:$N$207,COLUMN('2025年度(1年後期)'!$K$5),0)&amp;""</f>
        <v/>
      </c>
      <c r="D548" s="732"/>
      <c r="E548" s="749" t="str">
        <f>VLOOKUP($C527,'2025年度(2年後期)'!$B$5:$N$207,COLUMN('2025年度(2年後期)'!$K$5),0)&amp;""</f>
        <v/>
      </c>
      <c r="F548" s="732"/>
      <c r="G548" s="749" t="str">
        <f>VLOOKUP($C527,'2025年度(3年後期)'!$B$5:$N$207,COLUMN('2025年度(3年後期)'!$K$5),0)&amp;""</f>
        <v/>
      </c>
      <c r="H548" s="732"/>
      <c r="I548" s="749" t="str">
        <f>VLOOKUP($C527,'2025年度(4年後期)'!$B$5:$N$206,COLUMN('2025年度(4年後期)'!$K$5),0)&amp;""</f>
        <v/>
      </c>
      <c r="J548" s="732"/>
      <c r="K548" s="750" t="str">
        <f>VLOOKUP($C527,'2025年度(助産後期)'!$B$5:$N$207,COLUMN('2025年度(助産後期)'!$K$5),0)&amp;""</f>
        <v/>
      </c>
      <c r="L548" s="750"/>
      <c r="M548" s="748" t="str">
        <f>VLOOKUP($C527,'2025年度(M1後期)'!$B$5:$N$207,COLUMN('2025年度(M1後期)'!$K$5),0)&amp;""</f>
        <v/>
      </c>
      <c r="N548" s="732"/>
      <c r="O548" s="750" t="str">
        <f>VLOOKUP($C527,'2025年度(M2後期)'!$B$5:$N$207,COLUMN('2025年度(M2後期)'!$K$5),0)&amp;""</f>
        <v/>
      </c>
      <c r="P548" s="732"/>
      <c r="Q548" s="750" t="str">
        <f>VLOOKUP($C527,'2025年度(D1後期)'!$B$5:$N$207,COLUMN('2025年度(D1後期)'!$K$5),0)&amp;""</f>
        <v/>
      </c>
      <c r="R548" s="732"/>
      <c r="S548" s="750" t="str">
        <f>VLOOKUP($C527,'2025年度(D23後期)'!$B$5:$N$207,COLUMN('2025年度(D23後期)'!$K$5),0)&amp;""</f>
        <v/>
      </c>
      <c r="T548" s="732"/>
      <c r="U548" s="25"/>
      <c r="Z548" s="73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/>
      <c r="AI548" s="694"/>
      <c r="AJ548" s="694"/>
      <c r="AK548" s="694"/>
      <c r="AL548" s="694"/>
      <c r="AM548" s="694"/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783"/>
      <c r="BL548" s="783"/>
      <c r="BM548" s="783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33"/>
      <c r="B549" s="15" t="s">
        <v>58</v>
      </c>
      <c r="C549" s="751" t="str">
        <f>IFERROR(VLOOKUP(C548,科目・教員!$A$2:$B$349,2,0),"")</f>
        <v/>
      </c>
      <c r="D549" s="735"/>
      <c r="E549" s="739" t="str">
        <f>IFERROR(VLOOKUP(E548,科目・教員!$A$2:$B$349,2,0),"")</f>
        <v/>
      </c>
      <c r="F549" s="735"/>
      <c r="G549" s="739" t="str">
        <f>IFERROR(VLOOKUP(G548,科目・教員!$A$2:$B$349,2,0),"")</f>
        <v/>
      </c>
      <c r="H549" s="735"/>
      <c r="I549" s="739" t="str">
        <f>IFERROR(VLOOKUP(I548,科目・教員!$A$2:$B$349,2,0),"")</f>
        <v/>
      </c>
      <c r="J549" s="735"/>
      <c r="K549" s="740" t="str">
        <f>IFERROR(VLOOKUP(K548,科目・教員!$A$2:$B$349,2,0),"")</f>
        <v/>
      </c>
      <c r="L549" s="740"/>
      <c r="M549" s="751" t="str">
        <f>IFERROR(VLOOKUP(M548,科目・教員!$A$2:$B$349,2,0),"")</f>
        <v/>
      </c>
      <c r="N549" s="735"/>
      <c r="O549" s="740" t="str">
        <f>IFERROR(VLOOKUP(O548,科目・教員!$A$2:$B$349,2,0),"")</f>
        <v/>
      </c>
      <c r="P549" s="735"/>
      <c r="Q549" s="740" t="str">
        <f>IFERROR(VLOOKUP(Q548,科目・教員!$A$2:$B$349,2,0),"")</f>
        <v/>
      </c>
      <c r="R549" s="735"/>
      <c r="S549" s="740" t="str">
        <f>IFERROR(VLOOKUP(S548,科目・教員!$A$2:$B$349,2,0),"")</f>
        <v/>
      </c>
      <c r="T549" s="735"/>
      <c r="U549" s="25"/>
      <c r="Z549" s="73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784"/>
      <c r="BL549" s="784"/>
      <c r="BM549" s="784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33"/>
      <c r="B550" s="15" t="s">
        <v>60</v>
      </c>
      <c r="C550" s="751" t="str">
        <f>VLOOKUP($C527,'2025年度(1年後期)'!$B$5:$N$207,COLUMN('2025年度(1年後期)'!$K$5)+1,0)&amp;""</f>
        <v/>
      </c>
      <c r="D550" s="735"/>
      <c r="E550" s="739" t="str">
        <f>VLOOKUP($C527,'2025年度(2年後期)'!$B$5:$N$207,COLUMN('2025年度(2年後期)'!$K$5)+1,0)&amp;""</f>
        <v/>
      </c>
      <c r="F550" s="735"/>
      <c r="G550" s="739" t="str">
        <f>VLOOKUP($C527,'2025年度(3年後期)'!$B$5:$N$207,COLUMN('2025年度(3年後期)'!$K$5)+1,0)&amp;""</f>
        <v/>
      </c>
      <c r="H550" s="735"/>
      <c r="I550" s="739" t="str">
        <f>VLOOKUP($C527,'2025年度(4年後期)'!$B$5:$N$206,COLUMN('2025年度(4年後期)'!$K$5)+1,0)&amp;""</f>
        <v/>
      </c>
      <c r="J550" s="735"/>
      <c r="K550" s="740" t="str">
        <f>VLOOKUP($C527,'2025年度(助産後期)'!$B$5:$N$207,COLUMN('2025年度(助産後期)'!$K$5)+1,0)&amp;""</f>
        <v/>
      </c>
      <c r="L550" s="740"/>
      <c r="M550" s="751" t="str">
        <f>VLOOKUP($C527,'2025年度(M1後期)'!$B$5:$N$207,COLUMN('2025年度(M1後期)'!$K$5)+1,0)&amp;""</f>
        <v/>
      </c>
      <c r="N550" s="735"/>
      <c r="O550" s="740" t="str">
        <f>VLOOKUP($C527,'2025年度(M1後期)'!$B$5:$N$207,COLUMN('2025年度(M1後期)'!$K$5)+1,0)&amp;""</f>
        <v/>
      </c>
      <c r="P550" s="735"/>
      <c r="Q550" s="740" t="str">
        <f>VLOOKUP($C527,'2025年度(D1後期)'!$B$5:$N$207,COLUMN('2025年度(D1後期)'!$K$5)+1,0)&amp;""</f>
        <v/>
      </c>
      <c r="R550" s="735"/>
      <c r="S550" s="740" t="str">
        <f>VLOOKUP($C527,'2025年度(D23後期)'!$B$5:$N$207,COLUMN('2025年度(D23後期)'!$K$5)+1,0)&amp;""</f>
        <v/>
      </c>
      <c r="T550" s="735"/>
      <c r="U550" s="25"/>
      <c r="Z550" s="73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784"/>
      <c r="BL550" s="784"/>
      <c r="BM550" s="784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34"/>
      <c r="B551" s="16" t="s">
        <v>62</v>
      </c>
      <c r="C551" s="781"/>
      <c r="D551" s="782"/>
      <c r="E551" s="710"/>
      <c r="F551" s="736"/>
      <c r="G551" s="710"/>
      <c r="H551" s="736"/>
      <c r="I551" s="710"/>
      <c r="J551" s="736"/>
      <c r="K551" s="712"/>
      <c r="L551" s="712"/>
      <c r="M551" s="738"/>
      <c r="N551" s="736"/>
      <c r="O551" s="712"/>
      <c r="P551" s="736"/>
      <c r="Q551" s="712"/>
      <c r="R551" s="736"/>
      <c r="S551" s="712"/>
      <c r="T551" s="736"/>
      <c r="U551" s="37"/>
      <c r="V551" s="19"/>
      <c r="W551" s="19"/>
      <c r="X551" s="19"/>
      <c r="Y551" s="19"/>
      <c r="Z551" s="73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785"/>
      <c r="BL551" s="785"/>
      <c r="BM551" s="785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5"/>
      <c r="B552" s="6"/>
      <c r="C552" s="717">
        <f>C527+1</f>
        <v>46045</v>
      </c>
      <c r="D552" s="717"/>
      <c r="E552" s="717"/>
      <c r="F552" s="717"/>
      <c r="G552" s="717"/>
      <c r="H552" s="717"/>
      <c r="I552" s="717"/>
      <c r="J552" s="717"/>
      <c r="K552" s="717"/>
      <c r="L552" s="717"/>
      <c r="M552" s="717"/>
      <c r="N552" s="717"/>
      <c r="O552" s="717"/>
      <c r="P552" s="717"/>
      <c r="Q552" s="717"/>
      <c r="R552" s="717"/>
      <c r="S552" s="717"/>
      <c r="T552" s="717"/>
      <c r="U552" s="697">
        <f>C552</f>
        <v>46045</v>
      </c>
      <c r="V552" s="698"/>
      <c r="W552" s="698"/>
      <c r="X552" s="698"/>
      <c r="Y552" s="698"/>
      <c r="Z552" s="69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3" t="s">
        <v>54</v>
      </c>
      <c r="B553" s="12" t="s">
        <v>55</v>
      </c>
      <c r="C553" s="731" t="str">
        <f>VLOOKUP($C552,'2025年度(1年後期)'!$B$5:$N$207,COLUMN('2025年度(1年後期)'!$C$5),0)&amp;""</f>
        <v>保健行動論</v>
      </c>
      <c r="D553" s="722"/>
      <c r="E553" s="756" t="str">
        <f>VLOOKUP($C552,'2025年度(2年後期)'!$B$5:$N$207,COLUMN('2025年度(2年後期)'!$C$5),0)&amp;""</f>
        <v>英語Ⅲ</v>
      </c>
      <c r="F553" s="757"/>
      <c r="G553" s="721" t="str">
        <f>VLOOKUP($C552,'2025年度(3年後期)'!$B$5:$N$207,COLUMN('2025年度(3年後期)'!$C$5),0)&amp;""</f>
        <v>領域別実習</v>
      </c>
      <c r="H553" s="722"/>
      <c r="I553" s="721" t="str">
        <f>VLOOKUP($C552,'2025年度(4年後期)'!$B$5:$N$206,COLUMN('2025年度(4年後期)'!$C$5),0)&amp;""</f>
        <v/>
      </c>
      <c r="J553" s="722"/>
      <c r="K553" s="732" t="str">
        <f>VLOOKUP($C552,'2025年度(助産後期)'!$B$5:$N$207,COLUMN('2025年度(助産後期)'!$C$5),0)&amp;""</f>
        <v/>
      </c>
      <c r="L553" s="720"/>
      <c r="M553" s="719" t="str">
        <f>VLOOKUP($C552,'2025年度(M1後期)'!$B$5:$N$207,COLUMN('2025年度(M1後期)'!$C$5),0)&amp;""</f>
        <v>がん看護学演習Ａ－Ⅲ</v>
      </c>
      <c r="N553" s="720"/>
      <c r="O553" s="721" t="str">
        <f>VLOOKUP($C552,'2025年度(M2後期)'!$B$5:$N$207,COLUMN('2025年度(M2後期)'!$C$5),0)&amp;""</f>
        <v>感染管理看護学演習Ａ－Ⅱ
特別研究</v>
      </c>
      <c r="P553" s="722"/>
      <c r="Q553" s="721" t="str">
        <f>VLOOKUP($C552,'2025年度(D1後期)'!$B$5:$N$207,COLUMN('2025年度(D1後期)'!$C$5),0)&amp;""</f>
        <v/>
      </c>
      <c r="R553" s="722"/>
      <c r="S553" s="732" t="str">
        <f>VLOOKUP($C552,'2025年度(D23後期)'!$B$5:$N$207,COLUMN('2025年度(D23後期)'!$C$5),0)&amp;""</f>
        <v>特別研究</v>
      </c>
      <c r="T553" s="722"/>
      <c r="U553" s="20"/>
      <c r="Z553" s="744" t="str">
        <f>A553</f>
        <v xml:space="preserve">１時限（09：20～10：50） </v>
      </c>
      <c r="AA553" s="694" t="s">
        <v>366</v>
      </c>
      <c r="AB553" s="694"/>
      <c r="AC553" s="694"/>
      <c r="AD553" s="694"/>
      <c r="AE553" s="694"/>
      <c r="AF553" s="694"/>
      <c r="AG553" s="694" t="s">
        <v>345</v>
      </c>
      <c r="AH553" s="694" t="s">
        <v>340</v>
      </c>
      <c r="AI553" s="694"/>
      <c r="AJ553" s="694"/>
      <c r="AK553" s="694"/>
      <c r="AL553" s="694"/>
      <c r="AM553" s="695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 t="s">
        <v>169</v>
      </c>
      <c r="AX553" s="694"/>
      <c r="AY553" s="694"/>
      <c r="AZ553" s="694"/>
      <c r="BA553" s="694"/>
      <c r="BB553" s="694"/>
      <c r="BC553" s="694"/>
      <c r="BD553" s="694"/>
      <c r="BE553" s="694"/>
      <c r="BF553" s="694"/>
      <c r="BG553" s="694"/>
      <c r="BH553" s="694"/>
      <c r="BI553" s="694"/>
      <c r="BJ553" s="694"/>
      <c r="BK553" s="783"/>
      <c r="BL553" s="783"/>
      <c r="BM553" s="783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33"/>
      <c r="B554" s="15" t="s">
        <v>58</v>
      </c>
      <c r="C554" s="714" t="str">
        <f>IFERROR(VLOOKUP(C553,科目・教員!$A$2:$B$349,2,0),"")</f>
        <v>藤澤　雄太</v>
      </c>
      <c r="D554" s="715"/>
      <c r="E554" s="758" t="str">
        <f>IFERROR(VLOOKUP(E553,科目・教員!$A$2:$B$349,2,0),"")</f>
        <v>ﾊﾟｳﾗ･ﾍﾞﾙｳﾞｧﾝｹﾞﾙ</v>
      </c>
      <c r="F554" s="759"/>
      <c r="G554" s="716" t="str">
        <f>IFERROR(VLOOKUP(G553,科目・教員!$A$2:$B$349,2,0),"")</f>
        <v/>
      </c>
      <c r="H554" s="715"/>
      <c r="I554" s="716" t="str">
        <f>IFERROR(VLOOKUP(I553,科目・教員!$A$2:$B$349,2,0),"")</f>
        <v/>
      </c>
      <c r="J554" s="715"/>
      <c r="K554" s="735" t="str">
        <f>IFERROR(VLOOKUP(K553,科目・教員!$A$2:$B$349,2,0),"")</f>
        <v/>
      </c>
      <c r="L554" s="737"/>
      <c r="M554" s="746" t="str">
        <f>IFERROR(VLOOKUP(M553,科目・教員!$A$2:$B$349,2,0),"")</f>
        <v/>
      </c>
      <c r="N554" s="715"/>
      <c r="O554" s="716" t="str">
        <f>IFERROR(VLOOKUP(O553,科目・教員!$A$2:$B$349,2,0),"")</f>
        <v/>
      </c>
      <c r="P554" s="715"/>
      <c r="Q554" s="716" t="str">
        <f>IFERROR(VLOOKUP(Q553,科目・教員!$A$2:$B$349,2,0),"")</f>
        <v/>
      </c>
      <c r="R554" s="715"/>
      <c r="S554" s="735" t="str">
        <f>IFERROR(VLOOKUP(S553,科目・教員!$A$2:$B$349,2,0),"")</f>
        <v/>
      </c>
      <c r="T554" s="715"/>
      <c r="U554" s="20"/>
      <c r="Z554" s="73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695"/>
      <c r="BC554" s="695"/>
      <c r="BD554" s="695"/>
      <c r="BE554" s="695"/>
      <c r="BF554" s="695"/>
      <c r="BG554" s="695"/>
      <c r="BH554" s="695"/>
      <c r="BI554" s="695"/>
      <c r="BJ554" s="695"/>
      <c r="BK554" s="784"/>
      <c r="BL554" s="784"/>
      <c r="BM554" s="784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33"/>
      <c r="B555" s="15" t="s">
        <v>60</v>
      </c>
      <c r="C555" s="714" t="str">
        <f>VLOOKUP($C552,'2025年度(1年後期)'!$B$5:$N$207,COLUMN('2025年度(1年後期)'!$C$5)+1,0)&amp;""</f>
        <v>101</v>
      </c>
      <c r="D555" s="715"/>
      <c r="E555" s="758" t="str">
        <f>VLOOKUP($C552,'2025年度(2年後期)'!$B$5:$N$207,COLUMN('2025年度(2年後期)'!$C$5)+1,0)&amp;""</f>
        <v>201</v>
      </c>
      <c r="F555" s="759"/>
      <c r="G555" s="716" t="str">
        <f>VLOOKUP($C552,'2025年度(3年後期)'!$B$5:$N$207,COLUMN('2025年度(3年後期)'!$C$5)+1,0)&amp;""</f>
        <v>母性:301　小児:202</v>
      </c>
      <c r="H555" s="715"/>
      <c r="I555" s="716" t="str">
        <f>VLOOKUP($C552,'2025年度(4年後期)'!$B$5:$N$206,COLUMN('2025年度(4年後期)'!$C$5)+1,0)&amp;""</f>
        <v/>
      </c>
      <c r="J555" s="715"/>
      <c r="K555" s="735" t="str">
        <f>VLOOKUP($C552,'2025年度(助産後期)'!$B$5:$N$207,COLUMN('2025年度(助産後期)'!$C$5)+1,0)&amp;""</f>
        <v/>
      </c>
      <c r="L555" s="737"/>
      <c r="M555" s="746" t="str">
        <f>VLOOKUP($C552,'2025年度(M1後期)'!$B$5:$N$207,COLUMN('2025年度(M1後期)'!$C$5)+1,0)&amp;""</f>
        <v>別途指定</v>
      </c>
      <c r="N555" s="715"/>
      <c r="O555" s="716" t="str">
        <f>VLOOKUP($C552,'2025年度(M2後期)'!$B$5:$N$207,COLUMN('2025年度(M2後期)'!$C$5)+1,0)&amp;""</f>
        <v>感染:別途指定</v>
      </c>
      <c r="P555" s="715"/>
      <c r="Q555" s="716" t="str">
        <f>VLOOKUP($C552,'2025年度(D1後期)'!$B$5:$N$207,COLUMN('2025年度(D1後期)'!$C$5)+1,0)&amp;""</f>
        <v/>
      </c>
      <c r="R555" s="715"/>
      <c r="S555" s="735" t="str">
        <f>VLOOKUP($C552,'2025年度(D23後期)'!$B$5:$N$207,COLUMN('2025年度(D23後期)'!$C$5)+1,0)&amp;""</f>
        <v/>
      </c>
      <c r="T555" s="715"/>
      <c r="U555" s="20"/>
      <c r="Z555" s="73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695"/>
      <c r="BC555" s="695"/>
      <c r="BD555" s="695"/>
      <c r="BE555" s="695"/>
      <c r="BF555" s="695"/>
      <c r="BG555" s="695"/>
      <c r="BH555" s="695"/>
      <c r="BI555" s="695"/>
      <c r="BJ555" s="695"/>
      <c r="BK555" s="784"/>
      <c r="BL555" s="784"/>
      <c r="BM555" s="784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34"/>
      <c r="B556" s="16" t="s">
        <v>62</v>
      </c>
      <c r="C556" s="738"/>
      <c r="D556" s="711"/>
      <c r="E556" s="786" t="s">
        <v>116</v>
      </c>
      <c r="F556" s="787"/>
      <c r="G556" s="710"/>
      <c r="H556" s="711"/>
      <c r="I556" s="710"/>
      <c r="J556" s="711"/>
      <c r="K556" s="712"/>
      <c r="L556" s="713"/>
      <c r="M556" s="745"/>
      <c r="N556" s="711"/>
      <c r="O556" s="710"/>
      <c r="P556" s="711"/>
      <c r="Q556" s="710"/>
      <c r="R556" s="711"/>
      <c r="S556" s="712"/>
      <c r="T556" s="711"/>
      <c r="U556" s="20"/>
      <c r="Z556" s="73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696"/>
      <c r="BC556" s="696"/>
      <c r="BD556" s="696"/>
      <c r="BE556" s="696"/>
      <c r="BF556" s="696"/>
      <c r="BG556" s="696"/>
      <c r="BH556" s="696"/>
      <c r="BI556" s="696"/>
      <c r="BJ556" s="696"/>
      <c r="BK556" s="785"/>
      <c r="BL556" s="785"/>
      <c r="BM556" s="785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33" t="s">
        <v>64</v>
      </c>
      <c r="B557" s="15" t="s">
        <v>55</v>
      </c>
      <c r="C557" s="731" t="str">
        <f>VLOOKUP($C552,'2025年度(1年後期)'!$B$5:$N$207,COLUMN('2025年度(1年後期)'!$E$5),0)&amp;""</f>
        <v>免疫と健康</v>
      </c>
      <c r="D557" s="722"/>
      <c r="E557" s="756" t="str">
        <f>VLOOKUP($C552,'2025年度(2年後期)'!$B$5:$N$207,COLUMN('2025年度(2年後期)'!$E$5),0)&amp;""</f>
        <v>英語Ⅲ</v>
      </c>
      <c r="F557" s="757"/>
      <c r="G557" s="721" t="str">
        <f>VLOOKUP($C552,'2025年度(3年後期)'!$B$5:$N$207,COLUMN('2025年度(3年後期)'!$E$5),0)&amp;""</f>
        <v>領域別実習</v>
      </c>
      <c r="H557" s="722"/>
      <c r="I557" s="721" t="str">
        <f>VLOOKUP($C552,'2025年度(4年後期)'!$B$5:$N$206,COLUMN('2025年度(4年後期)'!$E$5),0)&amp;""</f>
        <v/>
      </c>
      <c r="J557" s="722"/>
      <c r="K557" s="732" t="str">
        <f>VLOOKUP($C552,'2025年度(助産後期)'!$B$5:$N$207,COLUMN('2025年度(助産後期)'!$E$5),0)&amp;""</f>
        <v/>
      </c>
      <c r="L557" s="720"/>
      <c r="M557" s="731" t="str">
        <f>VLOOKUP($C552,'2025年度(M1後期)'!$B$5:$N$207,COLUMN('2025年度(M1後期)'!$E$5),0)&amp;""</f>
        <v>がん看護学演習Ａ－Ⅲ</v>
      </c>
      <c r="N557" s="722"/>
      <c r="O557" s="732" t="str">
        <f>VLOOKUP($C552,'2025年度(M2後期)'!$B$5:$N$207,COLUMN('2025年度(M2後期)'!$E$5),0)&amp;""</f>
        <v>感染管理看護学演習Ａ－Ⅱ
特別研究</v>
      </c>
      <c r="P557" s="722"/>
      <c r="Q557" s="732" t="str">
        <f>VLOOKUP($C552,'2025年度(D1後期)'!$B$5:$N$207,COLUMN('2025年度(D1後期)'!$E$5),0)&amp;""</f>
        <v/>
      </c>
      <c r="R557" s="722"/>
      <c r="S557" s="732" t="str">
        <f>VLOOKUP($C552,'2025年度(D23後期)'!$B$5:$N$207,COLUMN('2025年度(D23後期)'!$E$5),0)&amp;""</f>
        <v>特別研究</v>
      </c>
      <c r="T557" s="722"/>
      <c r="U557" s="25"/>
      <c r="Z557" s="733" t="str">
        <f>A557</f>
        <v>２時限（11：00～12：30）</v>
      </c>
      <c r="AA557" s="694" t="s">
        <v>386</v>
      </c>
      <c r="AB557" s="694"/>
      <c r="AC557" s="694"/>
      <c r="AD557" s="694"/>
      <c r="AE557" s="694"/>
      <c r="AF557" s="694"/>
      <c r="AG557" s="694" t="s">
        <v>345</v>
      </c>
      <c r="AH557" s="694" t="s">
        <v>340</v>
      </c>
      <c r="AI557" s="694"/>
      <c r="AJ557" s="694"/>
      <c r="AK557" s="694"/>
      <c r="AL557" s="694"/>
      <c r="AM557" s="695"/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 t="s">
        <v>169</v>
      </c>
      <c r="AX557" s="694"/>
      <c r="AY557" s="694"/>
      <c r="AZ557" s="694"/>
      <c r="BA557" s="694"/>
      <c r="BB557" s="694"/>
      <c r="BC557" s="694"/>
      <c r="BD557" s="694"/>
      <c r="BE557" s="694"/>
      <c r="BF557" s="694"/>
      <c r="BG557" s="694"/>
      <c r="BH557" s="694"/>
      <c r="BI557" s="694"/>
      <c r="BJ557" s="694"/>
      <c r="BK557" s="783"/>
      <c r="BL557" s="783"/>
      <c r="BM557" s="783"/>
      <c r="BN557" s="694"/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33"/>
      <c r="B558" s="15" t="s">
        <v>58</v>
      </c>
      <c r="C558" s="714" t="str">
        <f>IFERROR(VLOOKUP(C557,科目・教員!$A$2:$B$349,2,0),"")</f>
        <v>森　那美子</v>
      </c>
      <c r="D558" s="715"/>
      <c r="E558" s="758" t="str">
        <f>IFERROR(VLOOKUP(E557,科目・教員!$A$2:$B$349,2,0),"")</f>
        <v>ﾊﾟｳﾗ･ﾍﾞﾙｳﾞｧﾝｹﾞﾙ</v>
      </c>
      <c r="F558" s="759"/>
      <c r="G558" s="716" t="str">
        <f>IFERROR(VLOOKUP(G557,科目・教員!$A$2:$B$349,2,0),"")</f>
        <v/>
      </c>
      <c r="H558" s="715"/>
      <c r="I558" s="716" t="str">
        <f>IFERROR(VLOOKUP(I557,科目・教員!$A$2:$B$349,2,0),"")</f>
        <v/>
      </c>
      <c r="J558" s="715"/>
      <c r="K558" s="735" t="str">
        <f>IFERROR(VLOOKUP(K557,科目・教員!$A$2:$B$349,2,0),"")</f>
        <v/>
      </c>
      <c r="L558" s="737"/>
      <c r="M558" s="714" t="str">
        <f>IFERROR(VLOOKUP(M557,科目・教員!$A$2:$B$349,2,0),"")</f>
        <v/>
      </c>
      <c r="N558" s="715"/>
      <c r="O558" s="735" t="str">
        <f>IFERROR(VLOOKUP(O557,科目・教員!$A$2:$B$349,2,0),"")</f>
        <v/>
      </c>
      <c r="P558" s="715"/>
      <c r="Q558" s="735" t="str">
        <f>IFERROR(VLOOKUP(Q557,科目・教員!$A$2:$B$349,2,0),"")</f>
        <v/>
      </c>
      <c r="R558" s="715"/>
      <c r="S558" s="735" t="str">
        <f>IFERROR(VLOOKUP(S557,科目・教員!$A$2:$B$349,2,0),"")</f>
        <v/>
      </c>
      <c r="T558" s="715"/>
      <c r="U558" s="25"/>
      <c r="Z558" s="73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695"/>
      <c r="AZ558" s="695"/>
      <c r="BA558" s="695"/>
      <c r="BB558" s="695"/>
      <c r="BC558" s="695"/>
      <c r="BD558" s="695"/>
      <c r="BE558" s="695"/>
      <c r="BF558" s="695"/>
      <c r="BG558" s="695"/>
      <c r="BH558" s="695"/>
      <c r="BI558" s="695"/>
      <c r="BJ558" s="695"/>
      <c r="BK558" s="784"/>
      <c r="BL558" s="784"/>
      <c r="BM558" s="784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33"/>
      <c r="B559" s="15" t="s">
        <v>60</v>
      </c>
      <c r="C559" s="714" t="str">
        <f>VLOOKUP($C552,'2025年度(1年後期)'!$B$5:$N$207,COLUMN('2025年度(1年後期)'!$E$5)+1,0)&amp;""</f>
        <v>101</v>
      </c>
      <c r="D559" s="715"/>
      <c r="E559" s="758" t="str">
        <f>VLOOKUP($C552,'2025年度(2年後期)'!$B$5:$N$207,COLUMN('2025年度(2年後期)'!$E$5)+1,0)&amp;""</f>
        <v>201</v>
      </c>
      <c r="F559" s="759"/>
      <c r="G559" s="716" t="str">
        <f>VLOOKUP($C552,'2025年度(3年後期)'!$B$5:$N$207,COLUMN('2025年度(3年後期)'!$E$5)+1,0)&amp;""</f>
        <v>母性:301　小児:202</v>
      </c>
      <c r="H559" s="715"/>
      <c r="I559" s="716" t="str">
        <f>VLOOKUP($C552,'2025年度(4年後期)'!$B$5:$N$206,COLUMN('2025年度(4年後期)'!$E$5)+1,0)&amp;""</f>
        <v/>
      </c>
      <c r="J559" s="715"/>
      <c r="K559" s="735" t="str">
        <f>VLOOKUP($C552,'2025年度(助産後期)'!$B$5:$N$207,COLUMN('2025年度(助産後期)'!$E$5)+1,0)&amp;""</f>
        <v/>
      </c>
      <c r="L559" s="737"/>
      <c r="M559" s="714" t="str">
        <f>VLOOKUP($C552,'2025年度(M1後期)'!$B$5:$N$207,COLUMN('2025年度(M1後期)'!$E$5)+1,0)&amp;""</f>
        <v>別途指定</v>
      </c>
      <c r="N559" s="715"/>
      <c r="O559" s="735" t="str">
        <f>VLOOKUP($C552,'2025年度(M2後期)'!$B$5:$N$207,COLUMN('2025年度(M2後期)'!$E$5)+1,0)&amp;""</f>
        <v>感染:別途指定</v>
      </c>
      <c r="P559" s="715"/>
      <c r="Q559" s="735" t="str">
        <f>VLOOKUP($C552,'2025年度(D1後期)'!$B$5:$N$207,COLUMN('2025年度(D1後期)'!$E$5)+1,0)&amp;""</f>
        <v/>
      </c>
      <c r="R559" s="715"/>
      <c r="S559" s="735" t="str">
        <f>VLOOKUP($C552,'2025年度(D23後期)'!$B$5:$N$207,COLUMN('2025年度(D23後期)'!$E$5)+1,0)&amp;""</f>
        <v/>
      </c>
      <c r="T559" s="715"/>
      <c r="U559" s="25"/>
      <c r="Z559" s="73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695"/>
      <c r="AZ559" s="695"/>
      <c r="BA559" s="695"/>
      <c r="BB559" s="695"/>
      <c r="BC559" s="695"/>
      <c r="BD559" s="695"/>
      <c r="BE559" s="695"/>
      <c r="BF559" s="695"/>
      <c r="BG559" s="695"/>
      <c r="BH559" s="695"/>
      <c r="BI559" s="695"/>
      <c r="BJ559" s="695"/>
      <c r="BK559" s="784"/>
      <c r="BL559" s="784"/>
      <c r="BM559" s="784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47"/>
      <c r="B560" s="16" t="s">
        <v>62</v>
      </c>
      <c r="C560" s="738"/>
      <c r="D560" s="736"/>
      <c r="E560" s="786" t="s">
        <v>116</v>
      </c>
      <c r="F560" s="787"/>
      <c r="G560" s="710"/>
      <c r="H560" s="736"/>
      <c r="I560" s="710"/>
      <c r="J560" s="736"/>
      <c r="K560" s="712"/>
      <c r="L560" s="712"/>
      <c r="M560" s="738"/>
      <c r="N560" s="736"/>
      <c r="O560" s="712"/>
      <c r="P560" s="736"/>
      <c r="Q560" s="712"/>
      <c r="R560" s="736"/>
      <c r="S560" s="712"/>
      <c r="T560" s="736"/>
      <c r="U560" s="25"/>
      <c r="Z560" s="73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696"/>
      <c r="AZ560" s="696"/>
      <c r="BA560" s="696"/>
      <c r="BB560" s="696"/>
      <c r="BC560" s="696"/>
      <c r="BD560" s="696"/>
      <c r="BE560" s="696"/>
      <c r="BF560" s="696"/>
      <c r="BG560" s="696"/>
      <c r="BH560" s="696"/>
      <c r="BI560" s="696"/>
      <c r="BJ560" s="696"/>
      <c r="BK560" s="785"/>
      <c r="BL560" s="785"/>
      <c r="BM560" s="785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44" t="s">
        <v>70</v>
      </c>
      <c r="B561" s="17" t="s">
        <v>71</v>
      </c>
      <c r="C561" s="731"/>
      <c r="D561" s="722"/>
      <c r="E561" s="721"/>
      <c r="F561" s="722"/>
      <c r="G561" s="721"/>
      <c r="H561" s="722"/>
      <c r="I561" s="721"/>
      <c r="J561" s="722"/>
      <c r="K561" s="732"/>
      <c r="L561" s="720"/>
      <c r="M561" s="731"/>
      <c r="N561" s="722"/>
      <c r="O561" s="732"/>
      <c r="P561" s="722"/>
      <c r="Q561" s="732"/>
      <c r="R561" s="722"/>
      <c r="S561" s="732"/>
      <c r="T561" s="722"/>
      <c r="U561" s="25"/>
      <c r="Z561" s="73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694"/>
      <c r="BC561" s="694"/>
      <c r="BD561" s="694"/>
      <c r="BE561" s="694"/>
      <c r="BF561" s="694"/>
      <c r="BG561" s="694"/>
      <c r="BH561" s="694"/>
      <c r="BI561" s="694"/>
      <c r="BJ561" s="694"/>
      <c r="BK561" s="783"/>
      <c r="BL561" s="783"/>
      <c r="BM561" s="783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33"/>
      <c r="B562" s="17" t="s">
        <v>73</v>
      </c>
      <c r="C562" s="714"/>
      <c r="D562" s="715"/>
      <c r="E562" s="716"/>
      <c r="F562" s="715"/>
      <c r="G562" s="716"/>
      <c r="H562" s="715"/>
      <c r="I562" s="716"/>
      <c r="J562" s="715"/>
      <c r="K562" s="735"/>
      <c r="L562" s="737"/>
      <c r="M562" s="714"/>
      <c r="N562" s="715"/>
      <c r="O562" s="735"/>
      <c r="P562" s="715"/>
      <c r="Q562" s="735"/>
      <c r="R562" s="715"/>
      <c r="S562" s="735"/>
      <c r="T562" s="715"/>
      <c r="U562" s="25"/>
      <c r="Z562" s="73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695"/>
      <c r="BC562" s="695"/>
      <c r="BD562" s="695"/>
      <c r="BE562" s="695"/>
      <c r="BF562" s="695"/>
      <c r="BG562" s="695"/>
      <c r="BH562" s="695"/>
      <c r="BI562" s="695"/>
      <c r="BJ562" s="695"/>
      <c r="BK562" s="784"/>
      <c r="BL562" s="784"/>
      <c r="BM562" s="784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33"/>
      <c r="B563" s="17" t="s">
        <v>60</v>
      </c>
      <c r="C563" s="714"/>
      <c r="D563" s="715"/>
      <c r="E563" s="716"/>
      <c r="F563" s="715"/>
      <c r="G563" s="716"/>
      <c r="H563" s="715"/>
      <c r="I563" s="716"/>
      <c r="J563" s="715"/>
      <c r="K563" s="735"/>
      <c r="L563" s="737"/>
      <c r="M563" s="714"/>
      <c r="N563" s="715"/>
      <c r="O563" s="735"/>
      <c r="P563" s="715"/>
      <c r="Q563" s="735"/>
      <c r="R563" s="715"/>
      <c r="S563" s="735"/>
      <c r="T563" s="715"/>
      <c r="U563" s="25"/>
      <c r="Z563" s="73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695"/>
      <c r="BC563" s="695"/>
      <c r="BD563" s="695"/>
      <c r="BE563" s="695"/>
      <c r="BF563" s="695"/>
      <c r="BG563" s="695"/>
      <c r="BH563" s="695"/>
      <c r="BI563" s="695"/>
      <c r="BJ563" s="695"/>
      <c r="BK563" s="784"/>
      <c r="BL563" s="784"/>
      <c r="BM563" s="784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34"/>
      <c r="B564" s="18" t="s">
        <v>62</v>
      </c>
      <c r="C564" s="752"/>
      <c r="D564" s="753"/>
      <c r="E564" s="754"/>
      <c r="F564" s="753"/>
      <c r="G564" s="754"/>
      <c r="H564" s="753"/>
      <c r="I564" s="754"/>
      <c r="J564" s="753"/>
      <c r="K564" s="755"/>
      <c r="L564" s="755"/>
      <c r="M564" s="752"/>
      <c r="N564" s="753"/>
      <c r="O564" s="755"/>
      <c r="P564" s="753"/>
      <c r="Q564" s="755"/>
      <c r="R564" s="753"/>
      <c r="S564" s="755"/>
      <c r="T564" s="753"/>
      <c r="U564" s="25"/>
      <c r="Z564" s="73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696"/>
      <c r="BC564" s="696"/>
      <c r="BD564" s="696"/>
      <c r="BE564" s="696"/>
      <c r="BF564" s="696"/>
      <c r="BG564" s="696"/>
      <c r="BH564" s="696"/>
      <c r="BI564" s="696"/>
      <c r="BJ564" s="696"/>
      <c r="BK564" s="785"/>
      <c r="BL564" s="785"/>
      <c r="BM564" s="785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33" t="s">
        <v>74</v>
      </c>
      <c r="B565" s="15" t="s">
        <v>55</v>
      </c>
      <c r="C565" s="748" t="str">
        <f>VLOOKUP($C552,'2025年度(1年後期)'!$B$5:$N$207,COLUMN('2025年度(1年後期)'!$G$5),0)&amp;""</f>
        <v>生活援助論Ⅱ
(ABCD:1･2年生合同)</v>
      </c>
      <c r="D565" s="732"/>
      <c r="E565" s="749" t="str">
        <f>VLOOKUP($C552,'2025年度(2年後期)'!$B$5:$N$207,COLUMN('2025年度(2年後期)'!$G$5),0)&amp;""</f>
        <v>生活援助論Ⅳ(ABCD:1･２年生合同)</v>
      </c>
      <c r="F565" s="732"/>
      <c r="G565" s="749" t="str">
        <f>VLOOKUP($C552,'2025年度(3年後期)'!$B$5:$N$207,COLUMN('2025年度(3年後期)'!$G$5),0)&amp;""</f>
        <v>領域別実習</v>
      </c>
      <c r="H565" s="732"/>
      <c r="I565" s="749" t="str">
        <f>VLOOKUP($C552,'2025年度(4年後期)'!$B$5:$N$206,COLUMN('2025年度(4年後期)'!$G$5),0)&amp;""</f>
        <v/>
      </c>
      <c r="J565" s="732"/>
      <c r="K565" s="750" t="str">
        <f>VLOOKUP($C552,'2025年度(助産後期)'!$B$5:$N$207,COLUMN('2025年度(助産後期)'!$G$5),0)&amp;""</f>
        <v/>
      </c>
      <c r="L565" s="750"/>
      <c r="M565" s="748" t="str">
        <f>VLOOKUP($C552,'2025年度(M1後期)'!$B$5:$N$207,COLUMN('2025年度(M1後期)'!$G$5),0)&amp;""</f>
        <v>がん看護学演習Ａ－Ⅳ</v>
      </c>
      <c r="N565" s="732"/>
      <c r="O565" s="750" t="str">
        <f>VLOOKUP($C552,'2025年度(M2後期)'!$B$5:$N$207,COLUMN('2025年度(M2後期)'!$G$5),0)&amp;""</f>
        <v>特別研究</v>
      </c>
      <c r="P565" s="732"/>
      <c r="Q565" s="750" t="str">
        <f>VLOOKUP($C552,'2025年度(D1後期)'!$B$5:$N$207,COLUMN('2025年度(D1後期)'!$G$5),0)&amp;""</f>
        <v/>
      </c>
      <c r="R565" s="732"/>
      <c r="S565" s="750" t="str">
        <f>VLOOKUP($C552,'2025年度(D23後期)'!$B$5:$N$207,COLUMN('2025年度(D23後期)'!$G$5),0)&amp;""</f>
        <v>特別研究</v>
      </c>
      <c r="T565" s="732"/>
      <c r="U565" s="25"/>
      <c r="Z565" s="733" t="str">
        <f>A565</f>
        <v>３時限（13：30～15：00）</v>
      </c>
      <c r="AA565" s="694"/>
      <c r="AB565" s="694"/>
      <c r="AC565" s="694"/>
      <c r="AD565" s="694"/>
      <c r="AE565" s="694"/>
      <c r="AF565" s="694"/>
      <c r="AG565" s="694" t="s">
        <v>420</v>
      </c>
      <c r="AH565" s="694" t="s">
        <v>420</v>
      </c>
      <c r="AI565" s="694" t="s">
        <v>420</v>
      </c>
      <c r="AJ565" s="694" t="s">
        <v>420</v>
      </c>
      <c r="AK565" s="694"/>
      <c r="AL565" s="694" t="s">
        <v>420</v>
      </c>
      <c r="AM565" s="695"/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/>
      <c r="AX565" s="694" t="s">
        <v>340</v>
      </c>
      <c r="AY565" s="694"/>
      <c r="AZ565" s="694"/>
      <c r="BA565" s="694"/>
      <c r="BB565" s="694"/>
      <c r="BC565" s="694"/>
      <c r="BD565" s="694"/>
      <c r="BE565" s="694"/>
      <c r="BF565" s="694"/>
      <c r="BG565" s="694"/>
      <c r="BH565" s="694"/>
      <c r="BI565" s="694"/>
      <c r="BJ565" s="694"/>
      <c r="BK565" s="783"/>
      <c r="BL565" s="783"/>
      <c r="BM565" s="783"/>
      <c r="BN565" s="694"/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33"/>
      <c r="B566" s="15" t="s">
        <v>58</v>
      </c>
      <c r="C566" s="751" t="str">
        <f>IFERROR(VLOOKUP(C565,科目・教員!$A$2:$B$349,2,0),"")</f>
        <v/>
      </c>
      <c r="D566" s="735"/>
      <c r="E566" s="739" t="str">
        <f>IFERROR(VLOOKUP(E565,科目・教員!$A$2:$B$349,2,0),"")</f>
        <v/>
      </c>
      <c r="F566" s="735"/>
      <c r="G566" s="739" t="str">
        <f>IFERROR(VLOOKUP(G565,科目・教員!$A$2:$B$349,2,0),"")</f>
        <v/>
      </c>
      <c r="H566" s="735"/>
      <c r="I566" s="739" t="str">
        <f>IFERROR(VLOOKUP(I565,科目・教員!$A$2:$B$349,2,0),"")</f>
        <v/>
      </c>
      <c r="J566" s="735"/>
      <c r="K566" s="740" t="str">
        <f>IFERROR(VLOOKUP(K565,科目・教員!$A$2:$B$349,2,0),"")</f>
        <v/>
      </c>
      <c r="L566" s="740"/>
      <c r="M566" s="751" t="str">
        <f>IFERROR(VLOOKUP(M565,科目・教員!$A$2:$B$349,2,0),"")</f>
        <v/>
      </c>
      <c r="N566" s="735"/>
      <c r="O566" s="740" t="str">
        <f>IFERROR(VLOOKUP(O565,科目・教員!$A$2:$B$349,2,0),"")</f>
        <v/>
      </c>
      <c r="P566" s="735"/>
      <c r="Q566" s="740" t="str">
        <f>IFERROR(VLOOKUP(Q565,科目・教員!$A$2:$B$349,2,0),"")</f>
        <v/>
      </c>
      <c r="R566" s="735"/>
      <c r="S566" s="740" t="str">
        <f>IFERROR(VLOOKUP(S565,科目・教員!$A$2:$B$349,2,0),"")</f>
        <v/>
      </c>
      <c r="T566" s="735"/>
      <c r="U566" s="25"/>
      <c r="Z566" s="73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695"/>
      <c r="BC566" s="695"/>
      <c r="BD566" s="695"/>
      <c r="BE566" s="695"/>
      <c r="BF566" s="695"/>
      <c r="BG566" s="695"/>
      <c r="BH566" s="695"/>
      <c r="BI566" s="695"/>
      <c r="BJ566" s="695"/>
      <c r="BK566" s="784"/>
      <c r="BL566" s="784"/>
      <c r="BM566" s="784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33"/>
      <c r="B567" s="15" t="s">
        <v>60</v>
      </c>
      <c r="C567" s="751" t="str">
        <f>VLOOKUP($C552,'2025年度(1年後期)'!$B$5:$N$207,COLUMN('2025年度(1年後期)'!$G$5)+1,0)&amp;""</f>
        <v>201･202･203･204･基礎実</v>
      </c>
      <c r="D567" s="735"/>
      <c r="E567" s="739" t="str">
        <f>VLOOKUP($C552,'2025年度(2年後期)'!$B$5:$N$207,COLUMN('2025年度(2年後期)'!$G$5)+1,0)&amp;""</f>
        <v>201･202･203･204･基礎実</v>
      </c>
      <c r="F567" s="735"/>
      <c r="G567" s="739" t="str">
        <f>VLOOKUP($C552,'2025年度(3年後期)'!$B$5:$N$207,COLUMN('2025年度(3年後期)'!$G$5)+1,0)&amp;""</f>
        <v>小児:302</v>
      </c>
      <c r="H567" s="735"/>
      <c r="I567" s="739" t="str">
        <f>VLOOKUP($C552,'2025年度(4年後期)'!$B$5:$N$206,COLUMN('2025年度(4年後期)'!$G$5)+1,0)&amp;""</f>
        <v/>
      </c>
      <c r="J567" s="735"/>
      <c r="K567" s="740" t="str">
        <f>VLOOKUP($C552,'2025年度(助産後期)'!$B$5:$N$207,COLUMN('2025年度(助産後期)'!$G$5)+1,0)&amp;""</f>
        <v/>
      </c>
      <c r="L567" s="740"/>
      <c r="M567" s="751" t="str">
        <f>VLOOKUP($C552,'2025年度(M1後期)'!$B$5:$N$207,COLUMN('2025年度(M1後期)'!$G$5)+1,0)&amp;""</f>
        <v>別途指定</v>
      </c>
      <c r="N567" s="735"/>
      <c r="O567" s="740" t="str">
        <f>VLOOKUP($C552,'2025年度(M2後期)'!$B$5:$N$207,COLUMN('2025年度(M2後期)'!$G$5)+1,0)&amp;""</f>
        <v/>
      </c>
      <c r="P567" s="735"/>
      <c r="Q567" s="740" t="str">
        <f>VLOOKUP($C552,'2025年度(D1後期)'!$B$5:$N$207,COLUMN('2025年度(D1後期)'!$G$5)+1,0)&amp;""</f>
        <v/>
      </c>
      <c r="R567" s="735"/>
      <c r="S567" s="740" t="str">
        <f>VLOOKUP($C552,'2025年度(D23後期)'!$B$5:$N$207,COLUMN('2025年度(D23後期)'!$G$5)+1,0)&amp;""</f>
        <v/>
      </c>
      <c r="T567" s="735"/>
      <c r="U567" s="25"/>
      <c r="Z567" s="73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695"/>
      <c r="BC567" s="695"/>
      <c r="BD567" s="695"/>
      <c r="BE567" s="695"/>
      <c r="BF567" s="695"/>
      <c r="BG567" s="695"/>
      <c r="BH567" s="695"/>
      <c r="BI567" s="695"/>
      <c r="BJ567" s="695"/>
      <c r="BK567" s="784"/>
      <c r="BL567" s="784"/>
      <c r="BM567" s="784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47"/>
      <c r="B568" s="16" t="s">
        <v>62</v>
      </c>
      <c r="C568" s="781"/>
      <c r="D568" s="782"/>
      <c r="E568" s="710"/>
      <c r="F568" s="736"/>
      <c r="G568" s="710"/>
      <c r="H568" s="736"/>
      <c r="I568" s="710"/>
      <c r="J568" s="736"/>
      <c r="K568" s="712"/>
      <c r="L568" s="712"/>
      <c r="M568" s="738"/>
      <c r="N568" s="736"/>
      <c r="O568" s="712"/>
      <c r="P568" s="736"/>
      <c r="Q568" s="712"/>
      <c r="R568" s="736"/>
      <c r="S568" s="712"/>
      <c r="T568" s="736"/>
      <c r="U568" s="25"/>
      <c r="Z568" s="73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696"/>
      <c r="BC568" s="696"/>
      <c r="BD568" s="696"/>
      <c r="BE568" s="696"/>
      <c r="BF568" s="696"/>
      <c r="BG568" s="696"/>
      <c r="BH568" s="696"/>
      <c r="BI568" s="696"/>
      <c r="BJ568" s="696"/>
      <c r="BK568" s="785"/>
      <c r="BL568" s="785"/>
      <c r="BM568" s="785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33" t="s">
        <v>80</v>
      </c>
      <c r="B569" s="15" t="s">
        <v>55</v>
      </c>
      <c r="C569" s="748" t="str">
        <f>VLOOKUP($C552,'2025年度(1年後期)'!$B$5:$N$207,COLUMN('2025年度(1年後期)'!$I$5),0)&amp;""</f>
        <v/>
      </c>
      <c r="D569" s="732"/>
      <c r="E569" s="749" t="str">
        <f>VLOOKUP($C552,'2025年度(2年後期)'!$B$5:$N$207,COLUMN('2025年度(2年後期)'!$I$5),0)&amp;""</f>
        <v>成人看護援助論Ⅱ</v>
      </c>
      <c r="F569" s="732"/>
      <c r="G569" s="749" t="str">
        <f>VLOOKUP($C552,'2025年度(3年後期)'!$B$5:$N$207,COLUMN('2025年度(3年後期)'!$I$5),0)&amp;""</f>
        <v>領域別実習</v>
      </c>
      <c r="H569" s="732"/>
      <c r="I569" s="749" t="str">
        <f>VLOOKUP($C552,'2025年度(4年後期)'!$B$5:$N$206,COLUMN('2025年度(4年後期)'!$I$5),0)&amp;""</f>
        <v/>
      </c>
      <c r="J569" s="732"/>
      <c r="K569" s="750" t="str">
        <f>VLOOKUP($C552,'2025年度(助産後期)'!$B$5:$N$207,COLUMN('2025年度(助産後期)'!$I$5),0)&amp;""</f>
        <v/>
      </c>
      <c r="L569" s="750"/>
      <c r="M569" s="748" t="str">
        <f>VLOOKUP($C552,'2025年度(M1後期)'!$B$5:$N$207,COLUMN('2025年度(M1後期)'!$I$5),0)&amp;""</f>
        <v>がん看護学演習Ａ－Ⅳ</v>
      </c>
      <c r="N569" s="732"/>
      <c r="O569" s="750" t="str">
        <f>VLOOKUP($C552,'2025年度(M2後期)'!$B$5:$N$207,COLUMN('2025年度(M2後期)'!$I$5),0)&amp;""</f>
        <v>特別研究</v>
      </c>
      <c r="P569" s="732"/>
      <c r="Q569" s="750" t="str">
        <f>VLOOKUP($C552,'2025年度(D1後期)'!$B$5:$N$207,COLUMN('2025年度(D1後期)'!$I$5),0)&amp;""</f>
        <v/>
      </c>
      <c r="R569" s="732"/>
      <c r="S569" s="750" t="str">
        <f>VLOOKUP($C552,'2025年度(D23後期)'!$B$5:$N$207,COLUMN('2025年度(D23後期)'!$I$5),0)&amp;""</f>
        <v>特別研究</v>
      </c>
      <c r="T569" s="732"/>
      <c r="U569" s="560" t="s">
        <v>336</v>
      </c>
      <c r="Z569" s="733" t="str">
        <f>A569</f>
        <v>４時限（15：10～16：40）</v>
      </c>
      <c r="AA569" s="694"/>
      <c r="AB569" s="694"/>
      <c r="AC569" s="694"/>
      <c r="AD569" s="694" t="s">
        <v>263</v>
      </c>
      <c r="AE569" s="694"/>
      <c r="AF569" s="694"/>
      <c r="AG569" s="694" t="s">
        <v>76</v>
      </c>
      <c r="AH569" s="694"/>
      <c r="AI569" s="694"/>
      <c r="AJ569" s="694"/>
      <c r="AK569" s="694"/>
      <c r="AL569" s="694"/>
      <c r="AM569" s="695"/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/>
      <c r="AX569" s="694"/>
      <c r="AY569" s="694"/>
      <c r="AZ569" s="694"/>
      <c r="BA569" s="694"/>
      <c r="BB569" s="694"/>
      <c r="BC569" s="694"/>
      <c r="BD569" s="694"/>
      <c r="BE569" s="694"/>
      <c r="BF569" s="694"/>
      <c r="BG569" s="694"/>
      <c r="BH569" s="694"/>
      <c r="BI569" s="694"/>
      <c r="BJ569" s="694"/>
      <c r="BK569" s="783"/>
      <c r="BL569" s="783"/>
      <c r="BM569" s="783"/>
      <c r="BN569" s="694"/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33"/>
      <c r="B570" s="15" t="s">
        <v>58</v>
      </c>
      <c r="C570" s="751" t="str">
        <f>IFERROR(VLOOKUP(C569,科目・教員!$A$2:$B$349,2,0),"")</f>
        <v/>
      </c>
      <c r="D570" s="735"/>
      <c r="E570" s="739" t="str">
        <f>IFERROR(VLOOKUP(E569,科目・教員!$A$2:$B$349,2,0),"")</f>
        <v>藤澤　雄太</v>
      </c>
      <c r="F570" s="735"/>
      <c r="G570" s="739" t="str">
        <f>IFERROR(VLOOKUP(G569,科目・教員!$A$2:$B$349,2,0),"")</f>
        <v/>
      </c>
      <c r="H570" s="735"/>
      <c r="I570" s="739" t="str">
        <f>IFERROR(VLOOKUP(I569,科目・教員!$A$2:$B$349,2,0),"")</f>
        <v/>
      </c>
      <c r="J570" s="735"/>
      <c r="K570" s="740" t="str">
        <f>IFERROR(VLOOKUP(K569,科目・教員!$A$2:$B$349,2,0),"")</f>
        <v/>
      </c>
      <c r="L570" s="740"/>
      <c r="M570" s="751" t="str">
        <f>IFERROR(VLOOKUP(M569,科目・教員!$A$2:$B$349,2,0),"")</f>
        <v/>
      </c>
      <c r="N570" s="735"/>
      <c r="O570" s="740" t="str">
        <f>IFERROR(VLOOKUP(O569,科目・教員!$A$2:$B$349,2,0),"")</f>
        <v/>
      </c>
      <c r="P570" s="735"/>
      <c r="Q570" s="740" t="str">
        <f>IFERROR(VLOOKUP(Q569,科目・教員!$A$2:$B$349,2,0),"")</f>
        <v/>
      </c>
      <c r="R570" s="735"/>
      <c r="S570" s="740" t="str">
        <f>IFERROR(VLOOKUP(S569,科目・教員!$A$2:$B$349,2,0),"")</f>
        <v/>
      </c>
      <c r="T570" s="735"/>
      <c r="U570" s="596" t="s">
        <v>263</v>
      </c>
      <c r="Z570" s="73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695"/>
      <c r="BC570" s="695"/>
      <c r="BD570" s="695"/>
      <c r="BE570" s="695"/>
      <c r="BF570" s="695"/>
      <c r="BG570" s="695"/>
      <c r="BH570" s="695"/>
      <c r="BI570" s="695"/>
      <c r="BJ570" s="695"/>
      <c r="BK570" s="784"/>
      <c r="BL570" s="784"/>
      <c r="BM570" s="784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33"/>
      <c r="B571" s="15" t="s">
        <v>60</v>
      </c>
      <c r="C571" s="751" t="str">
        <f>VLOOKUP($C552,'2025年度(1年後期)'!$B$5:$N$207,COLUMN('2025年度(1年後期)'!$I$5)+1,0)&amp;""</f>
        <v/>
      </c>
      <c r="D571" s="735"/>
      <c r="E571" s="739" t="str">
        <f>VLOOKUP($C552,'2025年度(2年後期)'!$B$5:$N$207,COLUMN('2025年度(2年後期)'!$I$5)+1,0)&amp;""</f>
        <v>201</v>
      </c>
      <c r="F571" s="735"/>
      <c r="G571" s="739" t="str">
        <f>VLOOKUP($C552,'2025年度(3年後期)'!$B$5:$N$207,COLUMN('2025年度(3年後期)'!$I$5)+1,0)&amp;""</f>
        <v/>
      </c>
      <c r="H571" s="735"/>
      <c r="I571" s="739" t="str">
        <f>VLOOKUP($C552,'2025年度(4年後期)'!$B$5:$N$206,COLUMN('2025年度(4年後期)'!$I$5)+1,0)&amp;""</f>
        <v/>
      </c>
      <c r="J571" s="735"/>
      <c r="K571" s="740" t="str">
        <f>VLOOKUP($C552,'2025年度(助産後期)'!$B$5:$N$207,COLUMN('2025年度(助産後期)'!$I$5)+1,0)&amp;""</f>
        <v/>
      </c>
      <c r="L571" s="740"/>
      <c r="M571" s="751" t="str">
        <f>VLOOKUP($C552,'2025年度(M1後期)'!$B$5:$N$207,COLUMN('2025年度(M1後期)'!$I$5)+1,0)&amp;""</f>
        <v>別途指定</v>
      </c>
      <c r="N571" s="735"/>
      <c r="O571" s="740" t="str">
        <f>VLOOKUP($C552,'2025年度(M2後期)'!$B$5:$N$207,COLUMN('2025年度(M2後期)'!$I$5)+1,0)&amp;""</f>
        <v/>
      </c>
      <c r="P571" s="735"/>
      <c r="Q571" s="740" t="str">
        <f>VLOOKUP($C552,'2025年度(D1後期)'!$B$5:$N$207,COLUMN('2025年度(D1後期)'!$I$5)+1,0)&amp;""</f>
        <v/>
      </c>
      <c r="R571" s="735"/>
      <c r="S571" s="740" t="str">
        <f>VLOOKUP($C552,'2025年度(D23後期)'!$B$5:$N$207,COLUMN('2025年度(D23後期)'!$I$5)+1,0)&amp;""</f>
        <v/>
      </c>
      <c r="T571" s="735"/>
      <c r="U571" s="560" t="s">
        <v>264</v>
      </c>
      <c r="Z571" s="73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695"/>
      <c r="BC571" s="695"/>
      <c r="BD571" s="695"/>
      <c r="BE571" s="695"/>
      <c r="BF571" s="695"/>
      <c r="BG571" s="695"/>
      <c r="BH571" s="695"/>
      <c r="BI571" s="695"/>
      <c r="BJ571" s="695"/>
      <c r="BK571" s="784"/>
      <c r="BL571" s="784"/>
      <c r="BM571" s="784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34"/>
      <c r="B572" s="16" t="s">
        <v>62</v>
      </c>
      <c r="C572" s="781"/>
      <c r="D572" s="782"/>
      <c r="E572" s="710"/>
      <c r="F572" s="736"/>
      <c r="G572" s="710"/>
      <c r="H572" s="736"/>
      <c r="I572" s="710"/>
      <c r="J572" s="736"/>
      <c r="K572" s="712"/>
      <c r="L572" s="712"/>
      <c r="M572" s="738"/>
      <c r="N572" s="736"/>
      <c r="O572" s="712"/>
      <c r="P572" s="736"/>
      <c r="Q572" s="712"/>
      <c r="R572" s="736"/>
      <c r="S572" s="712"/>
      <c r="T572" s="736"/>
      <c r="U572" s="560" t="s">
        <v>265</v>
      </c>
      <c r="Z572" s="73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696"/>
      <c r="BC572" s="696"/>
      <c r="BD572" s="696"/>
      <c r="BE572" s="696"/>
      <c r="BF572" s="696"/>
      <c r="BG572" s="696"/>
      <c r="BH572" s="696"/>
      <c r="BI572" s="696"/>
      <c r="BJ572" s="696"/>
      <c r="BK572" s="785"/>
      <c r="BL572" s="785"/>
      <c r="BM572" s="785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33" t="s">
        <v>87</v>
      </c>
      <c r="B573" s="15" t="s">
        <v>55</v>
      </c>
      <c r="C573" s="748" t="str">
        <f>VLOOKUP($C552,'2025年度(1年後期)'!$B$5:$N$207,COLUMN('2025年度(1年後期)'!$K$5),0)&amp;""</f>
        <v/>
      </c>
      <c r="D573" s="732"/>
      <c r="E573" s="749" t="str">
        <f>VLOOKUP($C552,'2025年度(2年後期)'!$B$5:$N$207,COLUMN('2025年度(2年後期)'!$K$5),0)&amp;""</f>
        <v/>
      </c>
      <c r="F573" s="732"/>
      <c r="G573" s="749" t="str">
        <f>VLOOKUP($C552,'2025年度(3年後期)'!$B$5:$N$207,COLUMN('2025年度(3年後期)'!$K$5),0)&amp;""</f>
        <v/>
      </c>
      <c r="H573" s="732"/>
      <c r="I573" s="749" t="str">
        <f>VLOOKUP($C552,'2025年度(4年後期)'!$B$5:$N$206,COLUMN('2025年度(4年後期)'!$K$5),0)&amp;""</f>
        <v/>
      </c>
      <c r="J573" s="732"/>
      <c r="K573" s="750" t="str">
        <f>VLOOKUP($C552,'2025年度(助産後期)'!$B$5:$N$207,COLUMN('2025年度(助産後期)'!$K$5),0)&amp;""</f>
        <v/>
      </c>
      <c r="L573" s="750"/>
      <c r="M573" s="748" t="str">
        <f>VLOOKUP($C552,'2025年度(M1後期)'!$B$5:$N$207,COLUMN('2025年度(M1後期)'!$K$5),0)&amp;""</f>
        <v/>
      </c>
      <c r="N573" s="732"/>
      <c r="O573" s="750" t="str">
        <f>VLOOKUP($C552,'2025年度(M2後期)'!$B$5:$N$207,COLUMN('2025年度(M2後期)'!$K$5),0)&amp;""</f>
        <v/>
      </c>
      <c r="P573" s="732"/>
      <c r="Q573" s="750" t="str">
        <f>VLOOKUP($C552,'2025年度(D1後期)'!$B$5:$N$207,COLUMN('2025年度(D1後期)'!$K$5),0)&amp;""</f>
        <v/>
      </c>
      <c r="R573" s="732"/>
      <c r="S573" s="750" t="str">
        <f>VLOOKUP($C552,'2025年度(D23後期)'!$B$5:$N$207,COLUMN('2025年度(D23後期)'!$K$5),0)&amp;""</f>
        <v/>
      </c>
      <c r="T573" s="732"/>
      <c r="U573" s="560"/>
      <c r="V573" s="608" t="s">
        <v>94</v>
      </c>
      <c r="Z573" s="733" t="str">
        <f>A573</f>
        <v>５時限（16：50～18：20）</v>
      </c>
      <c r="AA573" s="694"/>
      <c r="AB573" s="694"/>
      <c r="AC573" s="694"/>
      <c r="AD573" s="694" t="s">
        <v>263</v>
      </c>
      <c r="AE573" s="694"/>
      <c r="AF573" s="694"/>
      <c r="AG573" s="694"/>
      <c r="AH573" s="694"/>
      <c r="AI573" s="694"/>
      <c r="AJ573" s="694"/>
      <c r="AK573" s="694"/>
      <c r="AL573" s="694"/>
      <c r="AM573" s="694"/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/>
      <c r="AX573" s="694"/>
      <c r="AY573" s="694"/>
      <c r="AZ573" s="694"/>
      <c r="BA573" s="694"/>
      <c r="BB573" s="694"/>
      <c r="BC573" s="694"/>
      <c r="BD573" s="694"/>
      <c r="BE573" s="694"/>
      <c r="BF573" s="694"/>
      <c r="BG573" s="694"/>
      <c r="BH573" s="694"/>
      <c r="BI573" s="694"/>
      <c r="BJ573" s="694" t="s">
        <v>139</v>
      </c>
      <c r="BK573" s="783"/>
      <c r="BL573" s="783"/>
      <c r="BM573" s="783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33"/>
      <c r="B574" s="15" t="s">
        <v>58</v>
      </c>
      <c r="C574" s="751" t="str">
        <f>IFERROR(VLOOKUP(C573,科目・教員!$A$2:$B$349,2,0),"")</f>
        <v/>
      </c>
      <c r="D574" s="735"/>
      <c r="E574" s="739" t="str">
        <f>IFERROR(VLOOKUP(E573,科目・教員!$A$2:$B$349,2,0),"")</f>
        <v/>
      </c>
      <c r="F574" s="735"/>
      <c r="G574" s="739" t="str">
        <f>IFERROR(VLOOKUP(G573,科目・教員!$A$2:$B$349,2,0),"")</f>
        <v/>
      </c>
      <c r="H574" s="735"/>
      <c r="I574" s="739" t="str">
        <f>IFERROR(VLOOKUP(I573,科目・教員!$A$2:$B$349,2,0),"")</f>
        <v/>
      </c>
      <c r="J574" s="735"/>
      <c r="K574" s="740" t="str">
        <f>IFERROR(VLOOKUP(K573,科目・教員!$A$2:$B$349,2,0),"")</f>
        <v/>
      </c>
      <c r="L574" s="740"/>
      <c r="M574" s="751" t="str">
        <f>IFERROR(VLOOKUP(M573,科目・教員!$A$2:$B$349,2,0),"")</f>
        <v/>
      </c>
      <c r="N574" s="735"/>
      <c r="O574" s="740" t="str">
        <f>IFERROR(VLOOKUP(O573,科目・教員!$A$2:$B$349,2,0),"")</f>
        <v/>
      </c>
      <c r="P574" s="735"/>
      <c r="Q574" s="740" t="str">
        <f>IFERROR(VLOOKUP(Q573,科目・教員!$A$2:$B$349,2,0),"")</f>
        <v/>
      </c>
      <c r="R574" s="735"/>
      <c r="S574" s="740" t="str">
        <f>IFERROR(VLOOKUP(S573,科目・教員!$A$2:$B$349,2,0),"")</f>
        <v/>
      </c>
      <c r="T574" s="735"/>
      <c r="U574" s="560"/>
      <c r="V574" s="608" t="s">
        <v>141</v>
      </c>
      <c r="Z574" s="73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695"/>
      <c r="BC574" s="695"/>
      <c r="BD574" s="695"/>
      <c r="BE574" s="695"/>
      <c r="BF574" s="695"/>
      <c r="BG574" s="695"/>
      <c r="BH574" s="695"/>
      <c r="BI574" s="695"/>
      <c r="BJ574" s="695"/>
      <c r="BK574" s="784"/>
      <c r="BL574" s="784"/>
      <c r="BM574" s="784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33"/>
      <c r="B575" s="15" t="s">
        <v>60</v>
      </c>
      <c r="C575" s="751" t="str">
        <f>VLOOKUP($C552,'2025年度(1年後期)'!$B$5:$N$207,COLUMN('2025年度(1年後期)'!$K$5)+1,0)&amp;""</f>
        <v/>
      </c>
      <c r="D575" s="735"/>
      <c r="E575" s="739" t="str">
        <f>VLOOKUP($C552,'2025年度(2年後期)'!$B$5:$N$207,COLUMN('2025年度(2年後期)'!$K$5)+1,0)&amp;""</f>
        <v/>
      </c>
      <c r="F575" s="735"/>
      <c r="G575" s="739" t="str">
        <f>VLOOKUP($C552,'2025年度(3年後期)'!$B$5:$N$207,COLUMN('2025年度(3年後期)'!$K$5)+1,0)&amp;""</f>
        <v/>
      </c>
      <c r="H575" s="735"/>
      <c r="I575" s="739" t="str">
        <f>VLOOKUP($C552,'2025年度(4年後期)'!$B$5:$N$206,COLUMN('2025年度(4年後期)'!$K$5)+1,0)&amp;""</f>
        <v/>
      </c>
      <c r="J575" s="735"/>
      <c r="K575" s="740" t="str">
        <f>VLOOKUP($C552,'2025年度(助産後期)'!$B$5:$N$207,COLUMN('2025年度(助産後期)'!$K$5)+1,0)&amp;""</f>
        <v/>
      </c>
      <c r="L575" s="740"/>
      <c r="M575" s="751" t="str">
        <f>VLOOKUP($C552,'2025年度(M1後期)'!$B$5:$N$207,COLUMN('2025年度(M1後期)'!$K$5)+1,0)&amp;""</f>
        <v/>
      </c>
      <c r="N575" s="735"/>
      <c r="O575" s="740" t="str">
        <f>VLOOKUP($C552,'2025年度(M1後期)'!$B$5:$N$207,COLUMN('2025年度(M1後期)'!$K$5)+1,0)&amp;""</f>
        <v/>
      </c>
      <c r="P575" s="735"/>
      <c r="Q575" s="740" t="str">
        <f>VLOOKUP($C552,'2025年度(D1後期)'!$B$5:$N$207,COLUMN('2025年度(D1後期)'!$K$5)+1,0)&amp;""</f>
        <v/>
      </c>
      <c r="R575" s="735"/>
      <c r="S575" s="740" t="str">
        <f>VLOOKUP($C552,'2025年度(D23後期)'!$B$5:$N$207,COLUMN('2025年度(D23後期)'!$K$5)+1,0)&amp;""</f>
        <v/>
      </c>
      <c r="T575" s="735"/>
      <c r="U575" s="560"/>
      <c r="V575" s="608" t="s">
        <v>139</v>
      </c>
      <c r="Z575" s="73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695"/>
      <c r="BC575" s="695"/>
      <c r="BD575" s="695"/>
      <c r="BE575" s="695"/>
      <c r="BF575" s="695"/>
      <c r="BG575" s="695"/>
      <c r="BH575" s="695"/>
      <c r="BI575" s="695"/>
      <c r="BJ575" s="695"/>
      <c r="BK575" s="784"/>
      <c r="BL575" s="784"/>
      <c r="BM575" s="784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34"/>
      <c r="B576" s="16" t="s">
        <v>62</v>
      </c>
      <c r="C576" s="738"/>
      <c r="D576" s="736"/>
      <c r="E576" s="710"/>
      <c r="F576" s="736"/>
      <c r="G576" s="710"/>
      <c r="H576" s="736"/>
      <c r="I576" s="710"/>
      <c r="J576" s="736"/>
      <c r="K576" s="712"/>
      <c r="L576" s="712"/>
      <c r="M576" s="738"/>
      <c r="N576" s="736"/>
      <c r="O576" s="712"/>
      <c r="P576" s="736"/>
      <c r="Q576" s="712"/>
      <c r="R576" s="736"/>
      <c r="S576" s="712"/>
      <c r="T576" s="736"/>
      <c r="U576" s="595"/>
      <c r="V576" s="609" t="s">
        <v>69</v>
      </c>
      <c r="W576" s="19"/>
      <c r="X576" s="19"/>
      <c r="Y576" s="19"/>
      <c r="Z576" s="73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696"/>
      <c r="BC576" s="696"/>
      <c r="BD576" s="696"/>
      <c r="BE576" s="696"/>
      <c r="BF576" s="696"/>
      <c r="BG576" s="696"/>
      <c r="BH576" s="696"/>
      <c r="BI576" s="696"/>
      <c r="BJ576" s="696"/>
      <c r="BK576" s="785"/>
      <c r="BL576" s="785"/>
      <c r="BM576" s="785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23"/>
      <c r="B577" s="24"/>
      <c r="C577" s="788">
        <f>C552+1</f>
        <v>46046</v>
      </c>
      <c r="D577" s="788"/>
      <c r="E577" s="788"/>
      <c r="F577" s="788"/>
      <c r="G577" s="788"/>
      <c r="H577" s="788"/>
      <c r="I577" s="788"/>
      <c r="J577" s="788"/>
      <c r="K577" s="788"/>
      <c r="L577" s="788"/>
      <c r="M577" s="788"/>
      <c r="N577" s="788"/>
      <c r="O577" s="788"/>
      <c r="P577" s="788"/>
      <c r="Q577" s="788"/>
      <c r="R577" s="788"/>
      <c r="S577" s="788"/>
      <c r="T577" s="788"/>
      <c r="U577" s="703">
        <f>C577</f>
        <v>46046</v>
      </c>
      <c r="V577" s="704"/>
      <c r="W577" s="704"/>
      <c r="X577" s="704"/>
      <c r="Y577" s="704"/>
      <c r="Z577" s="70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3" t="s">
        <v>54</v>
      </c>
      <c r="B578" s="12" t="s">
        <v>55</v>
      </c>
      <c r="C578" s="731" t="str">
        <f>VLOOKUP($C577,'2025年度(1年後期)'!$B$5:$N$207,COLUMN('2025年度(1年後期)'!$C$5),0)&amp;""</f>
        <v/>
      </c>
      <c r="D578" s="722"/>
      <c r="E578" s="721" t="str">
        <f>VLOOKUP($C577,'2025年度(2年後期)'!$B$5:$N$207,COLUMN('2025年度(2年後期)'!$C$5),0)&amp;""</f>
        <v/>
      </c>
      <c r="F578" s="722"/>
      <c r="G578" s="721" t="str">
        <f>VLOOKUP($C577,'2025年度(3年後期)'!$B$5:$N$207,COLUMN('2025年度(3年後期)'!$C$5),0)&amp;""</f>
        <v/>
      </c>
      <c r="H578" s="722"/>
      <c r="I578" s="721" t="str">
        <f>VLOOKUP($C577,'2025年度(4年後期)'!$B$5:$N$206,COLUMN('2025年度(4年後期)'!$C$5),0)&amp;""</f>
        <v/>
      </c>
      <c r="J578" s="722"/>
      <c r="K578" s="732" t="str">
        <f>VLOOKUP($C577,'2025年度(助産後期)'!$B$5:$N$207,COLUMN('2025年度(助産後期)'!$C$5),0)&amp;""</f>
        <v/>
      </c>
      <c r="L578" s="720"/>
      <c r="M578" s="719" t="str">
        <f>VLOOKUP($C577,'2025年度(M1後期)'!$B$5:$N$207,COLUMN('2025年度(M1後期)'!$C$5),0)&amp;""</f>
        <v/>
      </c>
      <c r="N578" s="720"/>
      <c r="O578" s="721" t="str">
        <f>VLOOKUP($C577,'2025年度(M2後期)'!$B$5:$N$207,COLUMN('2025年度(M2後期)'!$C$5),0)&amp;""</f>
        <v/>
      </c>
      <c r="P578" s="722"/>
      <c r="Q578" s="721" t="str">
        <f>VLOOKUP($C577,'2025年度(D1後期)'!$B$5:$N$207,COLUMN('2025年度(D1後期)'!$C$5),0)&amp;""</f>
        <v/>
      </c>
      <c r="R578" s="722"/>
      <c r="S578" s="732" t="str">
        <f>VLOOKUP($C577,'2025年度(D23後期)'!$B$5:$N$207,COLUMN('2025年度(D23後期)'!$C$5),0)&amp;""</f>
        <v/>
      </c>
      <c r="T578" s="722"/>
      <c r="U578" s="43"/>
      <c r="Z578" s="744" t="str">
        <f>A578</f>
        <v xml:space="preserve">１時限（09：20～10：50） </v>
      </c>
      <c r="AA578" s="694"/>
      <c r="AB578" s="694"/>
      <c r="AC578" s="694"/>
      <c r="AD578" s="694"/>
      <c r="AE578" s="694"/>
      <c r="AF578" s="694"/>
      <c r="AG578" s="694"/>
      <c r="AH578" s="694"/>
      <c r="AI578" s="694"/>
      <c r="AJ578" s="694"/>
      <c r="AK578" s="694"/>
      <c r="AL578" s="694"/>
      <c r="AM578" s="695"/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/>
      <c r="AX578" s="694"/>
      <c r="AY578" s="694"/>
      <c r="AZ578" s="694"/>
      <c r="BA578" s="694"/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783"/>
      <c r="BL578" s="783"/>
      <c r="BM578" s="783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33"/>
      <c r="B579" s="15" t="s">
        <v>58</v>
      </c>
      <c r="C579" s="714" t="str">
        <f>IFERROR(VLOOKUP(C578,科目・教員!$A$2:$B$349,2,0),"")</f>
        <v/>
      </c>
      <c r="D579" s="715"/>
      <c r="E579" s="716" t="str">
        <f>IFERROR(VLOOKUP(E578,科目・教員!$A$2:$B$349,2,0),"")</f>
        <v/>
      </c>
      <c r="F579" s="715"/>
      <c r="G579" s="716" t="str">
        <f>IFERROR(VLOOKUP(G578,科目・教員!$A$2:$B$349,2,0),"")</f>
        <v/>
      </c>
      <c r="H579" s="715"/>
      <c r="I579" s="716" t="str">
        <f>IFERROR(VLOOKUP(I578,科目・教員!$A$2:$B$349,2,0),"")</f>
        <v/>
      </c>
      <c r="J579" s="715"/>
      <c r="K579" s="735" t="str">
        <f>IFERROR(VLOOKUP(K578,科目・教員!$A$2:$B$349,2,0),"")</f>
        <v/>
      </c>
      <c r="L579" s="737"/>
      <c r="M579" s="746" t="str">
        <f>IFERROR(VLOOKUP(M578,科目・教員!$A$2:$B$349,2,0),"")</f>
        <v/>
      </c>
      <c r="N579" s="715"/>
      <c r="O579" s="716" t="str">
        <f>IFERROR(VLOOKUP(O578,科目・教員!$A$2:$B$349,2,0),"")</f>
        <v/>
      </c>
      <c r="P579" s="715"/>
      <c r="Q579" s="716" t="str">
        <f>IFERROR(VLOOKUP(Q578,科目・教員!$A$2:$B$349,2,0),"")</f>
        <v/>
      </c>
      <c r="R579" s="715"/>
      <c r="S579" s="735" t="str">
        <f>IFERROR(VLOOKUP(S578,科目・教員!$A$2:$B$349,2,0),"")</f>
        <v/>
      </c>
      <c r="T579" s="715"/>
      <c r="U579" s="25"/>
      <c r="Z579" s="73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784"/>
      <c r="BL579" s="784"/>
      <c r="BM579" s="784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33"/>
      <c r="B580" s="15" t="s">
        <v>60</v>
      </c>
      <c r="C580" s="714" t="str">
        <f>VLOOKUP($C577,'2025年度(1年後期)'!$B$5:$N$207,COLUMN('2025年度(1年後期)'!$C$5)+1,0)&amp;""</f>
        <v/>
      </c>
      <c r="D580" s="715"/>
      <c r="E580" s="716" t="str">
        <f>VLOOKUP($C577,'2025年度(2年後期)'!$B$5:$N$207,COLUMN('2025年度(2年後期)'!$C$5)+1,0)&amp;""</f>
        <v/>
      </c>
      <c r="F580" s="715"/>
      <c r="G580" s="716" t="str">
        <f>VLOOKUP($C577,'2025年度(3年後期)'!$B$5:$N$207,COLUMN('2025年度(3年後期)'!$C$5)+1,0)&amp;""</f>
        <v/>
      </c>
      <c r="H580" s="715"/>
      <c r="I580" s="716" t="str">
        <f>VLOOKUP($C577,'2025年度(4年後期)'!$B$5:$N$206,COLUMN('2025年度(4年後期)'!$C$5)+1,0)&amp;""</f>
        <v/>
      </c>
      <c r="J580" s="715"/>
      <c r="K580" s="735" t="str">
        <f>VLOOKUP($C577,'2025年度(助産後期)'!$B$5:$N$207,COLUMN('2025年度(助産後期)'!$C$5)+1,0)&amp;""</f>
        <v/>
      </c>
      <c r="L580" s="737"/>
      <c r="M580" s="746" t="str">
        <f>VLOOKUP($C577,'2025年度(M1後期)'!$B$5:$N$207,COLUMN('2025年度(M1後期)'!$C$5)+1,0)&amp;""</f>
        <v/>
      </c>
      <c r="N580" s="715"/>
      <c r="O580" s="716" t="str">
        <f>VLOOKUP($C577,'2025年度(M2後期)'!$B$5:$N$207,COLUMN('2025年度(M2後期)'!$C$5)+1,0)&amp;""</f>
        <v/>
      </c>
      <c r="P580" s="715"/>
      <c r="Q580" s="716" t="str">
        <f>VLOOKUP($C577,'2025年度(D1後期)'!$B$5:$N$207,COLUMN('2025年度(D1後期)'!$C$5)+1,0)&amp;""</f>
        <v/>
      </c>
      <c r="R580" s="715"/>
      <c r="S580" s="735" t="str">
        <f>VLOOKUP($C577,'2025年度(D23後期)'!$B$5:$N$207,COLUMN('2025年度(D23後期)'!$C$5)+1,0)&amp;""</f>
        <v/>
      </c>
      <c r="T580" s="715"/>
      <c r="U580" s="25"/>
      <c r="Z580" s="73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784"/>
      <c r="BL580" s="784"/>
      <c r="BM580" s="784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34"/>
      <c r="B581" s="16" t="s">
        <v>62</v>
      </c>
      <c r="C581" s="738"/>
      <c r="D581" s="711"/>
      <c r="E581" s="710"/>
      <c r="F581" s="711"/>
      <c r="G581" s="710"/>
      <c r="H581" s="711"/>
      <c r="I581" s="710"/>
      <c r="J581" s="711"/>
      <c r="K581" s="712"/>
      <c r="L581" s="713"/>
      <c r="M581" s="745"/>
      <c r="N581" s="711"/>
      <c r="O581" s="710"/>
      <c r="P581" s="711"/>
      <c r="Q581" s="710"/>
      <c r="R581" s="711"/>
      <c r="S581" s="712"/>
      <c r="T581" s="711"/>
      <c r="U581" s="25"/>
      <c r="Z581" s="73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785"/>
      <c r="BL581" s="785"/>
      <c r="BM581" s="785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33" t="s">
        <v>64</v>
      </c>
      <c r="B582" s="15" t="s">
        <v>55</v>
      </c>
      <c r="C582" s="731" t="str">
        <f>VLOOKUP($C577,'2025年度(1年後期)'!$B$5:$N$207,COLUMN('2025年度(1年後期)'!$E$5),0)&amp;""</f>
        <v/>
      </c>
      <c r="D582" s="722"/>
      <c r="E582" s="721" t="str">
        <f>VLOOKUP($C577,'2025年度(2年後期)'!$B$5:$N$207,COLUMN('2025年度(2年後期)'!$E$5),0)&amp;""</f>
        <v/>
      </c>
      <c r="F582" s="722"/>
      <c r="G582" s="721" t="str">
        <f>VLOOKUP($C577,'2025年度(3年後期)'!$B$5:$N$207,COLUMN('2025年度(3年後期)'!$E$5),0)&amp;""</f>
        <v/>
      </c>
      <c r="H582" s="722"/>
      <c r="I582" s="721" t="str">
        <f>VLOOKUP($C577,'2025年度(4年後期)'!$B$5:$N$206,COLUMN('2025年度(4年後期)'!$E$5),0)&amp;""</f>
        <v/>
      </c>
      <c r="J582" s="722"/>
      <c r="K582" s="732" t="str">
        <f>VLOOKUP($C577,'2025年度(助産後期)'!$B$5:$N$207,COLUMN('2025年度(助産後期)'!$E$5),0)&amp;""</f>
        <v/>
      </c>
      <c r="L582" s="720"/>
      <c r="M582" s="731" t="str">
        <f>VLOOKUP($C577,'2025年度(M1後期)'!$B$5:$N$207,COLUMN('2025年度(M1後期)'!$E$5),0)&amp;""</f>
        <v/>
      </c>
      <c r="N582" s="722"/>
      <c r="O582" s="732" t="str">
        <f>VLOOKUP($C577,'2025年度(M2後期)'!$B$5:$N$207,COLUMN('2025年度(M2後期)'!$E$5),0)&amp;""</f>
        <v/>
      </c>
      <c r="P582" s="722"/>
      <c r="Q582" s="732" t="str">
        <f>VLOOKUP($C577,'2025年度(D1後期)'!$B$5:$N$207,COLUMN('2025年度(D1後期)'!$E$5),0)&amp;""</f>
        <v/>
      </c>
      <c r="R582" s="722"/>
      <c r="S582" s="732" t="str">
        <f>VLOOKUP($C577,'2025年度(D23後期)'!$B$5:$N$207,COLUMN('2025年度(D23後期)'!$E$5),0)&amp;""</f>
        <v/>
      </c>
      <c r="T582" s="722"/>
      <c r="U582" s="25"/>
      <c r="Z582" s="733" t="str">
        <f>A582</f>
        <v>２時限（11：00～12：30）</v>
      </c>
      <c r="AA582" s="694"/>
      <c r="AB582" s="694"/>
      <c r="AC582" s="694"/>
      <c r="AD582" s="694"/>
      <c r="AE582" s="694"/>
      <c r="AF582" s="694"/>
      <c r="AG582" s="694"/>
      <c r="AH582" s="694"/>
      <c r="AI582" s="694"/>
      <c r="AJ582" s="694"/>
      <c r="AK582" s="694"/>
      <c r="AL582" s="694"/>
      <c r="AM582" s="695"/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/>
      <c r="AX582" s="694"/>
      <c r="AY582" s="694"/>
      <c r="AZ582" s="694"/>
      <c r="BA582" s="694"/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783"/>
      <c r="BL582" s="783"/>
      <c r="BM582" s="783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33"/>
      <c r="B583" s="15" t="s">
        <v>58</v>
      </c>
      <c r="C583" s="714" t="str">
        <f>IFERROR(VLOOKUP(C582,科目・教員!$A$2:$B$349,2,0),"")</f>
        <v/>
      </c>
      <c r="D583" s="715"/>
      <c r="E583" s="716" t="str">
        <f>IFERROR(VLOOKUP(E582,科目・教員!$A$2:$B$349,2,0),"")</f>
        <v/>
      </c>
      <c r="F583" s="715"/>
      <c r="G583" s="716" t="str">
        <f>IFERROR(VLOOKUP(G582,科目・教員!$A$2:$B$349,2,0),"")</f>
        <v/>
      </c>
      <c r="H583" s="715"/>
      <c r="I583" s="716" t="str">
        <f>IFERROR(VLOOKUP(I582,科目・教員!$A$2:$B$349,2,0),"")</f>
        <v/>
      </c>
      <c r="J583" s="715"/>
      <c r="K583" s="735" t="str">
        <f>IFERROR(VLOOKUP(K582,科目・教員!$A$2:$B$349,2,0),"")</f>
        <v/>
      </c>
      <c r="L583" s="737"/>
      <c r="M583" s="714" t="str">
        <f>IFERROR(VLOOKUP(M582,科目・教員!$A$2:$B$349,2,0),"")</f>
        <v/>
      </c>
      <c r="N583" s="715"/>
      <c r="O583" s="735" t="str">
        <f>IFERROR(VLOOKUP(O582,科目・教員!$A$2:$B$349,2,0),"")</f>
        <v/>
      </c>
      <c r="P583" s="715"/>
      <c r="Q583" s="735" t="str">
        <f>IFERROR(VLOOKUP(Q582,科目・教員!$A$2:$B$349,2,0),"")</f>
        <v/>
      </c>
      <c r="R583" s="715"/>
      <c r="S583" s="735" t="str">
        <f>IFERROR(VLOOKUP(S582,科目・教員!$A$2:$B$349,2,0),"")</f>
        <v/>
      </c>
      <c r="T583" s="715"/>
      <c r="U583" s="25"/>
      <c r="Z583" s="73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784"/>
      <c r="BL583" s="784"/>
      <c r="BM583" s="784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33"/>
      <c r="B584" s="15" t="s">
        <v>60</v>
      </c>
      <c r="C584" s="714" t="str">
        <f>VLOOKUP($C577,'2025年度(1年後期)'!$B$5:$N$207,COLUMN('2025年度(1年後期)'!$E$5)+1,0)&amp;""</f>
        <v/>
      </c>
      <c r="D584" s="715"/>
      <c r="E584" s="716" t="str">
        <f>VLOOKUP($C577,'2025年度(2年後期)'!$B$5:$N$207,COLUMN('2025年度(2年後期)'!$E$5)+1,0)&amp;""</f>
        <v/>
      </c>
      <c r="F584" s="715"/>
      <c r="G584" s="716" t="str">
        <f>VLOOKUP($C577,'2025年度(3年後期)'!$B$5:$N$207,COLUMN('2025年度(3年後期)'!$E$5)+1,0)&amp;""</f>
        <v/>
      </c>
      <c r="H584" s="715"/>
      <c r="I584" s="716" t="str">
        <f>VLOOKUP($C577,'2025年度(4年後期)'!$B$5:$N$206,COLUMN('2025年度(4年後期)'!$E$5)+1,0)&amp;""</f>
        <v/>
      </c>
      <c r="J584" s="715"/>
      <c r="K584" s="735" t="str">
        <f>VLOOKUP($C577,'2025年度(助産後期)'!$B$5:$N$207,COLUMN('2025年度(助産後期)'!$E$5)+1,0)&amp;""</f>
        <v/>
      </c>
      <c r="L584" s="737"/>
      <c r="M584" s="714" t="str">
        <f>VLOOKUP($C577,'2025年度(M1後期)'!$B$5:$N$207,COLUMN('2025年度(M1後期)'!$E$5)+1,0)&amp;""</f>
        <v/>
      </c>
      <c r="N584" s="715"/>
      <c r="O584" s="735" t="str">
        <f>VLOOKUP($C577,'2025年度(M2後期)'!$B$5:$N$207,COLUMN('2025年度(M2後期)'!$E$5)+1,0)&amp;""</f>
        <v/>
      </c>
      <c r="P584" s="715"/>
      <c r="Q584" s="735" t="str">
        <f>VLOOKUP($C577,'2025年度(D1後期)'!$B$5:$N$207,COLUMN('2025年度(D1後期)'!$E$5)+1,0)&amp;""</f>
        <v/>
      </c>
      <c r="R584" s="715"/>
      <c r="S584" s="735" t="str">
        <f>VLOOKUP($C577,'2025年度(D23後期)'!$B$5:$N$207,COLUMN('2025年度(D23後期)'!$E$5)+1,0)&amp;""</f>
        <v/>
      </c>
      <c r="T584" s="715"/>
      <c r="U584" s="25"/>
      <c r="Z584" s="73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784"/>
      <c r="BL584" s="784"/>
      <c r="BM584" s="784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47"/>
      <c r="B585" s="16" t="s">
        <v>62</v>
      </c>
      <c r="C585" s="738"/>
      <c r="D585" s="736"/>
      <c r="E585" s="710"/>
      <c r="F585" s="736"/>
      <c r="G585" s="710"/>
      <c r="H585" s="736"/>
      <c r="I585" s="710"/>
      <c r="J585" s="736"/>
      <c r="K585" s="712"/>
      <c r="L585" s="712"/>
      <c r="M585" s="738"/>
      <c r="N585" s="736"/>
      <c r="O585" s="712"/>
      <c r="P585" s="736"/>
      <c r="Q585" s="712"/>
      <c r="R585" s="736"/>
      <c r="S585" s="712"/>
      <c r="T585" s="736"/>
      <c r="U585" s="25"/>
      <c r="Z585" s="73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785"/>
      <c r="BL585" s="785"/>
      <c r="BM585" s="785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44" t="s">
        <v>70</v>
      </c>
      <c r="B586" s="17" t="s">
        <v>71</v>
      </c>
      <c r="C586" s="731"/>
      <c r="D586" s="722"/>
      <c r="E586" s="721"/>
      <c r="F586" s="722"/>
      <c r="G586" s="721"/>
      <c r="H586" s="722"/>
      <c r="I586" s="721"/>
      <c r="J586" s="722"/>
      <c r="K586" s="732"/>
      <c r="L586" s="720"/>
      <c r="M586" s="731"/>
      <c r="N586" s="722"/>
      <c r="O586" s="732"/>
      <c r="P586" s="722"/>
      <c r="Q586" s="732"/>
      <c r="R586" s="722"/>
      <c r="S586" s="732"/>
      <c r="T586" s="722"/>
      <c r="U586" s="25"/>
      <c r="Z586" s="73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783"/>
      <c r="BL586" s="783"/>
      <c r="BM586" s="783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33"/>
      <c r="B587" s="17" t="s">
        <v>73</v>
      </c>
      <c r="C587" s="714"/>
      <c r="D587" s="715"/>
      <c r="E587" s="716"/>
      <c r="F587" s="715"/>
      <c r="G587" s="716"/>
      <c r="H587" s="715"/>
      <c r="I587" s="716"/>
      <c r="J587" s="715"/>
      <c r="K587" s="735"/>
      <c r="L587" s="737"/>
      <c r="M587" s="714"/>
      <c r="N587" s="715"/>
      <c r="O587" s="735"/>
      <c r="P587" s="715"/>
      <c r="Q587" s="735"/>
      <c r="R587" s="715"/>
      <c r="S587" s="735"/>
      <c r="T587" s="715"/>
      <c r="U587" s="25"/>
      <c r="Z587" s="73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784"/>
      <c r="BL587" s="784"/>
      <c r="BM587" s="784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33"/>
      <c r="B588" s="17" t="s">
        <v>60</v>
      </c>
      <c r="C588" s="714"/>
      <c r="D588" s="715"/>
      <c r="E588" s="716"/>
      <c r="F588" s="715"/>
      <c r="G588" s="716"/>
      <c r="H588" s="715"/>
      <c r="I588" s="716"/>
      <c r="J588" s="715"/>
      <c r="K588" s="735"/>
      <c r="L588" s="737"/>
      <c r="M588" s="714"/>
      <c r="N588" s="715"/>
      <c r="O588" s="735"/>
      <c r="P588" s="715"/>
      <c r="Q588" s="735"/>
      <c r="R588" s="715"/>
      <c r="S588" s="735"/>
      <c r="T588" s="715"/>
      <c r="U588" s="25"/>
      <c r="Z588" s="73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784"/>
      <c r="BL588" s="784"/>
      <c r="BM588" s="784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34"/>
      <c r="B589" s="18" t="s">
        <v>62</v>
      </c>
      <c r="C589" s="752"/>
      <c r="D589" s="753"/>
      <c r="E589" s="754"/>
      <c r="F589" s="753"/>
      <c r="G589" s="754"/>
      <c r="H589" s="753"/>
      <c r="I589" s="754"/>
      <c r="J589" s="753"/>
      <c r="K589" s="755"/>
      <c r="L589" s="755"/>
      <c r="M589" s="752"/>
      <c r="N589" s="753"/>
      <c r="O589" s="755"/>
      <c r="P589" s="753"/>
      <c r="Q589" s="755"/>
      <c r="R589" s="753"/>
      <c r="S589" s="755"/>
      <c r="T589" s="753"/>
      <c r="U589" s="25"/>
      <c r="Z589" s="73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785"/>
      <c r="BL589" s="785"/>
      <c r="BM589" s="785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33" t="s">
        <v>74</v>
      </c>
      <c r="B590" s="15" t="s">
        <v>55</v>
      </c>
      <c r="C590" s="748" t="str">
        <f>VLOOKUP($C577,'2025年度(1年後期)'!$B$5:$N$207,COLUMN('2025年度(1年後期)'!$G$5),0)&amp;""</f>
        <v/>
      </c>
      <c r="D590" s="732"/>
      <c r="E590" s="749" t="str">
        <f>VLOOKUP($C577,'2025年度(2年後期)'!$B$5:$N$207,COLUMN('2025年度(2年後期)'!$G$5),0)&amp;""</f>
        <v/>
      </c>
      <c r="F590" s="732"/>
      <c r="G590" s="749" t="str">
        <f>VLOOKUP($C577,'2025年度(3年後期)'!$B$5:$N$207,COLUMN('2025年度(3年後期)'!$G$5),0)&amp;""</f>
        <v/>
      </c>
      <c r="H590" s="732"/>
      <c r="I590" s="749" t="str">
        <f>VLOOKUP($C577,'2025年度(4年後期)'!$B$5:$N$206,COLUMN('2025年度(4年後期)'!$G$5),0)&amp;""</f>
        <v/>
      </c>
      <c r="J590" s="732"/>
      <c r="K590" s="750" t="str">
        <f>VLOOKUP($C577,'2025年度(助産後期)'!$B$5:$N$207,COLUMN('2025年度(助産後期)'!$G$5),0)&amp;""</f>
        <v/>
      </c>
      <c r="L590" s="750"/>
      <c r="M590" s="748" t="str">
        <f>VLOOKUP($C577,'2025年度(M1後期)'!$B$5:$N$207,COLUMN('2025年度(M1後期)'!$G$5),0)&amp;""</f>
        <v/>
      </c>
      <c r="N590" s="732"/>
      <c r="O590" s="750" t="str">
        <f>VLOOKUP($C577,'2025年度(M2後期)'!$B$5:$N$207,COLUMN('2025年度(M2後期)'!$G$5),0)&amp;""</f>
        <v/>
      </c>
      <c r="P590" s="732"/>
      <c r="Q590" s="750" t="str">
        <f>VLOOKUP($C577,'2025年度(D1後期)'!$B$5:$N$207,COLUMN('2025年度(D1後期)'!$G$5),0)&amp;""</f>
        <v/>
      </c>
      <c r="R590" s="732"/>
      <c r="S590" s="750" t="str">
        <f>VLOOKUP($C577,'2025年度(D23後期)'!$B$5:$N$207,COLUMN('2025年度(D23後期)'!$G$5),0)&amp;""</f>
        <v/>
      </c>
      <c r="T590" s="732"/>
      <c r="U590" s="25"/>
      <c r="Z590" s="733" t="str">
        <f>A590</f>
        <v>３時限（13：30～15：00）</v>
      </c>
      <c r="AA590" s="694"/>
      <c r="AB590" s="694"/>
      <c r="AC590" s="694"/>
      <c r="AD590" s="694"/>
      <c r="AE590" s="694"/>
      <c r="AF590" s="694"/>
      <c r="AG590" s="694"/>
      <c r="AH590" s="694"/>
      <c r="AI590" s="694"/>
      <c r="AJ590" s="694"/>
      <c r="AK590" s="694"/>
      <c r="AL590" s="694"/>
      <c r="AM590" s="695"/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/>
      <c r="AX590" s="694"/>
      <c r="AY590" s="694"/>
      <c r="AZ590" s="694"/>
      <c r="BA590" s="694"/>
      <c r="BB590" s="694"/>
      <c r="BC590" s="694"/>
      <c r="BD590" s="694"/>
      <c r="BE590" s="694"/>
      <c r="BF590" s="694"/>
      <c r="BG590" s="694"/>
      <c r="BH590" s="694"/>
      <c r="BI590" s="694"/>
      <c r="BJ590" s="694"/>
      <c r="BK590" s="783"/>
      <c r="BL590" s="783"/>
      <c r="BM590" s="783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33"/>
      <c r="B591" s="15" t="s">
        <v>58</v>
      </c>
      <c r="C591" s="751" t="str">
        <f>IFERROR(VLOOKUP(C590,科目・教員!$A$2:$B$349,2,0),"")</f>
        <v/>
      </c>
      <c r="D591" s="735"/>
      <c r="E591" s="739" t="str">
        <f>IFERROR(VLOOKUP(E590,科目・教員!$A$2:$B$349,2,0),"")</f>
        <v/>
      </c>
      <c r="F591" s="735"/>
      <c r="G591" s="739" t="str">
        <f>IFERROR(VLOOKUP(G590,科目・教員!$A$2:$B$349,2,0),"")</f>
        <v/>
      </c>
      <c r="H591" s="735"/>
      <c r="I591" s="739" t="str">
        <f>IFERROR(VLOOKUP(I590,科目・教員!$A$2:$B$349,2,0),"")</f>
        <v/>
      </c>
      <c r="J591" s="735"/>
      <c r="K591" s="740" t="str">
        <f>IFERROR(VLOOKUP(K590,科目・教員!$A$2:$B$349,2,0),"")</f>
        <v/>
      </c>
      <c r="L591" s="740"/>
      <c r="M591" s="751" t="str">
        <f>IFERROR(VLOOKUP(M590,科目・教員!$A$2:$B$349,2,0),"")</f>
        <v/>
      </c>
      <c r="N591" s="735"/>
      <c r="O591" s="740" t="str">
        <f>IFERROR(VLOOKUP(O590,科目・教員!$A$2:$B$349,2,0),"")</f>
        <v/>
      </c>
      <c r="P591" s="735"/>
      <c r="Q591" s="740" t="str">
        <f>IFERROR(VLOOKUP(Q590,科目・教員!$A$2:$B$349,2,0),"")</f>
        <v/>
      </c>
      <c r="R591" s="735"/>
      <c r="S591" s="740" t="str">
        <f>IFERROR(VLOOKUP(S590,科目・教員!$A$2:$B$349,2,0),"")</f>
        <v/>
      </c>
      <c r="T591" s="735"/>
      <c r="U591" s="25"/>
      <c r="Z591" s="73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784"/>
      <c r="BL591" s="784"/>
      <c r="BM591" s="784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33"/>
      <c r="B592" s="15" t="s">
        <v>60</v>
      </c>
      <c r="C592" s="751" t="str">
        <f>VLOOKUP($C577,'2025年度(1年後期)'!$B$5:$N$207,COLUMN('2025年度(1年後期)'!$G$5)+1,0)&amp;""</f>
        <v/>
      </c>
      <c r="D592" s="735"/>
      <c r="E592" s="739" t="str">
        <f>VLOOKUP($C577,'2025年度(2年後期)'!$B$5:$N$207,COLUMN('2025年度(2年後期)'!$G$5)+1,0)&amp;""</f>
        <v/>
      </c>
      <c r="F592" s="735"/>
      <c r="G592" s="739" t="str">
        <f>VLOOKUP($C577,'2025年度(3年後期)'!$B$5:$N$207,COLUMN('2025年度(3年後期)'!$G$5)+1,0)&amp;""</f>
        <v/>
      </c>
      <c r="H592" s="735"/>
      <c r="I592" s="739" t="str">
        <f>VLOOKUP($C577,'2025年度(4年後期)'!$B$5:$N$206,COLUMN('2025年度(4年後期)'!$G$5)+1,0)&amp;""</f>
        <v/>
      </c>
      <c r="J592" s="735"/>
      <c r="K592" s="740" t="str">
        <f>VLOOKUP($C577,'2025年度(助産後期)'!$B$5:$N$207,COLUMN('2025年度(助産後期)'!$G$5)+1,0)&amp;""</f>
        <v/>
      </c>
      <c r="L592" s="740"/>
      <c r="M592" s="751" t="str">
        <f>VLOOKUP($C577,'2025年度(M1後期)'!$B$5:$N$207,COLUMN('2025年度(M1後期)'!$G$5)+1,0)&amp;""</f>
        <v/>
      </c>
      <c r="N592" s="735"/>
      <c r="O592" s="740" t="str">
        <f>VLOOKUP($C577,'2025年度(M2後期)'!$B$5:$N$207,COLUMN('2025年度(M2後期)'!$G$5)+1,0)&amp;""</f>
        <v/>
      </c>
      <c r="P592" s="735"/>
      <c r="Q592" s="740" t="str">
        <f>VLOOKUP($C577,'2025年度(D1後期)'!$B$5:$N$207,COLUMN('2025年度(D1後期)'!$G$5)+1,0)&amp;""</f>
        <v/>
      </c>
      <c r="R592" s="735"/>
      <c r="S592" s="740" t="str">
        <f>VLOOKUP($C577,'2025年度(D23後期)'!$B$5:$N$207,COLUMN('2025年度(D23後期)'!$G$5)+1,0)&amp;""</f>
        <v/>
      </c>
      <c r="T592" s="735"/>
      <c r="U592" s="25"/>
      <c r="Z592" s="73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784"/>
      <c r="BL592" s="784"/>
      <c r="BM592" s="784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47"/>
      <c r="B593" s="16" t="s">
        <v>62</v>
      </c>
      <c r="C593" s="738"/>
      <c r="D593" s="736"/>
      <c r="E593" s="710"/>
      <c r="F593" s="736"/>
      <c r="G593" s="710"/>
      <c r="H593" s="736"/>
      <c r="I593" s="710"/>
      <c r="J593" s="736"/>
      <c r="K593" s="712"/>
      <c r="L593" s="712"/>
      <c r="M593" s="738"/>
      <c r="N593" s="736"/>
      <c r="O593" s="712"/>
      <c r="P593" s="736"/>
      <c r="Q593" s="712"/>
      <c r="R593" s="736"/>
      <c r="S593" s="712"/>
      <c r="T593" s="736"/>
      <c r="U593" s="25"/>
      <c r="Z593" s="73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785"/>
      <c r="BL593" s="785"/>
      <c r="BM593" s="785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33" t="s">
        <v>80</v>
      </c>
      <c r="B594" s="15" t="s">
        <v>55</v>
      </c>
      <c r="C594" s="748" t="str">
        <f>VLOOKUP($C577,'2025年度(1年後期)'!$B$5:$N$207,COLUMN('2025年度(1年後期)'!$I$5),0)&amp;""</f>
        <v/>
      </c>
      <c r="D594" s="732"/>
      <c r="E594" s="749" t="str">
        <f>VLOOKUP($C577,'2025年度(2年後期)'!$B$5:$N$207,COLUMN('2025年度(2年後期)'!$I$5),0)&amp;""</f>
        <v/>
      </c>
      <c r="F594" s="732"/>
      <c r="G594" s="749" t="str">
        <f>VLOOKUP($C577,'2025年度(3年後期)'!$B$5:$N$207,COLUMN('2025年度(3年後期)'!$I$5),0)&amp;""</f>
        <v/>
      </c>
      <c r="H594" s="732"/>
      <c r="I594" s="749" t="str">
        <f>VLOOKUP($C577,'2025年度(4年後期)'!$B$5:$N$206,COLUMN('2025年度(4年後期)'!$I$5),0)&amp;""</f>
        <v/>
      </c>
      <c r="J594" s="732"/>
      <c r="K594" s="750" t="str">
        <f>VLOOKUP($C577,'2025年度(助産後期)'!$B$5:$N$207,COLUMN('2025年度(助産後期)'!$I$5),0)&amp;""</f>
        <v/>
      </c>
      <c r="L594" s="750"/>
      <c r="M594" s="748" t="str">
        <f>VLOOKUP($C577,'2025年度(M1後期)'!$B$5:$N$207,COLUMN('2025年度(M1後期)'!$I$5),0)&amp;""</f>
        <v/>
      </c>
      <c r="N594" s="732"/>
      <c r="O594" s="750" t="str">
        <f>VLOOKUP($C577,'2025年度(M2後期)'!$B$5:$N$207,COLUMN('2025年度(M2後期)'!$I$5),0)&amp;""</f>
        <v/>
      </c>
      <c r="P594" s="732"/>
      <c r="Q594" s="750" t="str">
        <f>VLOOKUP($C577,'2025年度(D1後期)'!$B$5:$N$207,COLUMN('2025年度(D1後期)'!$I$5),0)&amp;""</f>
        <v/>
      </c>
      <c r="R594" s="732"/>
      <c r="S594" s="750" t="str">
        <f>VLOOKUP($C577,'2025年度(D23後期)'!$B$5:$N$207,COLUMN('2025年度(D23後期)'!$I$5),0)&amp;""</f>
        <v/>
      </c>
      <c r="T594" s="732"/>
      <c r="U594" s="25"/>
      <c r="Z594" s="73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/>
      <c r="AH594" s="694"/>
      <c r="AI594" s="694"/>
      <c r="AJ594" s="694"/>
      <c r="AK594" s="694"/>
      <c r="AL594" s="694"/>
      <c r="AM594" s="695"/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/>
      <c r="AX594" s="694"/>
      <c r="AY594" s="694"/>
      <c r="AZ594" s="694"/>
      <c r="BA594" s="694"/>
      <c r="BB594" s="694"/>
      <c r="BC594" s="694"/>
      <c r="BD594" s="694"/>
      <c r="BE594" s="694"/>
      <c r="BF594" s="694"/>
      <c r="BG594" s="694"/>
      <c r="BH594" s="694"/>
      <c r="BI594" s="694"/>
      <c r="BJ594" s="694"/>
      <c r="BK594" s="783"/>
      <c r="BL594" s="783"/>
      <c r="BM594" s="783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33"/>
      <c r="B595" s="15" t="s">
        <v>58</v>
      </c>
      <c r="C595" s="751" t="str">
        <f>IFERROR(VLOOKUP(C594,科目・教員!$A$2:$B$349,2,0),"")</f>
        <v/>
      </c>
      <c r="D595" s="735"/>
      <c r="E595" s="739" t="str">
        <f>IFERROR(VLOOKUP(E594,科目・教員!$A$2:$B$349,2,0),"")</f>
        <v/>
      </c>
      <c r="F595" s="735"/>
      <c r="G595" s="739" t="str">
        <f>IFERROR(VLOOKUP(G594,科目・教員!$A$2:$B$349,2,0),"")</f>
        <v/>
      </c>
      <c r="H595" s="735"/>
      <c r="I595" s="739" t="str">
        <f>IFERROR(VLOOKUP(I594,科目・教員!$A$2:$B$349,2,0),"")</f>
        <v/>
      </c>
      <c r="J595" s="735"/>
      <c r="K595" s="740" t="str">
        <f>IFERROR(VLOOKUP(K594,科目・教員!$A$2:$B$349,2,0),"")</f>
        <v/>
      </c>
      <c r="L595" s="740"/>
      <c r="M595" s="751" t="str">
        <f>IFERROR(VLOOKUP(M594,科目・教員!$A$2:$B$349,2,0),"")</f>
        <v/>
      </c>
      <c r="N595" s="735"/>
      <c r="O595" s="740" t="str">
        <f>IFERROR(VLOOKUP(O594,科目・教員!$A$2:$B$349,2,0),"")</f>
        <v/>
      </c>
      <c r="P595" s="735"/>
      <c r="Q595" s="740" t="str">
        <f>IFERROR(VLOOKUP(Q594,科目・教員!$A$2:$B$349,2,0),"")</f>
        <v/>
      </c>
      <c r="R595" s="735"/>
      <c r="S595" s="740" t="str">
        <f>IFERROR(VLOOKUP(S594,科目・教員!$A$2:$B$349,2,0),"")</f>
        <v/>
      </c>
      <c r="T595" s="735"/>
      <c r="U595" s="25"/>
      <c r="Z595" s="73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784"/>
      <c r="BL595" s="784"/>
      <c r="BM595" s="784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33"/>
      <c r="B596" s="15" t="s">
        <v>60</v>
      </c>
      <c r="C596" s="751" t="str">
        <f>VLOOKUP($C577,'2025年度(1年後期)'!$B$5:$N$207,COLUMN('2025年度(1年後期)'!$I$5)+1,0)&amp;""</f>
        <v/>
      </c>
      <c r="D596" s="735"/>
      <c r="E596" s="739" t="str">
        <f>VLOOKUP($C577,'2025年度(2年後期)'!$B$5:$N$207,COLUMN('2025年度(2年後期)'!$I$5)+1,0)&amp;""</f>
        <v/>
      </c>
      <c r="F596" s="735"/>
      <c r="G596" s="739" t="str">
        <f>VLOOKUP($C577,'2025年度(3年後期)'!$B$5:$N$207,COLUMN('2025年度(3年後期)'!$I$5)+1,0)&amp;""</f>
        <v/>
      </c>
      <c r="H596" s="735"/>
      <c r="I596" s="739" t="str">
        <f>VLOOKUP($C577,'2025年度(4年後期)'!$B$5:$N$206,COLUMN('2025年度(4年後期)'!$I$5)+1,0)&amp;""</f>
        <v/>
      </c>
      <c r="J596" s="735"/>
      <c r="K596" s="740" t="str">
        <f>VLOOKUP($C577,'2025年度(助産後期)'!$B$5:$N$207,COLUMN('2025年度(助産後期)'!$I$5)+1,0)&amp;""</f>
        <v/>
      </c>
      <c r="L596" s="740"/>
      <c r="M596" s="751" t="str">
        <f>VLOOKUP($C577,'2025年度(M1後期)'!$B$5:$N$207,COLUMN('2025年度(M1後期)'!$I$5)+1,0)&amp;""</f>
        <v/>
      </c>
      <c r="N596" s="735"/>
      <c r="O596" s="740" t="str">
        <f>VLOOKUP($C577,'2025年度(M2後期)'!$B$5:$N$207,COLUMN('2025年度(M2後期)'!$I$5)+1,0)&amp;""</f>
        <v/>
      </c>
      <c r="P596" s="735"/>
      <c r="Q596" s="740" t="str">
        <f>VLOOKUP($C577,'2025年度(D1後期)'!$B$5:$N$207,COLUMN('2025年度(D1後期)'!$I$5)+1,0)&amp;""</f>
        <v/>
      </c>
      <c r="R596" s="735"/>
      <c r="S596" s="740" t="str">
        <f>VLOOKUP($C577,'2025年度(D23後期)'!$B$5:$N$207,COLUMN('2025年度(D23後期)'!$I$5)+1,0)&amp;""</f>
        <v/>
      </c>
      <c r="T596" s="735"/>
      <c r="U596" s="25"/>
      <c r="Z596" s="73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784"/>
      <c r="BL596" s="784"/>
      <c r="BM596" s="784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34"/>
      <c r="B597" s="16" t="s">
        <v>62</v>
      </c>
      <c r="C597" s="738"/>
      <c r="D597" s="736"/>
      <c r="E597" s="710"/>
      <c r="F597" s="736"/>
      <c r="G597" s="710"/>
      <c r="H597" s="736"/>
      <c r="I597" s="710"/>
      <c r="J597" s="736"/>
      <c r="K597" s="712"/>
      <c r="L597" s="712"/>
      <c r="M597" s="738"/>
      <c r="N597" s="736"/>
      <c r="O597" s="712"/>
      <c r="P597" s="736"/>
      <c r="Q597" s="712"/>
      <c r="R597" s="736"/>
      <c r="S597" s="712"/>
      <c r="T597" s="736"/>
      <c r="U597" s="25"/>
      <c r="Z597" s="73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785"/>
      <c r="BL597" s="785"/>
      <c r="BM597" s="785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33" t="s">
        <v>87</v>
      </c>
      <c r="B598" s="15" t="s">
        <v>55</v>
      </c>
      <c r="C598" s="748" t="str">
        <f>VLOOKUP($C577,'2025年度(1年後期)'!$B$5:$N$207,COLUMN('2025年度(1年後期)'!$K$5),0)&amp;""</f>
        <v/>
      </c>
      <c r="D598" s="732"/>
      <c r="E598" s="749" t="str">
        <f>VLOOKUP($C577,'2025年度(2年後期)'!$B$5:$N$207,COLUMN('2025年度(2年後期)'!$K$5),0)&amp;""</f>
        <v/>
      </c>
      <c r="F598" s="732"/>
      <c r="G598" s="749" t="str">
        <f>VLOOKUP($C577,'2025年度(3年後期)'!$B$5:$N$207,COLUMN('2025年度(3年後期)'!$K$5),0)&amp;""</f>
        <v/>
      </c>
      <c r="H598" s="732"/>
      <c r="I598" s="749" t="str">
        <f>VLOOKUP($C577,'2025年度(4年後期)'!$B$5:$N$206,COLUMN('2025年度(4年後期)'!$K$5),0)&amp;""</f>
        <v/>
      </c>
      <c r="J598" s="732"/>
      <c r="K598" s="750" t="str">
        <f>VLOOKUP($C577,'2025年度(助産後期)'!$B$5:$N$207,COLUMN('2025年度(助産後期)'!$K$5),0)&amp;""</f>
        <v/>
      </c>
      <c r="L598" s="750"/>
      <c r="M598" s="748" t="str">
        <f>VLOOKUP($C577,'2025年度(M1後期)'!$B$5:$N$207,COLUMN('2025年度(M1後期)'!$K$5),0)&amp;""</f>
        <v/>
      </c>
      <c r="N598" s="732"/>
      <c r="O598" s="750" t="str">
        <f>VLOOKUP($C577,'2025年度(M2後期)'!$B$5:$N$207,COLUMN('2025年度(M2後期)'!$K$5),0)&amp;""</f>
        <v/>
      </c>
      <c r="P598" s="732"/>
      <c r="Q598" s="750" t="str">
        <f>VLOOKUP($C577,'2025年度(D1後期)'!$B$5:$N$207,COLUMN('2025年度(D1後期)'!$K$5),0)&amp;""</f>
        <v/>
      </c>
      <c r="R598" s="732"/>
      <c r="S598" s="750" t="str">
        <f>VLOOKUP($C577,'2025年度(D23後期)'!$B$5:$N$207,COLUMN('2025年度(D23後期)'!$K$5),0)&amp;""</f>
        <v/>
      </c>
      <c r="T598" s="732"/>
      <c r="U598" s="25"/>
      <c r="Z598" s="73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/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/>
      <c r="BK598" s="783"/>
      <c r="BL598" s="783"/>
      <c r="BM598" s="783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33"/>
      <c r="B599" s="15" t="s">
        <v>58</v>
      </c>
      <c r="C599" s="751" t="str">
        <f>IFERROR(VLOOKUP(C598,科目・教員!$A$2:$B$349,2,0),"")</f>
        <v/>
      </c>
      <c r="D599" s="735"/>
      <c r="E599" s="739" t="str">
        <f>IFERROR(VLOOKUP(E598,科目・教員!$A$2:$B$349,2,0),"")</f>
        <v/>
      </c>
      <c r="F599" s="735"/>
      <c r="G599" s="739" t="str">
        <f>IFERROR(VLOOKUP(G598,科目・教員!$A$2:$B$349,2,0),"")</f>
        <v/>
      </c>
      <c r="H599" s="735"/>
      <c r="I599" s="739" t="str">
        <f>IFERROR(VLOOKUP(I598,科目・教員!$A$2:$B$349,2,0),"")</f>
        <v/>
      </c>
      <c r="J599" s="735"/>
      <c r="K599" s="740" t="str">
        <f>IFERROR(VLOOKUP(K598,科目・教員!$A$2:$B$349,2,0),"")</f>
        <v/>
      </c>
      <c r="L599" s="740"/>
      <c r="M599" s="751" t="str">
        <f>IFERROR(VLOOKUP(M598,科目・教員!$A$2:$B$349,2,0),"")</f>
        <v/>
      </c>
      <c r="N599" s="735"/>
      <c r="O599" s="740" t="str">
        <f>IFERROR(VLOOKUP(O598,科目・教員!$A$2:$B$349,2,0),"")</f>
        <v/>
      </c>
      <c r="P599" s="735"/>
      <c r="Q599" s="740" t="str">
        <f>IFERROR(VLOOKUP(Q598,科目・教員!$A$2:$B$349,2,0),"")</f>
        <v/>
      </c>
      <c r="R599" s="735"/>
      <c r="S599" s="740" t="str">
        <f>IFERROR(VLOOKUP(S598,科目・教員!$A$2:$B$349,2,0),"")</f>
        <v/>
      </c>
      <c r="T599" s="735"/>
      <c r="U599" s="25"/>
      <c r="Z599" s="73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784"/>
      <c r="BL599" s="784"/>
      <c r="BM599" s="784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33"/>
      <c r="B600" s="15" t="s">
        <v>60</v>
      </c>
      <c r="C600" s="751" t="str">
        <f>VLOOKUP($C577,'2025年度(1年後期)'!$B$5:$N$207,COLUMN('2025年度(1年後期)'!$K$5)+1,0)&amp;""</f>
        <v/>
      </c>
      <c r="D600" s="735"/>
      <c r="E600" s="739" t="str">
        <f>VLOOKUP($C577,'2025年度(2年後期)'!$B$5:$N$207,COLUMN('2025年度(2年後期)'!$K$5)+1,0)&amp;""</f>
        <v/>
      </c>
      <c r="F600" s="735"/>
      <c r="G600" s="739" t="str">
        <f>VLOOKUP($C577,'2025年度(3年後期)'!$B$5:$N$207,COLUMN('2025年度(3年後期)'!$K$5)+1,0)&amp;""</f>
        <v/>
      </c>
      <c r="H600" s="735"/>
      <c r="I600" s="739" t="str">
        <f>VLOOKUP($C577,'2025年度(4年後期)'!$B$5:$N$206,COLUMN('2025年度(4年後期)'!$K$5)+1,0)&amp;""</f>
        <v/>
      </c>
      <c r="J600" s="735"/>
      <c r="K600" s="740" t="str">
        <f>VLOOKUP($C577,'2025年度(助産後期)'!$B$5:$N$207,COLUMN('2025年度(助産後期)'!$K$5)+1,0)&amp;""</f>
        <v/>
      </c>
      <c r="L600" s="740"/>
      <c r="M600" s="751" t="str">
        <f>VLOOKUP($C577,'2025年度(M1後期)'!$B$5:$N$207,COLUMN('2025年度(M1後期)'!$K$5)+1,0)&amp;""</f>
        <v/>
      </c>
      <c r="N600" s="735"/>
      <c r="O600" s="740" t="str">
        <f>VLOOKUP($C577,'2025年度(M1後期)'!$B$5:$N$207,COLUMN('2025年度(M1後期)'!$K$5)+1,0)&amp;""</f>
        <v/>
      </c>
      <c r="P600" s="735"/>
      <c r="Q600" s="740" t="str">
        <f>VLOOKUP($C577,'2025年度(D1後期)'!$B$5:$N$207,COLUMN('2025年度(D1後期)'!$K$5)+1,0)&amp;""</f>
        <v/>
      </c>
      <c r="R600" s="735"/>
      <c r="S600" s="740" t="str">
        <f>VLOOKUP($C577,'2025年度(D23後期)'!$B$5:$N$207,COLUMN('2025年度(D23後期)'!$K$5)+1,0)&amp;""</f>
        <v/>
      </c>
      <c r="T600" s="735"/>
      <c r="U600" s="25"/>
      <c r="Z600" s="73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784"/>
      <c r="BL600" s="784"/>
      <c r="BM600" s="784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34"/>
      <c r="B601" s="16" t="s">
        <v>62</v>
      </c>
      <c r="C601" s="738"/>
      <c r="D601" s="736"/>
      <c r="E601" s="710"/>
      <c r="F601" s="736"/>
      <c r="G601" s="710"/>
      <c r="H601" s="736"/>
      <c r="I601" s="710"/>
      <c r="J601" s="736"/>
      <c r="K601" s="712"/>
      <c r="L601" s="712"/>
      <c r="M601" s="738"/>
      <c r="N601" s="736"/>
      <c r="O601" s="712"/>
      <c r="P601" s="736"/>
      <c r="Q601" s="712"/>
      <c r="R601" s="736"/>
      <c r="S601" s="712"/>
      <c r="T601" s="736"/>
      <c r="U601" s="37"/>
      <c r="V601" s="19"/>
      <c r="W601" s="19"/>
      <c r="X601" s="19"/>
      <c r="Y601" s="19"/>
      <c r="Z601" s="73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785"/>
      <c r="BL601" s="785"/>
      <c r="BM601" s="785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23"/>
      <c r="B602" s="24"/>
      <c r="C602" s="788">
        <f>C577+1</f>
        <v>46047</v>
      </c>
      <c r="D602" s="788"/>
      <c r="E602" s="788"/>
      <c r="F602" s="788"/>
      <c r="G602" s="788"/>
      <c r="H602" s="788"/>
      <c r="I602" s="788"/>
      <c r="J602" s="788"/>
      <c r="K602" s="788"/>
      <c r="L602" s="788"/>
      <c r="M602" s="788"/>
      <c r="N602" s="788"/>
      <c r="O602" s="788"/>
      <c r="P602" s="788"/>
      <c r="Q602" s="788"/>
      <c r="R602" s="788"/>
      <c r="S602" s="788"/>
      <c r="T602" s="788"/>
      <c r="U602" s="703">
        <f>C602</f>
        <v>46047</v>
      </c>
      <c r="V602" s="704"/>
      <c r="W602" s="704"/>
      <c r="X602" s="704"/>
      <c r="Y602" s="704"/>
      <c r="Z602" s="70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3" t="s">
        <v>54</v>
      </c>
      <c r="B603" s="12" t="s">
        <v>55</v>
      </c>
      <c r="C603" s="731" t="str">
        <f>VLOOKUP($C602,'2025年度(1年後期)'!$B$5:$N$207,COLUMN('2025年度(1年後期)'!$C$5),0)&amp;""</f>
        <v/>
      </c>
      <c r="D603" s="722"/>
      <c r="E603" s="721" t="str">
        <f>VLOOKUP($C602,'2025年度(2年後期)'!$B$5:$N$207,COLUMN('2025年度(2年後期)'!$C$5),0)&amp;""</f>
        <v/>
      </c>
      <c r="F603" s="722"/>
      <c r="G603" s="721" t="str">
        <f>VLOOKUP($C602,'2025年度(3年後期)'!$B$5:$N$207,COLUMN('2025年度(3年後期)'!$C$5),0)&amp;""</f>
        <v/>
      </c>
      <c r="H603" s="722"/>
      <c r="I603" s="721" t="str">
        <f>VLOOKUP($C602,'2025年度(4年後期)'!$B$5:$N$206,COLUMN('2025年度(4年後期)'!$C$5),0)&amp;""</f>
        <v/>
      </c>
      <c r="J603" s="722"/>
      <c r="K603" s="732" t="str">
        <f>VLOOKUP($C602,'2025年度(助産後期)'!$B$5:$N$207,COLUMN('2025年度(助産後期)'!$C$5),0)&amp;""</f>
        <v/>
      </c>
      <c r="L603" s="720"/>
      <c r="M603" s="719" t="str">
        <f>VLOOKUP($C602,'2025年度(M1後期)'!$B$5:$N$207,COLUMN('2025年度(M1後期)'!$C$5),0)&amp;""</f>
        <v/>
      </c>
      <c r="N603" s="720"/>
      <c r="O603" s="721" t="str">
        <f>VLOOKUP($C602,'2025年度(M2後期)'!$B$5:$N$207,COLUMN('2025年度(M2後期)'!$C$5),0)&amp;""</f>
        <v/>
      </c>
      <c r="P603" s="722"/>
      <c r="Q603" s="721" t="str">
        <f>VLOOKUP($C602,'2025年度(D1後期)'!$B$5:$N$207,COLUMN('2025年度(D1後期)'!$C$5),0)&amp;""</f>
        <v/>
      </c>
      <c r="R603" s="722"/>
      <c r="S603" s="732" t="str">
        <f>VLOOKUP($C602,'2025年度(D23後期)'!$B$5:$N$207,COLUMN('2025年度(D23後期)'!$C$5),0)&amp;""</f>
        <v/>
      </c>
      <c r="T603" s="722"/>
      <c r="U603" s="25"/>
      <c r="Z603" s="744" t="str">
        <f>A603</f>
        <v xml:space="preserve">１時限（09：20～10：50） </v>
      </c>
      <c r="AA603" s="694"/>
      <c r="AB603" s="694"/>
      <c r="AC603" s="694"/>
      <c r="AD603" s="694"/>
      <c r="AE603" s="694"/>
      <c r="AF603" s="694"/>
      <c r="AG603" s="694"/>
      <c r="AH603" s="694"/>
      <c r="AI603" s="694"/>
      <c r="AJ603" s="694"/>
      <c r="AK603" s="694"/>
      <c r="AL603" s="694"/>
      <c r="AM603" s="695"/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694"/>
      <c r="BC603" s="694"/>
      <c r="BD603" s="694"/>
      <c r="BE603" s="694"/>
      <c r="BF603" s="694"/>
      <c r="BG603" s="694"/>
      <c r="BH603" s="694"/>
      <c r="BI603" s="694"/>
      <c r="BJ603" s="694"/>
      <c r="BK603" s="783"/>
      <c r="BL603" s="783"/>
      <c r="BM603" s="783"/>
      <c r="BN603" s="694"/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33"/>
      <c r="B604" s="15" t="s">
        <v>58</v>
      </c>
      <c r="C604" s="714" t="str">
        <f>IFERROR(VLOOKUP(C603,科目・教員!$A$2:$B$349,2,0),"")</f>
        <v/>
      </c>
      <c r="D604" s="715"/>
      <c r="E604" s="716" t="str">
        <f>IFERROR(VLOOKUP(E603,科目・教員!$A$2:$B$349,2,0),"")</f>
        <v/>
      </c>
      <c r="F604" s="715"/>
      <c r="G604" s="716" t="str">
        <f>IFERROR(VLOOKUP(G603,科目・教員!$A$2:$B$349,2,0),"")</f>
        <v/>
      </c>
      <c r="H604" s="715"/>
      <c r="I604" s="716" t="str">
        <f>IFERROR(VLOOKUP(I603,科目・教員!$A$2:$B$349,2,0),"")</f>
        <v/>
      </c>
      <c r="J604" s="715"/>
      <c r="K604" s="735" t="str">
        <f>IFERROR(VLOOKUP(K603,科目・教員!$A$2:$B$349,2,0),"")</f>
        <v/>
      </c>
      <c r="L604" s="737"/>
      <c r="M604" s="746" t="str">
        <f>IFERROR(VLOOKUP(M603,科目・教員!$A$2:$B$349,2,0),"")</f>
        <v/>
      </c>
      <c r="N604" s="715"/>
      <c r="O604" s="716" t="str">
        <f>IFERROR(VLOOKUP(O603,科目・教員!$A$2:$B$349,2,0),"")</f>
        <v/>
      </c>
      <c r="P604" s="715"/>
      <c r="Q604" s="716" t="str">
        <f>IFERROR(VLOOKUP(Q603,科目・教員!$A$2:$B$349,2,0),"")</f>
        <v/>
      </c>
      <c r="R604" s="715"/>
      <c r="S604" s="735" t="str">
        <f>IFERROR(VLOOKUP(S603,科目・教員!$A$2:$B$349,2,0),"")</f>
        <v/>
      </c>
      <c r="T604" s="715"/>
      <c r="U604" s="25"/>
      <c r="Z604" s="73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695"/>
      <c r="BC604" s="695"/>
      <c r="BD604" s="695"/>
      <c r="BE604" s="695"/>
      <c r="BF604" s="695"/>
      <c r="BG604" s="695"/>
      <c r="BH604" s="695"/>
      <c r="BI604" s="695"/>
      <c r="BJ604" s="695"/>
      <c r="BK604" s="784"/>
      <c r="BL604" s="784"/>
      <c r="BM604" s="784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33"/>
      <c r="B605" s="15" t="s">
        <v>60</v>
      </c>
      <c r="C605" s="714" t="str">
        <f>VLOOKUP($C602,'2025年度(1年後期)'!$B$5:$N$207,COLUMN('2025年度(1年後期)'!$C$5)+1,0)&amp;""</f>
        <v/>
      </c>
      <c r="D605" s="715"/>
      <c r="E605" s="716" t="str">
        <f>VLOOKUP($C602,'2025年度(2年後期)'!$B$5:$N$207,COLUMN('2025年度(2年後期)'!$C$5)+1,0)&amp;""</f>
        <v/>
      </c>
      <c r="F605" s="715"/>
      <c r="G605" s="716" t="str">
        <f>VLOOKUP($C602,'2025年度(3年後期)'!$B$5:$N$207,COLUMN('2025年度(3年後期)'!$C$5)+1,0)&amp;""</f>
        <v/>
      </c>
      <c r="H605" s="715"/>
      <c r="I605" s="716" t="str">
        <f>VLOOKUP($C602,'2025年度(4年後期)'!$B$5:$N$206,COLUMN('2025年度(4年後期)'!$C$5)+1,0)&amp;""</f>
        <v/>
      </c>
      <c r="J605" s="715"/>
      <c r="K605" s="735" t="str">
        <f>VLOOKUP($C602,'2025年度(助産後期)'!$B$5:$N$207,COLUMN('2025年度(助産後期)'!$C$5)+1,0)&amp;""</f>
        <v/>
      </c>
      <c r="L605" s="737"/>
      <c r="M605" s="746" t="str">
        <f>VLOOKUP($C602,'2025年度(M1後期)'!$B$5:$N$207,COLUMN('2025年度(M1後期)'!$C$5)+1,0)&amp;""</f>
        <v/>
      </c>
      <c r="N605" s="715"/>
      <c r="O605" s="716" t="str">
        <f>VLOOKUP($C602,'2025年度(M2後期)'!$B$5:$N$207,COLUMN('2025年度(M2後期)'!$C$5)+1,0)&amp;""</f>
        <v/>
      </c>
      <c r="P605" s="715"/>
      <c r="Q605" s="716" t="str">
        <f>VLOOKUP($C602,'2025年度(D1後期)'!$B$5:$N$207,COLUMN('2025年度(D1後期)'!$C$5)+1,0)&amp;""</f>
        <v/>
      </c>
      <c r="R605" s="715"/>
      <c r="S605" s="735" t="str">
        <f>VLOOKUP($C602,'2025年度(D23後期)'!$B$5:$N$207,COLUMN('2025年度(D23後期)'!$C$5)+1,0)&amp;""</f>
        <v/>
      </c>
      <c r="T605" s="715"/>
      <c r="U605" s="25"/>
      <c r="Z605" s="73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695"/>
      <c r="BC605" s="695"/>
      <c r="BD605" s="695"/>
      <c r="BE605" s="695"/>
      <c r="BF605" s="695"/>
      <c r="BG605" s="695"/>
      <c r="BH605" s="695"/>
      <c r="BI605" s="695"/>
      <c r="BJ605" s="695"/>
      <c r="BK605" s="784"/>
      <c r="BL605" s="784"/>
      <c r="BM605" s="784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34"/>
      <c r="B606" s="16" t="s">
        <v>62</v>
      </c>
      <c r="C606" s="738"/>
      <c r="D606" s="711"/>
      <c r="E606" s="710"/>
      <c r="F606" s="711"/>
      <c r="G606" s="710"/>
      <c r="H606" s="711"/>
      <c r="I606" s="710"/>
      <c r="J606" s="711"/>
      <c r="K606" s="712"/>
      <c r="L606" s="713"/>
      <c r="M606" s="745"/>
      <c r="N606" s="711"/>
      <c r="O606" s="710"/>
      <c r="P606" s="711"/>
      <c r="Q606" s="710"/>
      <c r="R606" s="711"/>
      <c r="S606" s="712"/>
      <c r="T606" s="711"/>
      <c r="U606" s="25"/>
      <c r="Z606" s="73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696"/>
      <c r="BC606" s="696"/>
      <c r="BD606" s="696"/>
      <c r="BE606" s="696"/>
      <c r="BF606" s="696"/>
      <c r="BG606" s="696"/>
      <c r="BH606" s="696"/>
      <c r="BI606" s="696"/>
      <c r="BJ606" s="696"/>
      <c r="BK606" s="785"/>
      <c r="BL606" s="785"/>
      <c r="BM606" s="785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33" t="s">
        <v>64</v>
      </c>
      <c r="B607" s="15" t="s">
        <v>55</v>
      </c>
      <c r="C607" s="731" t="str">
        <f>VLOOKUP($C602,'2025年度(1年後期)'!$B$5:$N$207,COLUMN('2025年度(1年後期)'!$E$5),0)&amp;""</f>
        <v/>
      </c>
      <c r="D607" s="722"/>
      <c r="E607" s="721" t="str">
        <f>VLOOKUP($C602,'2025年度(2年後期)'!$B$5:$N$207,COLUMN('2025年度(2年後期)'!$E$5),0)&amp;""</f>
        <v/>
      </c>
      <c r="F607" s="722"/>
      <c r="G607" s="721" t="str">
        <f>VLOOKUP($C602,'2025年度(3年後期)'!$B$5:$N$207,COLUMN('2025年度(3年後期)'!$E$5),0)&amp;""</f>
        <v/>
      </c>
      <c r="H607" s="722"/>
      <c r="I607" s="721" t="str">
        <f>VLOOKUP($C602,'2025年度(4年後期)'!$B$5:$N$206,COLUMN('2025年度(4年後期)'!$E$5),0)&amp;""</f>
        <v/>
      </c>
      <c r="J607" s="722"/>
      <c r="K607" s="732" t="str">
        <f>VLOOKUP($C602,'2025年度(助産後期)'!$B$5:$N$207,COLUMN('2025年度(助産後期)'!$E$5),0)&amp;""</f>
        <v/>
      </c>
      <c r="L607" s="720"/>
      <c r="M607" s="731" t="str">
        <f>VLOOKUP($C602,'2025年度(M1後期)'!$B$5:$N$207,COLUMN('2025年度(M1後期)'!$E$5),0)&amp;""</f>
        <v/>
      </c>
      <c r="N607" s="722"/>
      <c r="O607" s="732" t="str">
        <f>VLOOKUP($C602,'2025年度(M2後期)'!$B$5:$N$207,COLUMN('2025年度(M2後期)'!$E$5),0)&amp;""</f>
        <v/>
      </c>
      <c r="P607" s="722"/>
      <c r="Q607" s="732" t="str">
        <f>VLOOKUP($C602,'2025年度(D1後期)'!$B$5:$N$207,COLUMN('2025年度(D1後期)'!$E$5),0)&amp;""</f>
        <v/>
      </c>
      <c r="R607" s="722"/>
      <c r="S607" s="732" t="str">
        <f>VLOOKUP($C602,'2025年度(D23後期)'!$B$5:$N$207,COLUMN('2025年度(D23後期)'!$E$5),0)&amp;""</f>
        <v/>
      </c>
      <c r="T607" s="722"/>
      <c r="U607" s="21"/>
      <c r="Z607" s="733" t="str">
        <f>A607</f>
        <v>２時限（11：00～12：30）</v>
      </c>
      <c r="AA607" s="694"/>
      <c r="AB607" s="694"/>
      <c r="AC607" s="694"/>
      <c r="AD607" s="694"/>
      <c r="AE607" s="694"/>
      <c r="AF607" s="694"/>
      <c r="AG607" s="694"/>
      <c r="AH607" s="694"/>
      <c r="AI607" s="694"/>
      <c r="AJ607" s="694"/>
      <c r="AK607" s="694"/>
      <c r="AL607" s="694"/>
      <c r="AM607" s="695"/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694"/>
      <c r="BC607" s="694"/>
      <c r="BD607" s="694"/>
      <c r="BE607" s="694"/>
      <c r="BF607" s="694"/>
      <c r="BG607" s="694"/>
      <c r="BH607" s="694"/>
      <c r="BI607" s="694"/>
      <c r="BJ607" s="694"/>
      <c r="BK607" s="783"/>
      <c r="BL607" s="783"/>
      <c r="BM607" s="783"/>
      <c r="BN607" s="694"/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33"/>
      <c r="B608" s="15" t="s">
        <v>58</v>
      </c>
      <c r="C608" s="714" t="str">
        <f>IFERROR(VLOOKUP(C607,科目・教員!$A$2:$B$349,2,0),"")</f>
        <v/>
      </c>
      <c r="D608" s="715"/>
      <c r="E608" s="716" t="str">
        <f>IFERROR(VLOOKUP(E607,科目・教員!$A$2:$B$349,2,0),"")</f>
        <v/>
      </c>
      <c r="F608" s="715"/>
      <c r="G608" s="716" t="str">
        <f>IFERROR(VLOOKUP(G607,科目・教員!$A$2:$B$349,2,0),"")</f>
        <v/>
      </c>
      <c r="H608" s="715"/>
      <c r="I608" s="716" t="str">
        <f>IFERROR(VLOOKUP(I607,科目・教員!$A$2:$B$349,2,0),"")</f>
        <v/>
      </c>
      <c r="J608" s="715"/>
      <c r="K608" s="735" t="str">
        <f>IFERROR(VLOOKUP(K607,科目・教員!$A$2:$B$349,2,0),"")</f>
        <v/>
      </c>
      <c r="L608" s="737"/>
      <c r="M608" s="714" t="str">
        <f>IFERROR(VLOOKUP(M607,科目・教員!$A$2:$B$349,2,0),"")</f>
        <v/>
      </c>
      <c r="N608" s="715"/>
      <c r="O608" s="735" t="str">
        <f>IFERROR(VLOOKUP(O607,科目・教員!$A$2:$B$349,2,0),"")</f>
        <v/>
      </c>
      <c r="P608" s="715"/>
      <c r="Q608" s="735" t="str">
        <f>IFERROR(VLOOKUP(Q607,科目・教員!$A$2:$B$349,2,0),"")</f>
        <v/>
      </c>
      <c r="R608" s="715"/>
      <c r="S608" s="735" t="str">
        <f>IFERROR(VLOOKUP(S607,科目・教員!$A$2:$B$349,2,0),"")</f>
        <v/>
      </c>
      <c r="T608" s="715"/>
      <c r="U608" s="21"/>
      <c r="Z608" s="73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695"/>
      <c r="BC608" s="695"/>
      <c r="BD608" s="695"/>
      <c r="BE608" s="695"/>
      <c r="BF608" s="695"/>
      <c r="BG608" s="695"/>
      <c r="BH608" s="695"/>
      <c r="BI608" s="695"/>
      <c r="BJ608" s="695"/>
      <c r="BK608" s="784"/>
      <c r="BL608" s="784"/>
      <c r="BM608" s="784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33"/>
      <c r="B609" s="15" t="s">
        <v>60</v>
      </c>
      <c r="C609" s="714" t="str">
        <f>VLOOKUP($C602,'2025年度(1年後期)'!$B$5:$N$207,COLUMN('2025年度(1年後期)'!$E$5)+1,0)&amp;""</f>
        <v/>
      </c>
      <c r="D609" s="715"/>
      <c r="E609" s="716" t="str">
        <f>VLOOKUP($C602,'2025年度(2年後期)'!$B$5:$N$207,COLUMN('2025年度(2年後期)'!$E$5)+1,0)&amp;""</f>
        <v/>
      </c>
      <c r="F609" s="715"/>
      <c r="G609" s="716" t="str">
        <f>VLOOKUP($C602,'2025年度(3年後期)'!$B$5:$N$207,COLUMN('2025年度(3年後期)'!$E$5)+1,0)&amp;""</f>
        <v/>
      </c>
      <c r="H609" s="715"/>
      <c r="I609" s="716" t="str">
        <f>VLOOKUP($C602,'2025年度(4年後期)'!$B$5:$N$206,COLUMN('2025年度(4年後期)'!$E$5)+1,0)&amp;""</f>
        <v/>
      </c>
      <c r="J609" s="715"/>
      <c r="K609" s="735" t="str">
        <f>VLOOKUP($C602,'2025年度(助産後期)'!$B$5:$N$207,COLUMN('2025年度(助産後期)'!$E$5)+1,0)&amp;""</f>
        <v/>
      </c>
      <c r="L609" s="737"/>
      <c r="M609" s="714" t="str">
        <f>VLOOKUP($C602,'2025年度(M1後期)'!$B$5:$N$207,COLUMN('2025年度(M1後期)'!$E$5)+1,0)&amp;""</f>
        <v/>
      </c>
      <c r="N609" s="715"/>
      <c r="O609" s="735" t="str">
        <f>VLOOKUP($C602,'2025年度(M2後期)'!$B$5:$N$207,COLUMN('2025年度(M2後期)'!$E$5)+1,0)&amp;""</f>
        <v/>
      </c>
      <c r="P609" s="715"/>
      <c r="Q609" s="735" t="str">
        <f>VLOOKUP($C602,'2025年度(D1後期)'!$B$5:$N$207,COLUMN('2025年度(D1後期)'!$E$5)+1,0)&amp;""</f>
        <v/>
      </c>
      <c r="R609" s="715"/>
      <c r="S609" s="735" t="str">
        <f>VLOOKUP($C602,'2025年度(D23後期)'!$B$5:$N$207,COLUMN('2025年度(D23後期)'!$E$5)+1,0)&amp;""</f>
        <v/>
      </c>
      <c r="T609" s="715"/>
      <c r="U609" s="21"/>
      <c r="Z609" s="73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695"/>
      <c r="BC609" s="695"/>
      <c r="BD609" s="695"/>
      <c r="BE609" s="695"/>
      <c r="BF609" s="695"/>
      <c r="BG609" s="695"/>
      <c r="BH609" s="695"/>
      <c r="BI609" s="695"/>
      <c r="BJ609" s="695"/>
      <c r="BK609" s="784"/>
      <c r="BL609" s="784"/>
      <c r="BM609" s="784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47"/>
      <c r="B610" s="16" t="s">
        <v>62</v>
      </c>
      <c r="C610" s="738"/>
      <c r="D610" s="736"/>
      <c r="E610" s="710"/>
      <c r="F610" s="736"/>
      <c r="G610" s="710"/>
      <c r="H610" s="736"/>
      <c r="I610" s="710"/>
      <c r="J610" s="736"/>
      <c r="K610" s="712"/>
      <c r="L610" s="712"/>
      <c r="M610" s="738"/>
      <c r="N610" s="736"/>
      <c r="O610" s="712"/>
      <c r="P610" s="736"/>
      <c r="Q610" s="712"/>
      <c r="R610" s="736"/>
      <c r="S610" s="712"/>
      <c r="T610" s="736"/>
      <c r="U610" s="21"/>
      <c r="Z610" s="73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696"/>
      <c r="BC610" s="696"/>
      <c r="BD610" s="696"/>
      <c r="BE610" s="696"/>
      <c r="BF610" s="696"/>
      <c r="BG610" s="696"/>
      <c r="BH610" s="696"/>
      <c r="BI610" s="696"/>
      <c r="BJ610" s="696"/>
      <c r="BK610" s="785"/>
      <c r="BL610" s="785"/>
      <c r="BM610" s="785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44" t="s">
        <v>70</v>
      </c>
      <c r="B611" s="17" t="s">
        <v>71</v>
      </c>
      <c r="C611" s="731"/>
      <c r="D611" s="722"/>
      <c r="E611" s="721"/>
      <c r="F611" s="722"/>
      <c r="G611" s="721"/>
      <c r="H611" s="722"/>
      <c r="I611" s="721"/>
      <c r="J611" s="722"/>
      <c r="K611" s="732"/>
      <c r="L611" s="720"/>
      <c r="M611" s="731"/>
      <c r="N611" s="722"/>
      <c r="O611" s="732"/>
      <c r="P611" s="722"/>
      <c r="Q611" s="732"/>
      <c r="R611" s="722"/>
      <c r="S611" s="732"/>
      <c r="T611" s="722"/>
      <c r="U611" s="21"/>
      <c r="Z611" s="73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694"/>
      <c r="BC611" s="694"/>
      <c r="BD611" s="694"/>
      <c r="BE611" s="694"/>
      <c r="BF611" s="694"/>
      <c r="BG611" s="694"/>
      <c r="BH611" s="694"/>
      <c r="BI611" s="694"/>
      <c r="BJ611" s="694"/>
      <c r="BK611" s="783"/>
      <c r="BL611" s="783"/>
      <c r="BM611" s="783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33"/>
      <c r="B612" s="17" t="s">
        <v>73</v>
      </c>
      <c r="C612" s="714"/>
      <c r="D612" s="715"/>
      <c r="E612" s="716"/>
      <c r="F612" s="715"/>
      <c r="G612" s="716"/>
      <c r="H612" s="715"/>
      <c r="I612" s="716"/>
      <c r="J612" s="715"/>
      <c r="K612" s="735"/>
      <c r="L612" s="737"/>
      <c r="M612" s="714"/>
      <c r="N612" s="715"/>
      <c r="O612" s="735"/>
      <c r="P612" s="715"/>
      <c r="Q612" s="735"/>
      <c r="R612" s="715"/>
      <c r="S612" s="735"/>
      <c r="T612" s="715"/>
      <c r="U612" s="21"/>
      <c r="Z612" s="73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695"/>
      <c r="BC612" s="695"/>
      <c r="BD612" s="695"/>
      <c r="BE612" s="695"/>
      <c r="BF612" s="695"/>
      <c r="BG612" s="695"/>
      <c r="BH612" s="695"/>
      <c r="BI612" s="695"/>
      <c r="BJ612" s="695"/>
      <c r="BK612" s="784"/>
      <c r="BL612" s="784"/>
      <c r="BM612" s="784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33"/>
      <c r="B613" s="17" t="s">
        <v>60</v>
      </c>
      <c r="C613" s="714"/>
      <c r="D613" s="715"/>
      <c r="E613" s="716"/>
      <c r="F613" s="715"/>
      <c r="G613" s="716"/>
      <c r="H613" s="715"/>
      <c r="I613" s="716"/>
      <c r="J613" s="715"/>
      <c r="K613" s="735"/>
      <c r="L613" s="737"/>
      <c r="M613" s="714"/>
      <c r="N613" s="715"/>
      <c r="O613" s="735"/>
      <c r="P613" s="715"/>
      <c r="Q613" s="735"/>
      <c r="R613" s="715"/>
      <c r="S613" s="735"/>
      <c r="T613" s="715"/>
      <c r="U613" s="21"/>
      <c r="Z613" s="73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695"/>
      <c r="BC613" s="695"/>
      <c r="BD613" s="695"/>
      <c r="BE613" s="695"/>
      <c r="BF613" s="695"/>
      <c r="BG613" s="695"/>
      <c r="BH613" s="695"/>
      <c r="BI613" s="695"/>
      <c r="BJ613" s="695"/>
      <c r="BK613" s="784"/>
      <c r="BL613" s="784"/>
      <c r="BM613" s="784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34"/>
      <c r="B614" s="18" t="s">
        <v>62</v>
      </c>
      <c r="C614" s="752"/>
      <c r="D614" s="753"/>
      <c r="E614" s="754"/>
      <c r="F614" s="753"/>
      <c r="G614" s="754"/>
      <c r="H614" s="753"/>
      <c r="I614" s="754"/>
      <c r="J614" s="753"/>
      <c r="K614" s="755"/>
      <c r="L614" s="755"/>
      <c r="M614" s="752"/>
      <c r="N614" s="753"/>
      <c r="O614" s="755"/>
      <c r="P614" s="753"/>
      <c r="Q614" s="755"/>
      <c r="R614" s="753"/>
      <c r="S614" s="755"/>
      <c r="T614" s="753"/>
      <c r="U614" s="21"/>
      <c r="Z614" s="73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696"/>
      <c r="BC614" s="696"/>
      <c r="BD614" s="696"/>
      <c r="BE614" s="696"/>
      <c r="BF614" s="696"/>
      <c r="BG614" s="696"/>
      <c r="BH614" s="696"/>
      <c r="BI614" s="696"/>
      <c r="BJ614" s="696"/>
      <c r="BK614" s="785"/>
      <c r="BL614" s="785"/>
      <c r="BM614" s="785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33" t="s">
        <v>74</v>
      </c>
      <c r="B615" s="15" t="s">
        <v>55</v>
      </c>
      <c r="C615" s="748" t="str">
        <f>VLOOKUP($C602,'2025年度(1年後期)'!$B$5:$N$207,COLUMN('2025年度(1年後期)'!$G$5),0)&amp;""</f>
        <v/>
      </c>
      <c r="D615" s="732"/>
      <c r="E615" s="749" t="str">
        <f>VLOOKUP($C602,'2025年度(2年後期)'!$B$5:$N$207,COLUMN('2025年度(2年後期)'!$G$5),0)&amp;""</f>
        <v/>
      </c>
      <c r="F615" s="732"/>
      <c r="G615" s="749" t="str">
        <f>VLOOKUP($C602,'2025年度(3年後期)'!$B$5:$N$207,COLUMN('2025年度(3年後期)'!$G$5),0)&amp;""</f>
        <v/>
      </c>
      <c r="H615" s="732"/>
      <c r="I615" s="749" t="str">
        <f>VLOOKUP($C602,'2025年度(4年後期)'!$B$5:$N$206,COLUMN('2025年度(4年後期)'!$G$5),0)&amp;""</f>
        <v/>
      </c>
      <c r="J615" s="732"/>
      <c r="K615" s="750" t="str">
        <f>VLOOKUP($C602,'2025年度(助産後期)'!$B$5:$N$207,COLUMN('2025年度(助産後期)'!$G$5),0)&amp;""</f>
        <v/>
      </c>
      <c r="L615" s="750"/>
      <c r="M615" s="748" t="str">
        <f>VLOOKUP($C602,'2025年度(M1後期)'!$B$5:$N$207,COLUMN('2025年度(M1後期)'!$G$5),0)&amp;""</f>
        <v/>
      </c>
      <c r="N615" s="732"/>
      <c r="O615" s="750" t="str">
        <f>VLOOKUP($C602,'2025年度(M2後期)'!$B$5:$N$207,COLUMN('2025年度(M2後期)'!$G$5),0)&amp;""</f>
        <v/>
      </c>
      <c r="P615" s="732"/>
      <c r="Q615" s="750" t="str">
        <f>VLOOKUP($C602,'2025年度(D1後期)'!$B$5:$N$207,COLUMN('2025年度(D1後期)'!$G$5),0)&amp;""</f>
        <v/>
      </c>
      <c r="R615" s="732"/>
      <c r="S615" s="750" t="str">
        <f>VLOOKUP($C602,'2025年度(D23後期)'!$B$5:$N$207,COLUMN('2025年度(D23後期)'!$G$5),0)&amp;""</f>
        <v/>
      </c>
      <c r="T615" s="732"/>
      <c r="U615" s="21"/>
      <c r="Z615" s="733" t="str">
        <f>A615</f>
        <v>３時限（13：30～15：00）</v>
      </c>
      <c r="AA615" s="694"/>
      <c r="AB615" s="694"/>
      <c r="AC615" s="694"/>
      <c r="AD615" s="694"/>
      <c r="AE615" s="694"/>
      <c r="AF615" s="694"/>
      <c r="AG615" s="694"/>
      <c r="AH615" s="694"/>
      <c r="AI615" s="694"/>
      <c r="AJ615" s="694"/>
      <c r="AK615" s="694"/>
      <c r="AL615" s="694"/>
      <c r="AM615" s="695"/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694"/>
      <c r="BC615" s="694"/>
      <c r="BD615" s="694"/>
      <c r="BE615" s="694"/>
      <c r="BF615" s="694"/>
      <c r="BG615" s="694"/>
      <c r="BH615" s="694"/>
      <c r="BI615" s="694"/>
      <c r="BJ615" s="694"/>
      <c r="BK615" s="783"/>
      <c r="BL615" s="783"/>
      <c r="BM615" s="783"/>
      <c r="BN615" s="694"/>
      <c r="BO615" s="694"/>
      <c r="BP615" s="694"/>
      <c r="BQ615" s="694"/>
      <c r="BR615" s="694"/>
      <c r="BS615" s="694"/>
      <c r="BT615" s="694"/>
      <c r="BU615" s="694"/>
      <c r="BV615" s="694"/>
      <c r="BW615" s="694"/>
    </row>
    <row r="616" spans="1:75" ht="13.5" customHeight="1">
      <c r="A616" s="733"/>
      <c r="B616" s="15" t="s">
        <v>58</v>
      </c>
      <c r="C616" s="751" t="str">
        <f>IFERROR(VLOOKUP(C615,科目・教員!$A$2:$B$349,2,0),"")</f>
        <v/>
      </c>
      <c r="D616" s="735"/>
      <c r="E616" s="739" t="str">
        <f>IFERROR(VLOOKUP(E615,科目・教員!$A$2:$B$349,2,0),"")</f>
        <v/>
      </c>
      <c r="F616" s="735"/>
      <c r="G616" s="739" t="str">
        <f>IFERROR(VLOOKUP(G615,科目・教員!$A$2:$B$349,2,0),"")</f>
        <v/>
      </c>
      <c r="H616" s="735"/>
      <c r="I616" s="739" t="str">
        <f>IFERROR(VLOOKUP(I615,科目・教員!$A$2:$B$349,2,0),"")</f>
        <v/>
      </c>
      <c r="J616" s="735"/>
      <c r="K616" s="740" t="str">
        <f>IFERROR(VLOOKUP(K615,科目・教員!$A$2:$B$349,2,0),"")</f>
        <v/>
      </c>
      <c r="L616" s="740"/>
      <c r="M616" s="751" t="str">
        <f>IFERROR(VLOOKUP(M615,科目・教員!$A$2:$B$349,2,0),"")</f>
        <v/>
      </c>
      <c r="N616" s="735"/>
      <c r="O616" s="740" t="str">
        <f>IFERROR(VLOOKUP(O615,科目・教員!$A$2:$B$349,2,0),"")</f>
        <v/>
      </c>
      <c r="P616" s="735"/>
      <c r="Q616" s="740" t="str">
        <f>IFERROR(VLOOKUP(Q615,科目・教員!$A$2:$B$349,2,0),"")</f>
        <v/>
      </c>
      <c r="R616" s="735"/>
      <c r="S616" s="740" t="str">
        <f>IFERROR(VLOOKUP(S615,科目・教員!$A$2:$B$349,2,0),"")</f>
        <v/>
      </c>
      <c r="T616" s="735"/>
      <c r="U616" s="21"/>
      <c r="Z616" s="73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695"/>
      <c r="BC616" s="695"/>
      <c r="BD616" s="695"/>
      <c r="BE616" s="695"/>
      <c r="BF616" s="695"/>
      <c r="BG616" s="695"/>
      <c r="BH616" s="695"/>
      <c r="BI616" s="695"/>
      <c r="BJ616" s="695"/>
      <c r="BK616" s="784"/>
      <c r="BL616" s="784"/>
      <c r="BM616" s="784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33"/>
      <c r="B617" s="15" t="s">
        <v>60</v>
      </c>
      <c r="C617" s="751" t="str">
        <f>VLOOKUP($C602,'2025年度(1年後期)'!$B$5:$N$207,COLUMN('2025年度(1年後期)'!$G$5)+1,0)&amp;""</f>
        <v/>
      </c>
      <c r="D617" s="735"/>
      <c r="E617" s="739" t="str">
        <f>VLOOKUP($C602,'2025年度(2年後期)'!$B$5:$N$207,COLUMN('2025年度(2年後期)'!$G$5)+1,0)&amp;""</f>
        <v/>
      </c>
      <c r="F617" s="735"/>
      <c r="G617" s="739" t="str">
        <f>VLOOKUP($C602,'2025年度(3年後期)'!$B$5:$N$207,COLUMN('2025年度(3年後期)'!$G$5)+1,0)&amp;""</f>
        <v/>
      </c>
      <c r="H617" s="735"/>
      <c r="I617" s="739" t="str">
        <f>VLOOKUP($C602,'2025年度(4年後期)'!$B$5:$N$206,COLUMN('2025年度(4年後期)'!$G$5)+1,0)&amp;""</f>
        <v/>
      </c>
      <c r="J617" s="735"/>
      <c r="K617" s="740" t="str">
        <f>VLOOKUP($C602,'2025年度(助産後期)'!$B$5:$N$207,COLUMN('2025年度(助産後期)'!$G$5)+1,0)&amp;""</f>
        <v/>
      </c>
      <c r="L617" s="740"/>
      <c r="M617" s="751" t="str">
        <f>VLOOKUP($C602,'2025年度(M1後期)'!$B$5:$N$207,COLUMN('2025年度(M1後期)'!$G$5)+1,0)&amp;""</f>
        <v/>
      </c>
      <c r="N617" s="735"/>
      <c r="O617" s="740" t="str">
        <f>VLOOKUP($C602,'2025年度(M2後期)'!$B$5:$N$207,COLUMN('2025年度(M2後期)'!$G$5)+1,0)&amp;""</f>
        <v/>
      </c>
      <c r="P617" s="735"/>
      <c r="Q617" s="740" t="str">
        <f>VLOOKUP($C602,'2025年度(D1後期)'!$B$5:$N$207,COLUMN('2025年度(D1後期)'!$G$5)+1,0)&amp;""</f>
        <v/>
      </c>
      <c r="R617" s="735"/>
      <c r="S617" s="740" t="str">
        <f>VLOOKUP($C602,'2025年度(D23後期)'!$B$5:$N$207,COLUMN('2025年度(D23後期)'!$G$5)+1,0)&amp;""</f>
        <v/>
      </c>
      <c r="T617" s="735"/>
      <c r="U617" s="21"/>
      <c r="Z617" s="73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695"/>
      <c r="BC617" s="695"/>
      <c r="BD617" s="695"/>
      <c r="BE617" s="695"/>
      <c r="BF617" s="695"/>
      <c r="BG617" s="695"/>
      <c r="BH617" s="695"/>
      <c r="BI617" s="695"/>
      <c r="BJ617" s="695"/>
      <c r="BK617" s="784"/>
      <c r="BL617" s="784"/>
      <c r="BM617" s="784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47"/>
      <c r="B618" s="16" t="s">
        <v>62</v>
      </c>
      <c r="C618" s="738"/>
      <c r="D618" s="736"/>
      <c r="E618" s="710"/>
      <c r="F618" s="736"/>
      <c r="G618" s="710"/>
      <c r="H618" s="736"/>
      <c r="I618" s="710"/>
      <c r="J618" s="736"/>
      <c r="K618" s="712"/>
      <c r="L618" s="712"/>
      <c r="M618" s="738"/>
      <c r="N618" s="736"/>
      <c r="O618" s="712"/>
      <c r="P618" s="736"/>
      <c r="Q618" s="712"/>
      <c r="R618" s="736"/>
      <c r="S618" s="712"/>
      <c r="T618" s="736"/>
      <c r="U618" s="21"/>
      <c r="Z618" s="73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696"/>
      <c r="BC618" s="696"/>
      <c r="BD618" s="696"/>
      <c r="BE618" s="696"/>
      <c r="BF618" s="696"/>
      <c r="BG618" s="696"/>
      <c r="BH618" s="696"/>
      <c r="BI618" s="696"/>
      <c r="BJ618" s="696"/>
      <c r="BK618" s="785"/>
      <c r="BL618" s="785"/>
      <c r="BM618" s="785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33" t="s">
        <v>80</v>
      </c>
      <c r="B619" s="15" t="s">
        <v>55</v>
      </c>
      <c r="C619" s="748" t="str">
        <f>VLOOKUP($C602,'2025年度(1年後期)'!$B$5:$N$207,COLUMN('2025年度(1年後期)'!$I$5),0)&amp;""</f>
        <v/>
      </c>
      <c r="D619" s="732"/>
      <c r="E619" s="749" t="str">
        <f>VLOOKUP($C602,'2025年度(2年後期)'!$B$5:$N$207,COLUMN('2025年度(2年後期)'!$I$5),0)&amp;""</f>
        <v/>
      </c>
      <c r="F619" s="732"/>
      <c r="G619" s="749" t="str">
        <f>VLOOKUP($C602,'2025年度(3年後期)'!$B$5:$N$207,COLUMN('2025年度(3年後期)'!$I$5),0)&amp;""</f>
        <v/>
      </c>
      <c r="H619" s="732"/>
      <c r="I619" s="749" t="str">
        <f>VLOOKUP($C602,'2025年度(4年後期)'!$B$5:$N$206,COLUMN('2025年度(4年後期)'!$I$5),0)&amp;""</f>
        <v/>
      </c>
      <c r="J619" s="732"/>
      <c r="K619" s="750" t="str">
        <f>VLOOKUP($C602,'2025年度(助産後期)'!$B$5:$N$207,COLUMN('2025年度(助産後期)'!$I$5),0)&amp;""</f>
        <v/>
      </c>
      <c r="L619" s="750"/>
      <c r="M619" s="748" t="str">
        <f>VLOOKUP($C602,'2025年度(M1後期)'!$B$5:$N$207,COLUMN('2025年度(M1後期)'!$I$5),0)&amp;""</f>
        <v/>
      </c>
      <c r="N619" s="732"/>
      <c r="O619" s="750" t="str">
        <f>VLOOKUP($C602,'2025年度(M2後期)'!$B$5:$N$207,COLUMN('2025年度(M2後期)'!$I$5),0)&amp;""</f>
        <v/>
      </c>
      <c r="P619" s="732"/>
      <c r="Q619" s="750" t="str">
        <f>VLOOKUP($C602,'2025年度(D1後期)'!$B$5:$N$207,COLUMN('2025年度(D1後期)'!$I$5),0)&amp;""</f>
        <v/>
      </c>
      <c r="R619" s="732"/>
      <c r="S619" s="750" t="str">
        <f>VLOOKUP($C602,'2025年度(D23後期)'!$B$5:$N$207,COLUMN('2025年度(D23後期)'!$I$5),0)&amp;""</f>
        <v/>
      </c>
      <c r="T619" s="732"/>
      <c r="U619" s="21"/>
      <c r="Z619" s="733" t="str">
        <f>A619</f>
        <v>４時限（15：10～16：40）</v>
      </c>
      <c r="AA619" s="694"/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5"/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694"/>
      <c r="BC619" s="694"/>
      <c r="BD619" s="694"/>
      <c r="BE619" s="694"/>
      <c r="BF619" s="694"/>
      <c r="BG619" s="694"/>
      <c r="BH619" s="694"/>
      <c r="BI619" s="694"/>
      <c r="BJ619" s="694"/>
      <c r="BK619" s="783"/>
      <c r="BL619" s="783"/>
      <c r="BM619" s="783"/>
      <c r="BN619" s="694"/>
      <c r="BO619" s="694"/>
      <c r="BP619" s="694"/>
      <c r="BQ619" s="694"/>
      <c r="BR619" s="694"/>
      <c r="BS619" s="694"/>
      <c r="BT619" s="694"/>
      <c r="BU619" s="694"/>
      <c r="BV619" s="694"/>
      <c r="BW619" s="694"/>
    </row>
    <row r="620" spans="1:75" ht="13.5" customHeight="1">
      <c r="A620" s="733"/>
      <c r="B620" s="15" t="s">
        <v>58</v>
      </c>
      <c r="C620" s="751" t="str">
        <f>IFERROR(VLOOKUP(C619,科目・教員!$A$2:$B$349,2,0),"")</f>
        <v/>
      </c>
      <c r="D620" s="735"/>
      <c r="E620" s="739" t="str">
        <f>IFERROR(VLOOKUP(E619,科目・教員!$A$2:$B$349,2,0),"")</f>
        <v/>
      </c>
      <c r="F620" s="735"/>
      <c r="G620" s="739" t="str">
        <f>IFERROR(VLOOKUP(G619,科目・教員!$A$2:$B$349,2,0),"")</f>
        <v/>
      </c>
      <c r="H620" s="735"/>
      <c r="I620" s="739" t="str">
        <f>IFERROR(VLOOKUP(I619,科目・教員!$A$2:$B$349,2,0),"")</f>
        <v/>
      </c>
      <c r="J620" s="735"/>
      <c r="K620" s="740" t="str">
        <f>IFERROR(VLOOKUP(K619,科目・教員!$A$2:$B$349,2,0),"")</f>
        <v/>
      </c>
      <c r="L620" s="740"/>
      <c r="M620" s="751" t="str">
        <f>IFERROR(VLOOKUP(M619,科目・教員!$A$2:$B$349,2,0),"")</f>
        <v/>
      </c>
      <c r="N620" s="735"/>
      <c r="O620" s="740" t="str">
        <f>IFERROR(VLOOKUP(O619,科目・教員!$A$2:$B$349,2,0),"")</f>
        <v/>
      </c>
      <c r="P620" s="735"/>
      <c r="Q620" s="740" t="str">
        <f>IFERROR(VLOOKUP(Q619,科目・教員!$A$2:$B$349,2,0),"")</f>
        <v/>
      </c>
      <c r="R620" s="735"/>
      <c r="S620" s="740" t="str">
        <f>IFERROR(VLOOKUP(S619,科目・教員!$A$2:$B$349,2,0),"")</f>
        <v/>
      </c>
      <c r="T620" s="735"/>
      <c r="U620" s="21"/>
      <c r="Z620" s="73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695"/>
      <c r="BC620" s="695"/>
      <c r="BD620" s="695"/>
      <c r="BE620" s="695"/>
      <c r="BF620" s="695"/>
      <c r="BG620" s="695"/>
      <c r="BH620" s="695"/>
      <c r="BI620" s="695"/>
      <c r="BJ620" s="695"/>
      <c r="BK620" s="784"/>
      <c r="BL620" s="784"/>
      <c r="BM620" s="784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33"/>
      <c r="B621" s="15" t="s">
        <v>60</v>
      </c>
      <c r="C621" s="751" t="str">
        <f>VLOOKUP($C602,'2025年度(1年後期)'!$B$5:$N$207,COLUMN('2025年度(1年後期)'!$I$5)+1,0)&amp;""</f>
        <v/>
      </c>
      <c r="D621" s="735"/>
      <c r="E621" s="739" t="str">
        <f>VLOOKUP($C602,'2025年度(2年後期)'!$B$5:$N$207,COLUMN('2025年度(2年後期)'!$I$5)+1,0)&amp;""</f>
        <v/>
      </c>
      <c r="F621" s="735"/>
      <c r="G621" s="739" t="str">
        <f>VLOOKUP($C602,'2025年度(3年後期)'!$B$5:$N$207,COLUMN('2025年度(3年後期)'!$I$5)+1,0)&amp;""</f>
        <v/>
      </c>
      <c r="H621" s="735"/>
      <c r="I621" s="739" t="str">
        <f>VLOOKUP($C602,'2025年度(4年後期)'!$B$5:$N$206,COLUMN('2025年度(4年後期)'!$I$5)+1,0)&amp;""</f>
        <v/>
      </c>
      <c r="J621" s="735"/>
      <c r="K621" s="740" t="str">
        <f>VLOOKUP($C602,'2025年度(助産後期)'!$B$5:$N$207,COLUMN('2025年度(助産後期)'!$I$5)+1,0)&amp;""</f>
        <v/>
      </c>
      <c r="L621" s="740"/>
      <c r="M621" s="751" t="str">
        <f>VLOOKUP($C602,'2025年度(M1後期)'!$B$5:$N$207,COLUMN('2025年度(M1後期)'!$I$5)+1,0)&amp;""</f>
        <v/>
      </c>
      <c r="N621" s="735"/>
      <c r="O621" s="740" t="str">
        <f>VLOOKUP($C602,'2025年度(M2後期)'!$B$5:$N$207,COLUMN('2025年度(M2後期)'!$I$5)+1,0)&amp;""</f>
        <v/>
      </c>
      <c r="P621" s="735"/>
      <c r="Q621" s="740" t="str">
        <f>VLOOKUP($C602,'2025年度(D1後期)'!$B$5:$N$207,COLUMN('2025年度(D1後期)'!$I$5)+1,0)&amp;""</f>
        <v/>
      </c>
      <c r="R621" s="735"/>
      <c r="S621" s="740" t="str">
        <f>VLOOKUP($C602,'2025年度(D23後期)'!$B$5:$N$207,COLUMN('2025年度(D23後期)'!$I$5)+1,0)&amp;""</f>
        <v/>
      </c>
      <c r="T621" s="735"/>
      <c r="U621" s="21"/>
      <c r="Z621" s="73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695"/>
      <c r="BC621" s="695"/>
      <c r="BD621" s="695"/>
      <c r="BE621" s="695"/>
      <c r="BF621" s="695"/>
      <c r="BG621" s="695"/>
      <c r="BH621" s="695"/>
      <c r="BI621" s="695"/>
      <c r="BJ621" s="695"/>
      <c r="BK621" s="784"/>
      <c r="BL621" s="784"/>
      <c r="BM621" s="784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34"/>
      <c r="B622" s="16" t="s">
        <v>62</v>
      </c>
      <c r="C622" s="738"/>
      <c r="D622" s="736"/>
      <c r="E622" s="710"/>
      <c r="F622" s="736"/>
      <c r="G622" s="710"/>
      <c r="H622" s="736"/>
      <c r="I622" s="710"/>
      <c r="J622" s="736"/>
      <c r="K622" s="712"/>
      <c r="L622" s="712"/>
      <c r="M622" s="738"/>
      <c r="N622" s="736"/>
      <c r="O622" s="712"/>
      <c r="P622" s="736"/>
      <c r="Q622" s="712"/>
      <c r="R622" s="736"/>
      <c r="S622" s="712"/>
      <c r="T622" s="736"/>
      <c r="U622" s="21"/>
      <c r="Z622" s="73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696"/>
      <c r="BC622" s="696"/>
      <c r="BD622" s="696"/>
      <c r="BE622" s="696"/>
      <c r="BF622" s="696"/>
      <c r="BG622" s="696"/>
      <c r="BH622" s="696"/>
      <c r="BI622" s="696"/>
      <c r="BJ622" s="696"/>
      <c r="BK622" s="785"/>
      <c r="BL622" s="785"/>
      <c r="BM622" s="785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33" t="s">
        <v>87</v>
      </c>
      <c r="B623" s="15" t="s">
        <v>55</v>
      </c>
      <c r="C623" s="748" t="str">
        <f>VLOOKUP($C602,'2025年度(1年後期)'!$B$5:$N$207,COLUMN('2025年度(1年後期)'!$K$5),0)&amp;""</f>
        <v/>
      </c>
      <c r="D623" s="732"/>
      <c r="E623" s="749" t="str">
        <f>VLOOKUP($C602,'2025年度(2年後期)'!$B$5:$N$207,COLUMN('2025年度(2年後期)'!$K$5),0)&amp;""</f>
        <v/>
      </c>
      <c r="F623" s="732"/>
      <c r="G623" s="749" t="str">
        <f>VLOOKUP($C602,'2025年度(3年後期)'!$B$5:$N$207,COLUMN('2025年度(3年後期)'!$K$5),0)&amp;""</f>
        <v/>
      </c>
      <c r="H623" s="732"/>
      <c r="I623" s="749" t="str">
        <f>VLOOKUP($C602,'2025年度(4年後期)'!$B$5:$N$206,COLUMN('2025年度(4年後期)'!$K$5),0)&amp;""</f>
        <v/>
      </c>
      <c r="J623" s="732"/>
      <c r="K623" s="750" t="str">
        <f>VLOOKUP($C602,'2025年度(助産後期)'!$B$5:$N$207,COLUMN('2025年度(助産後期)'!$K$5),0)&amp;""</f>
        <v/>
      </c>
      <c r="L623" s="750"/>
      <c r="M623" s="748" t="str">
        <f>VLOOKUP($C602,'2025年度(M1後期)'!$B$5:$N$207,COLUMN('2025年度(M1後期)'!$K$5),0)&amp;""</f>
        <v/>
      </c>
      <c r="N623" s="732"/>
      <c r="O623" s="750" t="str">
        <f>VLOOKUP($C602,'2025年度(M2後期)'!$B$5:$N$207,COLUMN('2025年度(M2後期)'!$K$5),0)&amp;""</f>
        <v/>
      </c>
      <c r="P623" s="732"/>
      <c r="Q623" s="750" t="str">
        <f>VLOOKUP($C602,'2025年度(D1後期)'!$B$5:$N$207,COLUMN('2025年度(D1後期)'!$K$5),0)&amp;""</f>
        <v/>
      </c>
      <c r="R623" s="732"/>
      <c r="S623" s="750" t="str">
        <f>VLOOKUP($C602,'2025年度(D23後期)'!$B$5:$N$207,COLUMN('2025年度(D23後期)'!$K$5),0)&amp;""</f>
        <v/>
      </c>
      <c r="T623" s="732"/>
      <c r="U623" s="21"/>
      <c r="Z623" s="73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/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694"/>
      <c r="BC623" s="694"/>
      <c r="BD623" s="694"/>
      <c r="BE623" s="694"/>
      <c r="BF623" s="694"/>
      <c r="BG623" s="694"/>
      <c r="BH623" s="694"/>
      <c r="BI623" s="694"/>
      <c r="BJ623" s="694"/>
      <c r="BK623" s="783"/>
      <c r="BL623" s="783"/>
      <c r="BM623" s="783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33"/>
      <c r="B624" s="15" t="s">
        <v>58</v>
      </c>
      <c r="C624" s="751" t="str">
        <f>IFERROR(VLOOKUP(C623,科目・教員!$A$2:$B$349,2,0),"")</f>
        <v/>
      </c>
      <c r="D624" s="735"/>
      <c r="E624" s="739" t="str">
        <f>IFERROR(VLOOKUP(E623,科目・教員!$A$2:$B$349,2,0),"")</f>
        <v/>
      </c>
      <c r="F624" s="735"/>
      <c r="G624" s="739" t="str">
        <f>IFERROR(VLOOKUP(G623,科目・教員!$A$2:$B$349,2,0),"")</f>
        <v/>
      </c>
      <c r="H624" s="735"/>
      <c r="I624" s="739" t="str">
        <f>IFERROR(VLOOKUP(I623,科目・教員!$A$2:$B$349,2,0),"")</f>
        <v/>
      </c>
      <c r="J624" s="735"/>
      <c r="K624" s="740" t="str">
        <f>IFERROR(VLOOKUP(K623,科目・教員!$A$2:$B$349,2,0),"")</f>
        <v/>
      </c>
      <c r="L624" s="740"/>
      <c r="M624" s="751" t="str">
        <f>IFERROR(VLOOKUP(M623,科目・教員!$A$2:$B$349,2,0),"")</f>
        <v/>
      </c>
      <c r="N624" s="735"/>
      <c r="O624" s="740" t="str">
        <f>IFERROR(VLOOKUP(O623,科目・教員!$A$2:$B$349,2,0),"")</f>
        <v/>
      </c>
      <c r="P624" s="735"/>
      <c r="Q624" s="740" t="str">
        <f>IFERROR(VLOOKUP(Q623,科目・教員!$A$2:$B$349,2,0),"")</f>
        <v/>
      </c>
      <c r="R624" s="735"/>
      <c r="S624" s="740" t="str">
        <f>IFERROR(VLOOKUP(S623,科目・教員!$A$2:$B$349,2,0),"")</f>
        <v/>
      </c>
      <c r="T624" s="735"/>
      <c r="U624" s="21"/>
      <c r="Z624" s="73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695"/>
      <c r="BC624" s="695"/>
      <c r="BD624" s="695"/>
      <c r="BE624" s="695"/>
      <c r="BF624" s="695"/>
      <c r="BG624" s="695"/>
      <c r="BH624" s="695"/>
      <c r="BI624" s="695"/>
      <c r="BJ624" s="695"/>
      <c r="BK624" s="784"/>
      <c r="BL624" s="784"/>
      <c r="BM624" s="784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33"/>
      <c r="B625" s="15" t="s">
        <v>60</v>
      </c>
      <c r="C625" s="751" t="str">
        <f>VLOOKUP($C602,'2025年度(1年後期)'!$B$5:$N$207,COLUMN('2025年度(1年後期)'!$K$5)+1,0)&amp;""</f>
        <v/>
      </c>
      <c r="D625" s="735"/>
      <c r="E625" s="739" t="str">
        <f>VLOOKUP($C602,'2025年度(2年後期)'!$B$5:$N$207,COLUMN('2025年度(2年後期)'!$K$5)+1,0)&amp;""</f>
        <v/>
      </c>
      <c r="F625" s="735"/>
      <c r="G625" s="739" t="str">
        <f>VLOOKUP($C602,'2025年度(3年後期)'!$B$5:$N$207,COLUMN('2025年度(3年後期)'!$K$5)+1,0)&amp;""</f>
        <v/>
      </c>
      <c r="H625" s="735"/>
      <c r="I625" s="739" t="str">
        <f>VLOOKUP($C602,'2025年度(4年後期)'!$B$5:$N$206,COLUMN('2025年度(4年後期)'!$K$5)+1,0)&amp;""</f>
        <v/>
      </c>
      <c r="J625" s="735"/>
      <c r="K625" s="740" t="str">
        <f>VLOOKUP($C602,'2025年度(助産後期)'!$B$5:$N$207,COLUMN('2025年度(助産後期)'!$K$5)+1,0)&amp;""</f>
        <v/>
      </c>
      <c r="L625" s="740"/>
      <c r="M625" s="751" t="str">
        <f>VLOOKUP($C602,'2025年度(M1後期)'!$B$5:$N$207,COLUMN('2025年度(M1後期)'!$K$5)+1,0)&amp;""</f>
        <v/>
      </c>
      <c r="N625" s="735"/>
      <c r="O625" s="740" t="str">
        <f>VLOOKUP($C602,'2025年度(M1後期)'!$B$5:$N$207,COLUMN('2025年度(M1後期)'!$K$5)+1,0)&amp;""</f>
        <v/>
      </c>
      <c r="P625" s="735"/>
      <c r="Q625" s="740" t="str">
        <f>VLOOKUP($C602,'2025年度(D1後期)'!$B$5:$N$207,COLUMN('2025年度(D1後期)'!$K$5)+1,0)&amp;""</f>
        <v/>
      </c>
      <c r="R625" s="735"/>
      <c r="S625" s="740" t="str">
        <f>VLOOKUP($C602,'2025年度(D23後期)'!$B$5:$N$207,COLUMN('2025年度(D23後期)'!$K$5)+1,0)&amp;""</f>
        <v/>
      </c>
      <c r="T625" s="735"/>
      <c r="U625" s="21"/>
      <c r="Z625" s="73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695"/>
      <c r="BC625" s="695"/>
      <c r="BD625" s="695"/>
      <c r="BE625" s="695"/>
      <c r="BF625" s="695"/>
      <c r="BG625" s="695"/>
      <c r="BH625" s="695"/>
      <c r="BI625" s="695"/>
      <c r="BJ625" s="695"/>
      <c r="BK625" s="784"/>
      <c r="BL625" s="784"/>
      <c r="BM625" s="784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34"/>
      <c r="B626" s="16" t="s">
        <v>62</v>
      </c>
      <c r="C626" s="738"/>
      <c r="D626" s="736"/>
      <c r="E626" s="710"/>
      <c r="F626" s="736"/>
      <c r="G626" s="710"/>
      <c r="H626" s="736"/>
      <c r="I626" s="710"/>
      <c r="J626" s="736"/>
      <c r="K626" s="712"/>
      <c r="L626" s="712"/>
      <c r="M626" s="738"/>
      <c r="N626" s="736"/>
      <c r="O626" s="712"/>
      <c r="P626" s="736"/>
      <c r="Q626" s="712"/>
      <c r="R626" s="736"/>
      <c r="S626" s="712"/>
      <c r="T626" s="736"/>
      <c r="U626" s="22"/>
      <c r="V626" s="19"/>
      <c r="W626" s="19"/>
      <c r="X626" s="19"/>
      <c r="Y626" s="19"/>
      <c r="Z626" s="73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696"/>
      <c r="BC626" s="696"/>
      <c r="BD626" s="696"/>
      <c r="BE626" s="696"/>
      <c r="BF626" s="696"/>
      <c r="BG626" s="696"/>
      <c r="BH626" s="696"/>
      <c r="BI626" s="696"/>
      <c r="BJ626" s="696"/>
      <c r="BK626" s="785"/>
      <c r="BL626" s="785"/>
      <c r="BM626" s="785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5"/>
      <c r="B627" s="6"/>
      <c r="C627" s="717">
        <f>C602+1</f>
        <v>46048</v>
      </c>
      <c r="D627" s="717"/>
      <c r="E627" s="717"/>
      <c r="F627" s="717"/>
      <c r="G627" s="717"/>
      <c r="H627" s="717"/>
      <c r="I627" s="717"/>
      <c r="J627" s="717"/>
      <c r="K627" s="717"/>
      <c r="L627" s="717"/>
      <c r="M627" s="717"/>
      <c r="N627" s="717"/>
      <c r="O627" s="717"/>
      <c r="P627" s="717"/>
      <c r="Q627" s="717"/>
      <c r="R627" s="717"/>
      <c r="S627" s="717"/>
      <c r="T627" s="717"/>
      <c r="U627" s="697">
        <f>C627</f>
        <v>46048</v>
      </c>
      <c r="V627" s="698"/>
      <c r="W627" s="698"/>
      <c r="X627" s="698"/>
      <c r="Y627" s="698"/>
      <c r="Z627" s="69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3" t="s">
        <v>54</v>
      </c>
      <c r="B628" s="12" t="s">
        <v>55</v>
      </c>
      <c r="C628" s="731" t="str">
        <f>VLOOKUP($C627,'2025年度(1年後期)'!$B$5:$N$207,COLUMN('2025年度(1年後期)'!$C$5),0)&amp;""</f>
        <v>解剖体見学実習AB（調整中）</v>
      </c>
      <c r="D628" s="722"/>
      <c r="E628" s="721" t="str">
        <f>VLOOKUP($C627,'2025年度(2年後期)'!$B$5:$N$207,COLUMN('2025年度(2年後期)'!$C$5),0)&amp;""</f>
        <v>成人看護援助論Ⅱ</v>
      </c>
      <c r="F628" s="722"/>
      <c r="G628" s="721" t="str">
        <f>VLOOKUP($C627,'2025年度(3年後期)'!$B$5:$N$207,COLUMN('2025年度(3年後期)'!$C$5),0)&amp;""</f>
        <v>領域別実習</v>
      </c>
      <c r="H628" s="722"/>
      <c r="I628" s="721" t="str">
        <f>VLOOKUP($C627,'2025年度(4年後期)'!$B$5:$N$206,COLUMN('2025年度(4年後期)'!$C$5),0)&amp;""</f>
        <v/>
      </c>
      <c r="J628" s="722"/>
      <c r="K628" s="732" t="str">
        <f>VLOOKUP($C627,'2025年度(助産後期)'!$B$5:$N$207,COLUMN('2025年度(助産後期)'!$C$5),0)&amp;""</f>
        <v/>
      </c>
      <c r="L628" s="720"/>
      <c r="M628" s="719" t="str">
        <f>VLOOKUP($C627,'2025年度(M1後期)'!$B$5:$N$207,COLUMN('2025年度(M1後期)'!$C$5),0)&amp;""</f>
        <v>看護情報・管理学演習Ａ－Ⅰ
感染管理看護学演習Ａ－Ⅰ</v>
      </c>
      <c r="N628" s="720"/>
      <c r="O628" s="721" t="str">
        <f>VLOOKUP($C627,'2025年度(M2後期)'!$B$5:$N$207,COLUMN('2025年度(M2後期)'!$C$5),0)&amp;""</f>
        <v>特別研究</v>
      </c>
      <c r="P628" s="722"/>
      <c r="Q628" s="721" t="str">
        <f>VLOOKUP($C627,'2025年度(D1後期)'!$B$5:$N$207,COLUMN('2025年度(D1後期)'!$C$5),0)&amp;""</f>
        <v/>
      </c>
      <c r="R628" s="722"/>
      <c r="S628" s="732" t="str">
        <f>VLOOKUP($C627,'2025年度(D23後期)'!$B$5:$N$207,COLUMN('2025年度(D23後期)'!$C$5),0)&amp;""</f>
        <v>特別研究</v>
      </c>
      <c r="T628" s="722"/>
      <c r="U628" s="648" t="s">
        <v>161</v>
      </c>
      <c r="Z628" s="744" t="str">
        <f>A628</f>
        <v xml:space="preserve">１時限（09：20～10：50） </v>
      </c>
      <c r="AA628" s="694"/>
      <c r="AB628" s="694"/>
      <c r="AC628" s="694"/>
      <c r="AD628" s="694" t="s">
        <v>104</v>
      </c>
      <c r="AE628" s="694"/>
      <c r="AF628" s="694"/>
      <c r="AG628" s="694" t="s">
        <v>76</v>
      </c>
      <c r="AH628" s="694"/>
      <c r="AI628" s="694"/>
      <c r="AJ628" s="694"/>
      <c r="AK628" s="694"/>
      <c r="AL628" s="694"/>
      <c r="AM628" s="694" t="s">
        <v>164</v>
      </c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 t="s">
        <v>169</v>
      </c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783"/>
      <c r="BL628" s="783"/>
      <c r="BM628" s="783"/>
      <c r="BN628" s="694"/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33"/>
      <c r="B629" s="15" t="s">
        <v>58</v>
      </c>
      <c r="C629" s="714" t="str">
        <f>IFERROR(VLOOKUP(C628,科目・教員!$A$2:$B$349,2,0),"")</f>
        <v/>
      </c>
      <c r="D629" s="715"/>
      <c r="E629" s="716" t="str">
        <f>IFERROR(VLOOKUP(E628,科目・教員!$A$2:$B$349,2,0),"")</f>
        <v>藤澤　雄太</v>
      </c>
      <c r="F629" s="715"/>
      <c r="G629" s="716" t="str">
        <f>IFERROR(VLOOKUP(G628,科目・教員!$A$2:$B$349,2,0),"")</f>
        <v/>
      </c>
      <c r="H629" s="715"/>
      <c r="I629" s="716" t="str">
        <f>IFERROR(VLOOKUP(I628,科目・教員!$A$2:$B$349,2,0),"")</f>
        <v/>
      </c>
      <c r="J629" s="715"/>
      <c r="K629" s="735" t="str">
        <f>IFERROR(VLOOKUP(K628,科目・教員!$A$2:$B$349,2,0),"")</f>
        <v/>
      </c>
      <c r="L629" s="737"/>
      <c r="M629" s="746" t="str">
        <f>IFERROR(VLOOKUP(M628,科目・教員!$A$2:$B$349,2,0),"")</f>
        <v/>
      </c>
      <c r="N629" s="715"/>
      <c r="O629" s="716" t="str">
        <f>IFERROR(VLOOKUP(O628,科目・教員!$A$2:$B$349,2,0),"")</f>
        <v/>
      </c>
      <c r="P629" s="715"/>
      <c r="Q629" s="716" t="str">
        <f>IFERROR(VLOOKUP(Q628,科目・教員!$A$2:$B$349,2,0),"")</f>
        <v/>
      </c>
      <c r="R629" s="715"/>
      <c r="S629" s="735" t="str">
        <f>IFERROR(VLOOKUP(S628,科目・教員!$A$2:$B$349,2,0),"")</f>
        <v/>
      </c>
      <c r="T629" s="715"/>
      <c r="U629" s="649" t="s">
        <v>169</v>
      </c>
      <c r="Z629" s="73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784"/>
      <c r="BL629" s="784"/>
      <c r="BM629" s="784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33"/>
      <c r="B630" s="15" t="s">
        <v>60</v>
      </c>
      <c r="C630" s="714" t="str">
        <f>VLOOKUP($C627,'2025年度(1年後期)'!$B$5:$N$207,COLUMN('2025年度(1年後期)'!$C$5)+1,0)&amp;""</f>
        <v/>
      </c>
      <c r="D630" s="715"/>
      <c r="E630" s="716" t="str">
        <f>VLOOKUP($C627,'2025年度(2年後期)'!$B$5:$N$207,COLUMN('2025年度(2年後期)'!$C$5)+1,0)&amp;""</f>
        <v>201</v>
      </c>
      <c r="F630" s="715"/>
      <c r="G630" s="716" t="str">
        <f>VLOOKUP($C627,'2025年度(3年後期)'!$B$5:$N$207,COLUMN('2025年度(3年後期)'!$C$5)+1,0)&amp;""</f>
        <v>在宅:在宅実　母性:301</v>
      </c>
      <c r="H630" s="715"/>
      <c r="I630" s="716" t="str">
        <f>VLOOKUP($C627,'2025年度(4年後期)'!$B$5:$N$206,COLUMN('2025年度(4年後期)'!$C$5)+1,0)&amp;""</f>
        <v/>
      </c>
      <c r="J630" s="715"/>
      <c r="K630" s="735" t="str">
        <f>VLOOKUP($C627,'2025年度(助産後期)'!$B$5:$N$207,COLUMN('2025年度(助産後期)'!$C$5)+1,0)&amp;""</f>
        <v/>
      </c>
      <c r="L630" s="737"/>
      <c r="M630" s="746" t="str">
        <f>VLOOKUP($C627,'2025年度(M1後期)'!$B$5:$N$207,COLUMN('2025年度(M1後期)'!$C$5)+1,0)&amp;""</f>
        <v>情報:別途指定
感染:別途指定</v>
      </c>
      <c r="N630" s="715"/>
      <c r="O630" s="716" t="str">
        <f>VLOOKUP($C627,'2025年度(M2後期)'!$B$5:$N$207,COLUMN('2025年度(M2後期)'!$C$5)+1,0)&amp;""</f>
        <v/>
      </c>
      <c r="P630" s="715"/>
      <c r="Q630" s="716" t="str">
        <f>VLOOKUP($C627,'2025年度(D1後期)'!$B$5:$N$207,COLUMN('2025年度(D1後期)'!$C$5)+1,0)&amp;""</f>
        <v/>
      </c>
      <c r="R630" s="715"/>
      <c r="S630" s="735" t="str">
        <f>VLOOKUP($C627,'2025年度(D23後期)'!$B$5:$N$207,COLUMN('2025年度(D23後期)'!$C$5)+1,0)&amp;""</f>
        <v/>
      </c>
      <c r="T630" s="715"/>
      <c r="U630" s="649" t="s">
        <v>171</v>
      </c>
      <c r="Z630" s="73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784"/>
      <c r="BL630" s="784"/>
      <c r="BM630" s="784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34"/>
      <c r="B631" s="16" t="s">
        <v>62</v>
      </c>
      <c r="C631" s="738"/>
      <c r="D631" s="711"/>
      <c r="E631" s="710"/>
      <c r="F631" s="711"/>
      <c r="G631" s="710"/>
      <c r="H631" s="711"/>
      <c r="I631" s="710"/>
      <c r="J631" s="711"/>
      <c r="K631" s="712"/>
      <c r="L631" s="713"/>
      <c r="M631" s="745"/>
      <c r="N631" s="711"/>
      <c r="O631" s="710"/>
      <c r="P631" s="711"/>
      <c r="Q631" s="710"/>
      <c r="R631" s="711"/>
      <c r="S631" s="712"/>
      <c r="T631" s="711"/>
      <c r="U631" s="649" t="s">
        <v>172</v>
      </c>
      <c r="Z631" s="73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785"/>
      <c r="BL631" s="785"/>
      <c r="BM631" s="785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33" t="s">
        <v>64</v>
      </c>
      <c r="B632" s="15" t="s">
        <v>55</v>
      </c>
      <c r="C632" s="731" t="str">
        <f>VLOOKUP($C627,'2025年度(1年後期)'!$B$5:$N$207,COLUMN('2025年度(1年後期)'!$E$5),0)&amp;""</f>
        <v>解剖体見学実習AB（調整中）</v>
      </c>
      <c r="D632" s="722"/>
      <c r="E632" s="721" t="str">
        <f>VLOOKUP($C627,'2025年度(2年後期)'!$B$5:$N$207,COLUMN('2025年度(2年後期)'!$E$5),0)&amp;""</f>
        <v>成人看護援助論Ⅱ</v>
      </c>
      <c r="F632" s="722"/>
      <c r="G632" s="721" t="str">
        <f>VLOOKUP($C627,'2025年度(3年後期)'!$B$5:$N$207,COLUMN('2025年度(3年後期)'!$E$5),0)&amp;""</f>
        <v>領域別実習</v>
      </c>
      <c r="H632" s="722"/>
      <c r="I632" s="721" t="str">
        <f>VLOOKUP($C627,'2025年度(4年後期)'!$B$5:$N$206,COLUMN('2025年度(4年後期)'!$E$5),0)&amp;""</f>
        <v/>
      </c>
      <c r="J632" s="722"/>
      <c r="K632" s="732" t="str">
        <f>VLOOKUP($C627,'2025年度(助産後期)'!$B$5:$N$207,COLUMN('2025年度(助産後期)'!$E$5),0)&amp;""</f>
        <v/>
      </c>
      <c r="L632" s="720"/>
      <c r="M632" s="731" t="str">
        <f>VLOOKUP($C627,'2025年度(M1後期)'!$B$5:$N$207,COLUMN('2025年度(M1後期)'!$E$5),0)&amp;""</f>
        <v>看護情報・管理学演習Ａ－Ⅰ
感染管理看護学演習Ａ－Ⅰ</v>
      </c>
      <c r="N632" s="722"/>
      <c r="O632" s="732" t="str">
        <f>VLOOKUP($C627,'2025年度(M2後期)'!$B$5:$N$207,COLUMN('2025年度(M2後期)'!$E$5),0)&amp;""</f>
        <v>特別研究</v>
      </c>
      <c r="P632" s="722"/>
      <c r="Q632" s="732" t="str">
        <f>VLOOKUP($C627,'2025年度(D1後期)'!$B$5:$N$207,COLUMN('2025年度(D1後期)'!$E$5),0)&amp;""</f>
        <v/>
      </c>
      <c r="R632" s="722"/>
      <c r="S632" s="732" t="str">
        <f>VLOOKUP($C627,'2025年度(D23後期)'!$B$5:$N$207,COLUMN('2025年度(D23後期)'!$E$5),0)&amp;""</f>
        <v>特別研究</v>
      </c>
      <c r="T632" s="722"/>
      <c r="U632" s="21"/>
      <c r="Z632" s="733" t="str">
        <f>A632</f>
        <v>２時限（11：00～12：30）</v>
      </c>
      <c r="AA632" s="694"/>
      <c r="AB632" s="694"/>
      <c r="AC632" s="694"/>
      <c r="AD632" s="694" t="s">
        <v>104</v>
      </c>
      <c r="AE632" s="694"/>
      <c r="AF632" s="694"/>
      <c r="AG632" s="694" t="s">
        <v>76</v>
      </c>
      <c r="AH632" s="694"/>
      <c r="AI632" s="694"/>
      <c r="AJ632" s="694"/>
      <c r="AK632" s="694"/>
      <c r="AL632" s="694"/>
      <c r="AM632" s="694" t="s">
        <v>164</v>
      </c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 t="s">
        <v>169</v>
      </c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783"/>
      <c r="BL632" s="783"/>
      <c r="BM632" s="783"/>
      <c r="BN632" s="694"/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33"/>
      <c r="B633" s="15" t="s">
        <v>58</v>
      </c>
      <c r="C633" s="714" t="str">
        <f>IFERROR(VLOOKUP(C632,科目・教員!$A$2:$B$349,2,0),"")</f>
        <v/>
      </c>
      <c r="D633" s="715"/>
      <c r="E633" s="716" t="str">
        <f>IFERROR(VLOOKUP(E632,科目・教員!$A$2:$B$349,2,0),"")</f>
        <v>藤澤　雄太</v>
      </c>
      <c r="F633" s="715"/>
      <c r="G633" s="716" t="str">
        <f>IFERROR(VLOOKUP(G632,科目・教員!$A$2:$B$349,2,0),"")</f>
        <v/>
      </c>
      <c r="H633" s="715"/>
      <c r="I633" s="716" t="str">
        <f>IFERROR(VLOOKUP(I632,科目・教員!$A$2:$B$349,2,0),"")</f>
        <v/>
      </c>
      <c r="J633" s="715"/>
      <c r="K633" s="735" t="str">
        <f>IFERROR(VLOOKUP(K632,科目・教員!$A$2:$B$349,2,0),"")</f>
        <v/>
      </c>
      <c r="L633" s="737"/>
      <c r="M633" s="714" t="str">
        <f>IFERROR(VLOOKUP(M632,科目・教員!$A$2:$B$349,2,0),"")</f>
        <v/>
      </c>
      <c r="N633" s="715"/>
      <c r="O633" s="735" t="str">
        <f>IFERROR(VLOOKUP(O632,科目・教員!$A$2:$B$349,2,0),"")</f>
        <v/>
      </c>
      <c r="P633" s="715"/>
      <c r="Q633" s="735" t="str">
        <f>IFERROR(VLOOKUP(Q632,科目・教員!$A$2:$B$349,2,0),"")</f>
        <v/>
      </c>
      <c r="R633" s="715"/>
      <c r="S633" s="735" t="str">
        <f>IFERROR(VLOOKUP(S632,科目・教員!$A$2:$B$349,2,0),"")</f>
        <v/>
      </c>
      <c r="T633" s="715"/>
      <c r="U633" s="21"/>
      <c r="Z633" s="73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784"/>
      <c r="BL633" s="784"/>
      <c r="BM633" s="784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33"/>
      <c r="B634" s="15" t="s">
        <v>60</v>
      </c>
      <c r="C634" s="714" t="str">
        <f>VLOOKUP($C627,'2025年度(1年後期)'!$B$5:$N$207,COLUMN('2025年度(1年後期)'!$E$5)+1,0)&amp;""</f>
        <v/>
      </c>
      <c r="D634" s="715"/>
      <c r="E634" s="716" t="str">
        <f>VLOOKUP($C627,'2025年度(2年後期)'!$B$5:$N$207,COLUMN('2025年度(2年後期)'!$E$5)+1,0)&amp;""</f>
        <v>201</v>
      </c>
      <c r="F634" s="715"/>
      <c r="G634" s="716" t="str">
        <f>VLOOKUP($C627,'2025年度(3年後期)'!$B$5:$N$207,COLUMN('2025年度(3年後期)'!$E$5)+1,0)&amp;""</f>
        <v>在宅:在宅実　母性:301</v>
      </c>
      <c r="H634" s="715"/>
      <c r="I634" s="716" t="str">
        <f>VLOOKUP($C627,'2025年度(4年後期)'!$B$5:$N$206,COLUMN('2025年度(4年後期)'!$E$5)+1,0)&amp;""</f>
        <v/>
      </c>
      <c r="J634" s="715"/>
      <c r="K634" s="735" t="str">
        <f>VLOOKUP($C627,'2025年度(助産後期)'!$B$5:$N$207,COLUMN('2025年度(助産後期)'!$E$5)+1,0)&amp;""</f>
        <v/>
      </c>
      <c r="L634" s="737"/>
      <c r="M634" s="714" t="str">
        <f>VLOOKUP($C627,'2025年度(M1後期)'!$B$5:$N$207,COLUMN('2025年度(M1後期)'!$E$5)+1,0)&amp;""</f>
        <v>情報:別途指定
感染:別途指定</v>
      </c>
      <c r="N634" s="715"/>
      <c r="O634" s="735" t="str">
        <f>VLOOKUP($C627,'2025年度(M2後期)'!$B$5:$N$207,COLUMN('2025年度(M2後期)'!$E$5)+1,0)&amp;""</f>
        <v/>
      </c>
      <c r="P634" s="715"/>
      <c r="Q634" s="735" t="str">
        <f>VLOOKUP($C627,'2025年度(D1後期)'!$B$5:$N$207,COLUMN('2025年度(D1後期)'!$E$5)+1,0)&amp;""</f>
        <v/>
      </c>
      <c r="R634" s="715"/>
      <c r="S634" s="735" t="str">
        <f>VLOOKUP($C627,'2025年度(D23後期)'!$B$5:$N$207,COLUMN('2025年度(D23後期)'!$E$5)+1,0)&amp;""</f>
        <v/>
      </c>
      <c r="T634" s="715"/>
      <c r="U634" s="21"/>
      <c r="Z634" s="73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784"/>
      <c r="BL634" s="784"/>
      <c r="BM634" s="784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47"/>
      <c r="B635" s="16" t="s">
        <v>62</v>
      </c>
      <c r="C635" s="738"/>
      <c r="D635" s="736"/>
      <c r="E635" s="710"/>
      <c r="F635" s="736"/>
      <c r="G635" s="710"/>
      <c r="H635" s="736"/>
      <c r="I635" s="710"/>
      <c r="J635" s="736"/>
      <c r="K635" s="712"/>
      <c r="L635" s="712"/>
      <c r="M635" s="738"/>
      <c r="N635" s="736"/>
      <c r="O635" s="712"/>
      <c r="P635" s="736"/>
      <c r="Q635" s="712"/>
      <c r="R635" s="736"/>
      <c r="S635" s="712"/>
      <c r="T635" s="736"/>
      <c r="U635" s="21"/>
      <c r="Z635" s="73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785"/>
      <c r="BL635" s="785"/>
      <c r="BM635" s="785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44" t="s">
        <v>70</v>
      </c>
      <c r="B636" s="17" t="s">
        <v>71</v>
      </c>
      <c r="C636" s="731"/>
      <c r="D636" s="722"/>
      <c r="E636" s="721"/>
      <c r="F636" s="722"/>
      <c r="G636" s="721"/>
      <c r="H636" s="722"/>
      <c r="I636" s="721"/>
      <c r="J636" s="722"/>
      <c r="K636" s="732"/>
      <c r="L636" s="720"/>
      <c r="M636" s="731"/>
      <c r="N636" s="722"/>
      <c r="O636" s="732"/>
      <c r="P636" s="722"/>
      <c r="Q636" s="732"/>
      <c r="R636" s="722"/>
      <c r="S636" s="732"/>
      <c r="T636" s="722"/>
      <c r="U636" s="21"/>
      <c r="Z636" s="73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783"/>
      <c r="BL636" s="783"/>
      <c r="BM636" s="783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33"/>
      <c r="B637" s="17" t="s">
        <v>73</v>
      </c>
      <c r="C637" s="714"/>
      <c r="D637" s="715"/>
      <c r="E637" s="716"/>
      <c r="F637" s="715"/>
      <c r="G637" s="716"/>
      <c r="H637" s="715"/>
      <c r="I637" s="716"/>
      <c r="J637" s="715"/>
      <c r="K637" s="735"/>
      <c r="L637" s="737"/>
      <c r="M637" s="714"/>
      <c r="N637" s="715"/>
      <c r="O637" s="735"/>
      <c r="P637" s="715"/>
      <c r="Q637" s="735"/>
      <c r="R637" s="715"/>
      <c r="S637" s="735"/>
      <c r="T637" s="715"/>
      <c r="U637" s="21"/>
      <c r="Z637" s="73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784"/>
      <c r="BL637" s="784"/>
      <c r="BM637" s="784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33"/>
      <c r="B638" s="17" t="s">
        <v>60</v>
      </c>
      <c r="C638" s="714"/>
      <c r="D638" s="715"/>
      <c r="E638" s="716"/>
      <c r="F638" s="715"/>
      <c r="G638" s="716"/>
      <c r="H638" s="715"/>
      <c r="I638" s="716"/>
      <c r="J638" s="715"/>
      <c r="K638" s="735"/>
      <c r="L638" s="737"/>
      <c r="M638" s="714"/>
      <c r="N638" s="715"/>
      <c r="O638" s="735"/>
      <c r="P638" s="715"/>
      <c r="Q638" s="735"/>
      <c r="R638" s="715"/>
      <c r="S638" s="735"/>
      <c r="T638" s="715"/>
      <c r="U638" s="21"/>
      <c r="Z638" s="73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784"/>
      <c r="BL638" s="784"/>
      <c r="BM638" s="784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34"/>
      <c r="B639" s="18" t="s">
        <v>62</v>
      </c>
      <c r="C639" s="752"/>
      <c r="D639" s="753"/>
      <c r="E639" s="754"/>
      <c r="F639" s="753"/>
      <c r="G639" s="754"/>
      <c r="H639" s="753"/>
      <c r="I639" s="754"/>
      <c r="J639" s="753"/>
      <c r="K639" s="755"/>
      <c r="L639" s="755"/>
      <c r="M639" s="752"/>
      <c r="N639" s="753"/>
      <c r="O639" s="755"/>
      <c r="P639" s="753"/>
      <c r="Q639" s="755"/>
      <c r="R639" s="753"/>
      <c r="S639" s="755"/>
      <c r="T639" s="753"/>
      <c r="U639" s="21"/>
      <c r="Z639" s="73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785"/>
      <c r="BL639" s="785"/>
      <c r="BM639" s="785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33" t="s">
        <v>74</v>
      </c>
      <c r="B640" s="15" t="s">
        <v>55</v>
      </c>
      <c r="C640" s="748" t="str">
        <f>VLOOKUP($C627,'2025年度(1年後期)'!$B$5:$N$207,COLUMN('2025年度(1年後期)'!$G$5),0)&amp;""</f>
        <v>解剖体見学実習AB（調整中）</v>
      </c>
      <c r="D640" s="732"/>
      <c r="E640" s="749" t="str">
        <f>VLOOKUP($C627,'2025年度(2年後期)'!$B$5:$N$207,COLUMN('2025年度(2年後期)'!$G$5),0)&amp;""</f>
        <v>小児看護援助論Ⅰ</v>
      </c>
      <c r="F640" s="732"/>
      <c r="G640" s="749" t="str">
        <f>VLOOKUP($C627,'2025年度(3年後期)'!$B$5:$N$207,COLUMN('2025年度(3年後期)'!$G$5),0)&amp;""</f>
        <v>領域別実習</v>
      </c>
      <c r="H640" s="732"/>
      <c r="I640" s="749" t="str">
        <f>VLOOKUP($C627,'2025年度(4年後期)'!$B$5:$N$206,COLUMN('2025年度(4年後期)'!$G$5),0)&amp;""</f>
        <v/>
      </c>
      <c r="J640" s="732"/>
      <c r="K640" s="750" t="str">
        <f>VLOOKUP($C627,'2025年度(助産後期)'!$B$5:$N$207,COLUMN('2025年度(助産後期)'!$G$5),0)&amp;""</f>
        <v/>
      </c>
      <c r="L640" s="750"/>
      <c r="M640" s="748" t="str">
        <f>VLOOKUP($C627,'2025年度(M1後期)'!$B$5:$N$207,COLUMN('2025年度(M1後期)'!$G$5),0)&amp;""</f>
        <v>成人看護学演習Ａ－Ⅰ</v>
      </c>
      <c r="N640" s="732"/>
      <c r="O640" s="750" t="str">
        <f>VLOOKUP($C627,'2025年度(M2後期)'!$B$5:$N$207,COLUMN('2025年度(M2後期)'!$G$5),0)&amp;""</f>
        <v>特別研究</v>
      </c>
      <c r="P640" s="732"/>
      <c r="Q640" s="750" t="str">
        <f>VLOOKUP($C627,'2025年度(D1後期)'!$B$5:$N$207,COLUMN('2025年度(D1後期)'!$G$5),0)&amp;""</f>
        <v/>
      </c>
      <c r="R640" s="732"/>
      <c r="S640" s="750" t="str">
        <f>VLOOKUP($C627,'2025年度(D23後期)'!$B$5:$N$207,COLUMN('2025年度(D23後期)'!$G$5),0)&amp;""</f>
        <v>特別研究</v>
      </c>
      <c r="T640" s="732"/>
      <c r="U640" s="21"/>
      <c r="Z640" s="733" t="str">
        <f>A640</f>
        <v>３時限（13：30～15：00）</v>
      </c>
      <c r="AA640" s="694"/>
      <c r="AB640" s="694"/>
      <c r="AC640" s="694"/>
      <c r="AD640" s="694" t="s">
        <v>104</v>
      </c>
      <c r="AE640" s="694"/>
      <c r="AF640" s="694"/>
      <c r="AG640" s="694" t="s">
        <v>311</v>
      </c>
      <c r="AH640" s="694"/>
      <c r="AI640" s="694"/>
      <c r="AJ640" s="694"/>
      <c r="AK640" s="694"/>
      <c r="AL640" s="694"/>
      <c r="AM640" s="694" t="s">
        <v>164</v>
      </c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/>
      <c r="BJ640" s="694"/>
      <c r="BK640" s="783"/>
      <c r="BL640" s="783"/>
      <c r="BM640" s="783"/>
      <c r="BN640" s="694"/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33"/>
      <c r="B641" s="15" t="s">
        <v>58</v>
      </c>
      <c r="C641" s="751" t="str">
        <f>IFERROR(VLOOKUP(C640,科目・教員!$A$2:$B$349,2,0),"")</f>
        <v/>
      </c>
      <c r="D641" s="735"/>
      <c r="E641" s="739" t="str">
        <f>IFERROR(VLOOKUP(E640,科目・教員!$A$2:$B$349,2,0),"")</f>
        <v>遠藤　数江</v>
      </c>
      <c r="F641" s="735"/>
      <c r="G641" s="739" t="str">
        <f>IFERROR(VLOOKUP(G640,科目・教員!$A$2:$B$349,2,0),"")</f>
        <v/>
      </c>
      <c r="H641" s="735"/>
      <c r="I641" s="739" t="str">
        <f>IFERROR(VLOOKUP(I640,科目・教員!$A$2:$B$349,2,0),"")</f>
        <v/>
      </c>
      <c r="J641" s="735"/>
      <c r="K641" s="740" t="str">
        <f>IFERROR(VLOOKUP(K640,科目・教員!$A$2:$B$349,2,0),"")</f>
        <v/>
      </c>
      <c r="L641" s="740"/>
      <c r="M641" s="751" t="str">
        <f>IFERROR(VLOOKUP(M640,科目・教員!$A$2:$B$349,2,0),"")</f>
        <v/>
      </c>
      <c r="N641" s="735"/>
      <c r="O641" s="740" t="str">
        <f>IFERROR(VLOOKUP(O640,科目・教員!$A$2:$B$349,2,0),"")</f>
        <v/>
      </c>
      <c r="P641" s="735"/>
      <c r="Q641" s="740" t="str">
        <f>IFERROR(VLOOKUP(Q640,科目・教員!$A$2:$B$349,2,0),"")</f>
        <v/>
      </c>
      <c r="R641" s="735"/>
      <c r="S641" s="740" t="str">
        <f>IFERROR(VLOOKUP(S640,科目・教員!$A$2:$B$349,2,0),"")</f>
        <v/>
      </c>
      <c r="T641" s="735"/>
      <c r="U641" s="21"/>
      <c r="Z641" s="73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784"/>
      <c r="BL641" s="784"/>
      <c r="BM641" s="784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33"/>
      <c r="B642" s="15" t="s">
        <v>60</v>
      </c>
      <c r="C642" s="751" t="str">
        <f>VLOOKUP($C627,'2025年度(1年後期)'!$B$5:$N$207,COLUMN('2025年度(1年後期)'!$G$5)+1,0)&amp;""</f>
        <v/>
      </c>
      <c r="D642" s="735"/>
      <c r="E642" s="739" t="str">
        <f>VLOOKUP($C627,'2025年度(2年後期)'!$B$5:$N$207,COLUMN('2025年度(2年後期)'!$G$5)+1,0)&amp;""</f>
        <v>201</v>
      </c>
      <c r="F642" s="735"/>
      <c r="G642" s="739" t="str">
        <f>VLOOKUP($C627,'2025年度(3年後期)'!$B$5:$N$207,COLUMN('2025年度(3年後期)'!$G$5)+1,0)&amp;""</f>
        <v>在宅:在宅実</v>
      </c>
      <c r="H642" s="735"/>
      <c r="I642" s="739" t="str">
        <f>VLOOKUP($C627,'2025年度(4年後期)'!$B$5:$N$206,COLUMN('2025年度(4年後期)'!$G$5)+1,0)&amp;""</f>
        <v/>
      </c>
      <c r="J642" s="735"/>
      <c r="K642" s="740" t="str">
        <f>VLOOKUP($C627,'2025年度(助産後期)'!$B$5:$N$207,COLUMN('2025年度(助産後期)'!$G$5)+1,0)&amp;""</f>
        <v/>
      </c>
      <c r="L642" s="740"/>
      <c r="M642" s="751" t="str">
        <f>VLOOKUP($C627,'2025年度(M1後期)'!$B$5:$N$207,COLUMN('2025年度(M1後期)'!$G$5)+1,0)&amp;""</f>
        <v>別途指定</v>
      </c>
      <c r="N642" s="735"/>
      <c r="O642" s="740" t="str">
        <f>VLOOKUP($C627,'2025年度(M2後期)'!$B$5:$N$207,COLUMN('2025年度(M2後期)'!$G$5)+1,0)&amp;""</f>
        <v/>
      </c>
      <c r="P642" s="735"/>
      <c r="Q642" s="740" t="str">
        <f>VLOOKUP($C627,'2025年度(D1後期)'!$B$5:$N$207,COLUMN('2025年度(D1後期)'!$G$5)+1,0)&amp;""</f>
        <v/>
      </c>
      <c r="R642" s="735"/>
      <c r="S642" s="740" t="str">
        <f>VLOOKUP($C627,'2025年度(D23後期)'!$B$5:$N$207,COLUMN('2025年度(D23後期)'!$G$5)+1,0)&amp;""</f>
        <v/>
      </c>
      <c r="T642" s="735"/>
      <c r="U642" s="21"/>
      <c r="Z642" s="73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784"/>
      <c r="BL642" s="784"/>
      <c r="BM642" s="784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47"/>
      <c r="B643" s="16" t="s">
        <v>62</v>
      </c>
      <c r="C643" s="738"/>
      <c r="D643" s="736"/>
      <c r="E643" s="710"/>
      <c r="F643" s="736"/>
      <c r="G643" s="710"/>
      <c r="H643" s="736"/>
      <c r="I643" s="710"/>
      <c r="J643" s="736"/>
      <c r="K643" s="712"/>
      <c r="L643" s="712"/>
      <c r="M643" s="738"/>
      <c r="N643" s="736"/>
      <c r="O643" s="712"/>
      <c r="P643" s="736"/>
      <c r="Q643" s="712"/>
      <c r="R643" s="736"/>
      <c r="S643" s="712"/>
      <c r="T643" s="736"/>
      <c r="U643" s="21"/>
      <c r="Z643" s="73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785"/>
      <c r="BL643" s="785"/>
      <c r="BM643" s="785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33" t="s">
        <v>80</v>
      </c>
      <c r="B644" s="15" t="s">
        <v>55</v>
      </c>
      <c r="C644" s="748" t="str">
        <f>VLOOKUP($C627,'2025年度(1年後期)'!$B$5:$N$207,COLUMN('2025年度(1年後期)'!$I$5),0)&amp;""</f>
        <v>解剖体見学実習AB（調整中）</v>
      </c>
      <c r="D644" s="732"/>
      <c r="E644" s="749" t="str">
        <f>VLOOKUP($C627,'2025年度(2年後期)'!$B$5:$N$207,COLUMN('2025年度(2年後期)'!$I$5),0)&amp;""</f>
        <v>母性看護援助論Ⅱ</v>
      </c>
      <c r="F644" s="732"/>
      <c r="G644" s="749" t="str">
        <f>VLOOKUP($C627,'2025年度(3年後期)'!$B$5:$N$207,COLUMN('2025年度(3年後期)'!$I$5),0)&amp;""</f>
        <v>領域別実習</v>
      </c>
      <c r="H644" s="732"/>
      <c r="I644" s="749" t="str">
        <f>VLOOKUP($C627,'2025年度(4年後期)'!$B$5:$N$206,COLUMN('2025年度(4年後期)'!$I$5),0)&amp;""</f>
        <v/>
      </c>
      <c r="J644" s="732"/>
      <c r="K644" s="750" t="str">
        <f>VLOOKUP($C627,'2025年度(助産後期)'!$B$5:$N$207,COLUMN('2025年度(助産後期)'!$I$5),0)&amp;""</f>
        <v/>
      </c>
      <c r="L644" s="750"/>
      <c r="M644" s="748" t="str">
        <f>VLOOKUP($C627,'2025年度(M1後期)'!$B$5:$N$207,COLUMN('2025年度(M1後期)'!$I$5),0)&amp;""</f>
        <v>別途指定</v>
      </c>
      <c r="N644" s="732"/>
      <c r="O644" s="750" t="str">
        <f>VLOOKUP($C627,'2025年度(M2後期)'!$B$5:$N$207,COLUMN('2025年度(M2後期)'!$I$5),0)&amp;""</f>
        <v>特別研究</v>
      </c>
      <c r="P644" s="732"/>
      <c r="Q644" s="750" t="str">
        <f>VLOOKUP($C627,'2025年度(D1後期)'!$B$5:$N$207,COLUMN('2025年度(D1後期)'!$I$5),0)&amp;""</f>
        <v/>
      </c>
      <c r="R644" s="732"/>
      <c r="S644" s="750" t="str">
        <f>VLOOKUP($C627,'2025年度(D23後期)'!$B$5:$N$207,COLUMN('2025年度(D23後期)'!$I$5),0)&amp;""</f>
        <v>特別研究</v>
      </c>
      <c r="T644" s="732"/>
      <c r="U644" s="21"/>
      <c r="Z644" s="733" t="str">
        <f>A644</f>
        <v>４時限（15：10～16：40）</v>
      </c>
      <c r="AA644" s="694"/>
      <c r="AB644" s="694"/>
      <c r="AC644" s="694"/>
      <c r="AD644" s="694"/>
      <c r="AE644" s="694"/>
      <c r="AF644" s="694"/>
      <c r="AG644" s="694" t="s">
        <v>383</v>
      </c>
      <c r="AH644" s="694"/>
      <c r="AI644" s="694"/>
      <c r="AJ644" s="694"/>
      <c r="AK644" s="694"/>
      <c r="AL644" s="694"/>
      <c r="AM644" s="694" t="s">
        <v>164</v>
      </c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783"/>
      <c r="BL644" s="783"/>
      <c r="BM644" s="783"/>
      <c r="BN644" s="694"/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33"/>
      <c r="B645" s="15" t="s">
        <v>58</v>
      </c>
      <c r="C645" s="751" t="str">
        <f>IFERROR(VLOOKUP(C644,科目・教員!$A$2:$B$349,2,0),"")</f>
        <v/>
      </c>
      <c r="D645" s="735"/>
      <c r="E645" s="739" t="str">
        <f>IFERROR(VLOOKUP(E644,科目・教員!$A$2:$B$349,2,0),"")</f>
        <v>池田　真弓</v>
      </c>
      <c r="F645" s="735"/>
      <c r="G645" s="739" t="str">
        <f>IFERROR(VLOOKUP(G644,科目・教員!$A$2:$B$349,2,0),"")</f>
        <v/>
      </c>
      <c r="H645" s="735"/>
      <c r="I645" s="739" t="str">
        <f>IFERROR(VLOOKUP(I644,科目・教員!$A$2:$B$349,2,0),"")</f>
        <v/>
      </c>
      <c r="J645" s="735"/>
      <c r="K645" s="740" t="str">
        <f>IFERROR(VLOOKUP(K644,科目・教員!$A$2:$B$349,2,0),"")</f>
        <v/>
      </c>
      <c r="L645" s="740"/>
      <c r="M645" s="751" t="str">
        <f>IFERROR(VLOOKUP(M644,科目・教員!$A$2:$B$349,2,0),"")</f>
        <v/>
      </c>
      <c r="N645" s="735"/>
      <c r="O645" s="740" t="str">
        <f>IFERROR(VLOOKUP(O644,科目・教員!$A$2:$B$349,2,0),"")</f>
        <v/>
      </c>
      <c r="P645" s="735"/>
      <c r="Q645" s="740" t="str">
        <f>IFERROR(VLOOKUP(Q644,科目・教員!$A$2:$B$349,2,0),"")</f>
        <v/>
      </c>
      <c r="R645" s="735"/>
      <c r="S645" s="740" t="str">
        <f>IFERROR(VLOOKUP(S644,科目・教員!$A$2:$B$349,2,0),"")</f>
        <v/>
      </c>
      <c r="T645" s="735"/>
      <c r="U645" s="21"/>
      <c r="Z645" s="73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784"/>
      <c r="BL645" s="784"/>
      <c r="BM645" s="784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33"/>
      <c r="B646" s="15" t="s">
        <v>60</v>
      </c>
      <c r="C646" s="751" t="str">
        <f>VLOOKUP($C627,'2025年度(1年後期)'!$B$5:$N$207,COLUMN('2025年度(1年後期)'!$I$5)+1,0)&amp;""</f>
        <v/>
      </c>
      <c r="D646" s="735"/>
      <c r="E646" s="739" t="str">
        <f>VLOOKUP($C627,'2025年度(2年後期)'!$B$5:$N$207,COLUMN('2025年度(2年後期)'!$I$5)+1,0)&amp;""</f>
        <v>201</v>
      </c>
      <c r="F646" s="735"/>
      <c r="G646" s="739" t="str">
        <f>VLOOKUP($C627,'2025年度(3年後期)'!$B$5:$N$207,COLUMN('2025年度(3年後期)'!$I$5)+1,0)&amp;""</f>
        <v/>
      </c>
      <c r="H646" s="735"/>
      <c r="I646" s="739" t="str">
        <f>VLOOKUP($C627,'2025年度(4年後期)'!$B$5:$N$206,COLUMN('2025年度(4年後期)'!$I$5)+1,0)&amp;""</f>
        <v/>
      </c>
      <c r="J646" s="735"/>
      <c r="K646" s="740" t="str">
        <f>VLOOKUP($C627,'2025年度(助産後期)'!$B$5:$N$207,COLUMN('2025年度(助産後期)'!$I$5)+1,0)&amp;""</f>
        <v/>
      </c>
      <c r="L646" s="740"/>
      <c r="M646" s="751" t="str">
        <f>VLOOKUP($C627,'2025年度(M1後期)'!$B$5:$N$207,COLUMN('2025年度(M1後期)'!$I$5)+1,0)&amp;""</f>
        <v/>
      </c>
      <c r="N646" s="735"/>
      <c r="O646" s="740" t="str">
        <f>VLOOKUP($C627,'2025年度(M2後期)'!$B$5:$N$207,COLUMN('2025年度(M2後期)'!$I$5)+1,0)&amp;""</f>
        <v/>
      </c>
      <c r="P646" s="735"/>
      <c r="Q646" s="740" t="str">
        <f>VLOOKUP($C627,'2025年度(D1後期)'!$B$5:$N$207,COLUMN('2025年度(D1後期)'!$I$5)+1,0)&amp;""</f>
        <v/>
      </c>
      <c r="R646" s="735"/>
      <c r="S646" s="740" t="str">
        <f>VLOOKUP($C627,'2025年度(D23後期)'!$B$5:$N$207,COLUMN('2025年度(D23後期)'!$I$5)+1,0)&amp;""</f>
        <v/>
      </c>
      <c r="T646" s="735"/>
      <c r="U646" s="21"/>
      <c r="Z646" s="73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784"/>
      <c r="BL646" s="784"/>
      <c r="BM646" s="784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34"/>
      <c r="B647" s="16" t="s">
        <v>62</v>
      </c>
      <c r="C647" s="738"/>
      <c r="D647" s="736"/>
      <c r="E647" s="710"/>
      <c r="F647" s="736"/>
      <c r="G647" s="710"/>
      <c r="H647" s="736"/>
      <c r="I647" s="710"/>
      <c r="J647" s="736"/>
      <c r="K647" s="712"/>
      <c r="L647" s="712"/>
      <c r="M647" s="738"/>
      <c r="N647" s="736"/>
      <c r="O647" s="712"/>
      <c r="P647" s="736"/>
      <c r="Q647" s="712"/>
      <c r="R647" s="736"/>
      <c r="S647" s="712"/>
      <c r="T647" s="736"/>
      <c r="U647" s="21"/>
      <c r="Z647" s="73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785"/>
      <c r="BL647" s="785"/>
      <c r="BM647" s="785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33" t="s">
        <v>87</v>
      </c>
      <c r="B648" s="15" t="s">
        <v>55</v>
      </c>
      <c r="C648" s="748" t="str">
        <f>VLOOKUP($C627,'2025年度(1年後期)'!$B$5:$N$207,COLUMN('2025年度(1年後期)'!$K$5),0)&amp;""</f>
        <v/>
      </c>
      <c r="D648" s="732"/>
      <c r="E648" s="749" t="str">
        <f>VLOOKUP($C627,'2025年度(2年後期)'!$B$5:$N$207,COLUMN('2025年度(2年後期)'!$K$5),0)&amp;""</f>
        <v/>
      </c>
      <c r="F648" s="732"/>
      <c r="G648" s="749" t="str">
        <f>VLOOKUP($C627,'2025年度(3年後期)'!$B$5:$N$207,COLUMN('2025年度(3年後期)'!$K$5),0)&amp;""</f>
        <v/>
      </c>
      <c r="H648" s="732"/>
      <c r="I648" s="749" t="str">
        <f>VLOOKUP($C627,'2025年度(4年後期)'!$B$5:$N$206,COLUMN('2025年度(4年後期)'!$K$5),0)&amp;""</f>
        <v/>
      </c>
      <c r="J648" s="732"/>
      <c r="K648" s="750" t="str">
        <f>VLOOKUP($C627,'2025年度(助産後期)'!$B$5:$N$207,COLUMN('2025年度(助産後期)'!$K$5),0)&amp;""</f>
        <v/>
      </c>
      <c r="L648" s="750"/>
      <c r="M648" s="748" t="str">
        <f>VLOOKUP($C627,'2025年度(M1後期)'!$B$5:$N$207,COLUMN('2025年度(M1後期)'!$K$5),0)&amp;""</f>
        <v/>
      </c>
      <c r="N648" s="732"/>
      <c r="O648" s="750" t="str">
        <f>VLOOKUP($C627,'2025年度(M2後期)'!$B$5:$N$207,COLUMN('2025年度(M2後期)'!$K$5),0)&amp;""</f>
        <v/>
      </c>
      <c r="P648" s="732"/>
      <c r="Q648" s="750" t="str">
        <f>VLOOKUP($C627,'2025年度(D1後期)'!$B$5:$N$207,COLUMN('2025年度(D1後期)'!$K$5),0)&amp;""</f>
        <v/>
      </c>
      <c r="R648" s="732"/>
      <c r="S648" s="750" t="str">
        <f>VLOOKUP($C627,'2025年度(D23後期)'!$B$5:$N$207,COLUMN('2025年度(D23後期)'!$K$5),0)&amp;""</f>
        <v/>
      </c>
      <c r="T648" s="732"/>
      <c r="U648" s="21"/>
      <c r="Z648" s="73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 t="s">
        <v>164</v>
      </c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/>
      <c r="BK648" s="783"/>
      <c r="BL648" s="783"/>
      <c r="BM648" s="783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33"/>
      <c r="B649" s="15" t="s">
        <v>58</v>
      </c>
      <c r="C649" s="751" t="str">
        <f>IFERROR(VLOOKUP(C648,科目・教員!$A$2:$B$349,2,0),"")</f>
        <v/>
      </c>
      <c r="D649" s="735"/>
      <c r="E649" s="739" t="str">
        <f>IFERROR(VLOOKUP(E648,科目・教員!$A$2:$B$349,2,0),"")</f>
        <v/>
      </c>
      <c r="F649" s="735"/>
      <c r="G649" s="739" t="str">
        <f>IFERROR(VLOOKUP(G648,科目・教員!$A$2:$B$349,2,0),"")</f>
        <v/>
      </c>
      <c r="H649" s="735"/>
      <c r="I649" s="739" t="str">
        <f>IFERROR(VLOOKUP(I648,科目・教員!$A$2:$B$349,2,0),"")</f>
        <v/>
      </c>
      <c r="J649" s="735"/>
      <c r="K649" s="740" t="str">
        <f>IFERROR(VLOOKUP(K648,科目・教員!$A$2:$B$349,2,0),"")</f>
        <v/>
      </c>
      <c r="L649" s="740"/>
      <c r="M649" s="751" t="str">
        <f>IFERROR(VLOOKUP(M648,科目・教員!$A$2:$B$349,2,0),"")</f>
        <v/>
      </c>
      <c r="N649" s="735"/>
      <c r="O649" s="740" t="str">
        <f>IFERROR(VLOOKUP(O648,科目・教員!$A$2:$B$349,2,0),"")</f>
        <v/>
      </c>
      <c r="P649" s="735"/>
      <c r="Q649" s="740" t="str">
        <f>IFERROR(VLOOKUP(Q648,科目・教員!$A$2:$B$349,2,0),"")</f>
        <v/>
      </c>
      <c r="R649" s="735"/>
      <c r="S649" s="740" t="str">
        <f>IFERROR(VLOOKUP(S648,科目・教員!$A$2:$B$349,2,0),"")</f>
        <v/>
      </c>
      <c r="T649" s="735"/>
      <c r="U649" s="21"/>
      <c r="Z649" s="73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784"/>
      <c r="BL649" s="784"/>
      <c r="BM649" s="784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33"/>
      <c r="B650" s="15" t="s">
        <v>60</v>
      </c>
      <c r="C650" s="751" t="str">
        <f>VLOOKUP($C627,'2025年度(1年後期)'!$B$5:$N$207,COLUMN('2025年度(1年後期)'!$K$5)+1,0)&amp;""</f>
        <v/>
      </c>
      <c r="D650" s="735"/>
      <c r="E650" s="739" t="str">
        <f>VLOOKUP($C627,'2025年度(2年後期)'!$B$5:$N$207,COLUMN('2025年度(2年後期)'!$K$5)+1,0)&amp;""</f>
        <v/>
      </c>
      <c r="F650" s="735"/>
      <c r="G650" s="739" t="str">
        <f>VLOOKUP($C627,'2025年度(3年後期)'!$B$5:$N$207,COLUMN('2025年度(3年後期)'!$K$5)+1,0)&amp;""</f>
        <v/>
      </c>
      <c r="H650" s="735"/>
      <c r="I650" s="739" t="str">
        <f>VLOOKUP($C627,'2025年度(4年後期)'!$B$5:$N$206,COLUMN('2025年度(4年後期)'!$K$5)+1,0)&amp;""</f>
        <v/>
      </c>
      <c r="J650" s="735"/>
      <c r="K650" s="740" t="str">
        <f>VLOOKUP($C627,'2025年度(助産後期)'!$B$5:$N$207,COLUMN('2025年度(助産後期)'!$K$5)+1,0)&amp;""</f>
        <v/>
      </c>
      <c r="L650" s="740"/>
      <c r="M650" s="751" t="str">
        <f>VLOOKUP($C627,'2025年度(M1後期)'!$B$5:$N$207,COLUMN('2025年度(M1後期)'!$K$5)+1,0)&amp;""</f>
        <v/>
      </c>
      <c r="N650" s="735"/>
      <c r="O650" s="740" t="str">
        <f>VLOOKUP($C627,'2025年度(M1後期)'!$B$5:$N$207,COLUMN('2025年度(M1後期)'!$K$5)+1,0)&amp;""</f>
        <v/>
      </c>
      <c r="P650" s="735"/>
      <c r="Q650" s="740" t="str">
        <f>VLOOKUP($C627,'2025年度(D1後期)'!$B$5:$N$207,COLUMN('2025年度(D1後期)'!$K$5)+1,0)&amp;""</f>
        <v/>
      </c>
      <c r="R650" s="735"/>
      <c r="S650" s="740" t="str">
        <f>VLOOKUP($C627,'2025年度(D23後期)'!$B$5:$N$207,COLUMN('2025年度(D23後期)'!$K$5)+1,0)&amp;""</f>
        <v/>
      </c>
      <c r="T650" s="735"/>
      <c r="U650" s="21"/>
      <c r="Z650" s="73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784"/>
      <c r="BL650" s="784"/>
      <c r="BM650" s="784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34"/>
      <c r="B651" s="16" t="s">
        <v>62</v>
      </c>
      <c r="C651" s="738"/>
      <c r="D651" s="736"/>
      <c r="E651" s="710"/>
      <c r="F651" s="736"/>
      <c r="G651" s="710"/>
      <c r="H651" s="736"/>
      <c r="I651" s="710"/>
      <c r="J651" s="736"/>
      <c r="K651" s="712"/>
      <c r="L651" s="712"/>
      <c r="M651" s="738"/>
      <c r="N651" s="736"/>
      <c r="O651" s="712"/>
      <c r="P651" s="736"/>
      <c r="Q651" s="712"/>
      <c r="R651" s="736"/>
      <c r="S651" s="712"/>
      <c r="T651" s="736"/>
      <c r="U651" s="22"/>
      <c r="V651" s="19"/>
      <c r="W651" s="19"/>
      <c r="X651" s="19"/>
      <c r="Y651" s="19"/>
      <c r="Z651" s="73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785"/>
      <c r="BL651" s="785"/>
      <c r="BM651" s="785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5"/>
      <c r="B652" s="6"/>
      <c r="C652" s="717">
        <f>C627+1</f>
        <v>46049</v>
      </c>
      <c r="D652" s="717"/>
      <c r="E652" s="717"/>
      <c r="F652" s="717"/>
      <c r="G652" s="717"/>
      <c r="H652" s="717"/>
      <c r="I652" s="717"/>
      <c r="J652" s="717"/>
      <c r="K652" s="717"/>
      <c r="L652" s="717"/>
      <c r="M652" s="717"/>
      <c r="N652" s="717"/>
      <c r="O652" s="717"/>
      <c r="P652" s="717"/>
      <c r="Q652" s="717"/>
      <c r="R652" s="717"/>
      <c r="S652" s="717"/>
      <c r="T652" s="717"/>
      <c r="U652" s="697">
        <f>C652</f>
        <v>46049</v>
      </c>
      <c r="V652" s="698"/>
      <c r="W652" s="698"/>
      <c r="X652" s="698"/>
      <c r="Y652" s="698"/>
      <c r="Z652" s="69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3" t="s">
        <v>54</v>
      </c>
      <c r="B653" s="12" t="s">
        <v>55</v>
      </c>
      <c r="C653" s="731" t="str">
        <f>VLOOKUP($C652,'2025年度(1年後期)'!$B$5:$N$207,COLUMN('2025年度(1年後期)'!$C$5),0)&amp;""</f>
        <v>解剖体見学実習CD（調整中）</v>
      </c>
      <c r="D653" s="722"/>
      <c r="E653" s="721" t="str">
        <f>VLOOKUP($C652,'2025年度(2年後期)'!$B$5:$N$207,COLUMN('2025年度(2年後期)'!$C$5),0)&amp;""</f>
        <v>看護基礎理論</v>
      </c>
      <c r="F653" s="722"/>
      <c r="G653" s="721" t="str">
        <f>VLOOKUP($C652,'2025年度(3年後期)'!$B$5:$N$207,COLUMN('2025年度(3年後期)'!$C$5),0)&amp;""</f>
        <v>領域別実習</v>
      </c>
      <c r="H653" s="722"/>
      <c r="I653" s="721" t="str">
        <f>VLOOKUP($C652,'2025年度(4年後期)'!$B$5:$N$206,COLUMN('2025年度(4年後期)'!$C$5),0)&amp;""</f>
        <v/>
      </c>
      <c r="J653" s="722"/>
      <c r="K653" s="732" t="str">
        <f>VLOOKUP($C652,'2025年度(助産後期)'!$B$5:$N$207,COLUMN('2025年度(助産後期)'!$C$5),0)&amp;""</f>
        <v/>
      </c>
      <c r="L653" s="720"/>
      <c r="M653" s="719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20"/>
      <c r="O653" s="721" t="str">
        <f>VLOOKUP($C652,'2025年度(M2後期)'!$B$5:$N$207,COLUMN('2025年度(M2後期)'!$C$5),0)&amp;""</f>
        <v>特別研究</v>
      </c>
      <c r="P653" s="722"/>
      <c r="Q653" s="721" t="str">
        <f>VLOOKUP($C652,'2025年度(D1後期)'!$B$5:$N$207,COLUMN('2025年度(D1後期)'!$C$5),0)&amp;""</f>
        <v>成育看護学演習Ｂ</v>
      </c>
      <c r="R653" s="722"/>
      <c r="S653" s="732" t="str">
        <f>VLOOKUP($C652,'2025年度(D23後期)'!$B$5:$N$207,COLUMN('2025年度(D23後期)'!$C$5),0)&amp;""</f>
        <v>特別研究</v>
      </c>
      <c r="T653" s="722"/>
      <c r="U653" s="25"/>
      <c r="Z653" s="744" t="str">
        <f>A653</f>
        <v xml:space="preserve">１時限（09：20～10：50） </v>
      </c>
      <c r="AA653" s="694"/>
      <c r="AB653" s="694"/>
      <c r="AC653" s="694"/>
      <c r="AD653" s="694"/>
      <c r="AE653" s="694"/>
      <c r="AF653" s="694"/>
      <c r="AG653" s="694" t="s">
        <v>154</v>
      </c>
      <c r="AH653" s="694"/>
      <c r="AI653" s="694"/>
      <c r="AJ653" s="694"/>
      <c r="AK653" s="694"/>
      <c r="AL653" s="694"/>
      <c r="AM653" s="695"/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/>
      <c r="AX653" s="694"/>
      <c r="AY653" s="694"/>
      <c r="AZ653" s="694"/>
      <c r="BA653" s="694"/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783"/>
      <c r="BL653" s="783"/>
      <c r="BM653" s="783"/>
      <c r="BN653" s="694"/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33"/>
      <c r="B654" s="15" t="s">
        <v>58</v>
      </c>
      <c r="C654" s="714" t="str">
        <f>IFERROR(VLOOKUP(C653,科目・教員!$A$2:$B$349,2,0),"")</f>
        <v/>
      </c>
      <c r="D654" s="715"/>
      <c r="E654" s="716" t="str">
        <f>IFERROR(VLOOKUP(E653,科目・教員!$A$2:$B$349,2,0),"")</f>
        <v>水野　正之</v>
      </c>
      <c r="F654" s="715"/>
      <c r="G654" s="716" t="str">
        <f>IFERROR(VLOOKUP(G653,科目・教員!$A$2:$B$349,2,0),"")</f>
        <v/>
      </c>
      <c r="H654" s="715"/>
      <c r="I654" s="716" t="str">
        <f>IFERROR(VLOOKUP(I653,科目・教員!$A$2:$B$349,2,0),"")</f>
        <v/>
      </c>
      <c r="J654" s="715"/>
      <c r="K654" s="735" t="str">
        <f>IFERROR(VLOOKUP(K653,科目・教員!$A$2:$B$349,2,0),"")</f>
        <v/>
      </c>
      <c r="L654" s="737"/>
      <c r="M654" s="746" t="str">
        <f>IFERROR(VLOOKUP(M653,科目・教員!$A$2:$B$349,2,0),"")</f>
        <v/>
      </c>
      <c r="N654" s="715"/>
      <c r="O654" s="716" t="str">
        <f>IFERROR(VLOOKUP(O653,科目・教員!$A$2:$B$349,2,0),"")</f>
        <v/>
      </c>
      <c r="P654" s="715"/>
      <c r="Q654" s="716" t="str">
        <f>IFERROR(VLOOKUP(Q653,科目・教員!$A$2:$B$349,2,0),"")</f>
        <v/>
      </c>
      <c r="R654" s="715"/>
      <c r="S654" s="735" t="str">
        <f>IFERROR(VLOOKUP(S653,科目・教員!$A$2:$B$349,2,0),"")</f>
        <v/>
      </c>
      <c r="T654" s="715"/>
      <c r="U654" s="25"/>
      <c r="Z654" s="73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784"/>
      <c r="BL654" s="784"/>
      <c r="BM654" s="784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33"/>
      <c r="B655" s="15" t="s">
        <v>60</v>
      </c>
      <c r="C655" s="714" t="str">
        <f>VLOOKUP($C652,'2025年度(1年後期)'!$B$5:$N$207,COLUMN('2025年度(1年後期)'!$C$5)+1,0)&amp;""</f>
        <v/>
      </c>
      <c r="D655" s="715"/>
      <c r="E655" s="716" t="str">
        <f>VLOOKUP($C652,'2025年度(2年後期)'!$B$5:$N$207,COLUMN('2025年度(2年後期)'!$C$5)+1,0)&amp;""</f>
        <v>201</v>
      </c>
      <c r="F655" s="715"/>
      <c r="G655" s="716" t="str">
        <f>VLOOKUP($C652,'2025年度(3年後期)'!$B$5:$N$207,COLUMN('2025年度(3年後期)'!$C$5)+1,0)&amp;""</f>
        <v>母性:301</v>
      </c>
      <c r="H655" s="715"/>
      <c r="I655" s="716" t="str">
        <f>VLOOKUP($C652,'2025年度(4年後期)'!$B$5:$N$206,COLUMN('2025年度(4年後期)'!$C$5)+1,0)&amp;""</f>
        <v/>
      </c>
      <c r="J655" s="715"/>
      <c r="K655" s="735" t="str">
        <f>VLOOKUP($C652,'2025年度(助産後期)'!$B$5:$N$207,COLUMN('2025年度(助産後期)'!$C$5)+1,0)&amp;""</f>
        <v/>
      </c>
      <c r="L655" s="737"/>
      <c r="M655" s="746" t="str">
        <f>VLOOKUP($C652,'2025年度(M1後期)'!$B$5:$N$207,COLUMN('2025年度(M1後期)'!$C$5)+1,0)&amp;""</f>
        <v>国際:別途指定
教育:別途指定
成育:別途指定
成育:別途指定</v>
      </c>
      <c r="N655" s="715"/>
      <c r="O655" s="716" t="str">
        <f>VLOOKUP($C652,'2025年度(M2後期)'!$B$5:$N$207,COLUMN('2025年度(M2後期)'!$C$5)+1,0)&amp;""</f>
        <v/>
      </c>
      <c r="P655" s="715"/>
      <c r="Q655" s="716" t="str">
        <f>VLOOKUP($C652,'2025年度(D1後期)'!$B$5:$N$207,COLUMN('2025年度(D1後期)'!$C$5)+1,0)&amp;""</f>
        <v>別途指定</v>
      </c>
      <c r="R655" s="715"/>
      <c r="S655" s="735" t="str">
        <f>VLOOKUP($C652,'2025年度(D23後期)'!$B$5:$N$207,COLUMN('2025年度(D23後期)'!$C$5)+1,0)&amp;""</f>
        <v/>
      </c>
      <c r="T655" s="715"/>
      <c r="U655" s="25"/>
      <c r="Z655" s="73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784"/>
      <c r="BL655" s="784"/>
      <c r="BM655" s="784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34"/>
      <c r="B656" s="16" t="s">
        <v>62</v>
      </c>
      <c r="C656" s="791"/>
      <c r="D656" s="792"/>
      <c r="E656" s="710"/>
      <c r="F656" s="711"/>
      <c r="G656" s="710"/>
      <c r="H656" s="711"/>
      <c r="I656" s="710"/>
      <c r="J656" s="711"/>
      <c r="K656" s="712"/>
      <c r="L656" s="713"/>
      <c r="M656" s="745"/>
      <c r="N656" s="711"/>
      <c r="O656" s="710"/>
      <c r="P656" s="711"/>
      <c r="Q656" s="710"/>
      <c r="R656" s="711"/>
      <c r="S656" s="712"/>
      <c r="T656" s="711"/>
      <c r="U656" s="25"/>
      <c r="Z656" s="73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785"/>
      <c r="BL656" s="785"/>
      <c r="BM656" s="785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33" t="s">
        <v>64</v>
      </c>
      <c r="B657" s="15" t="s">
        <v>55</v>
      </c>
      <c r="C657" s="731" t="str">
        <f>VLOOKUP($C652,'2025年度(1年後期)'!$B$5:$N$207,COLUMN('2025年度(1年後期)'!$E$5),0)&amp;""</f>
        <v>解剖体見学実習CD（調整中）</v>
      </c>
      <c r="D657" s="722"/>
      <c r="E657" s="721" t="str">
        <f>VLOOKUP($C652,'2025年度(2年後期)'!$B$5:$N$207,COLUMN('2025年度(2年後期)'!$E$5),0)&amp;""</f>
        <v>成人看護援助論Ⅱ</v>
      </c>
      <c r="F657" s="722"/>
      <c r="G657" s="721" t="str">
        <f>VLOOKUP($C652,'2025年度(3年後期)'!$B$5:$N$207,COLUMN('2025年度(3年後期)'!$E$5),0)&amp;""</f>
        <v>領域別実習</v>
      </c>
      <c r="H657" s="722"/>
      <c r="I657" s="721" t="str">
        <f>VLOOKUP($C652,'2025年度(4年後期)'!$B$5:$N$206,COLUMN('2025年度(4年後期)'!$E$5),0)&amp;""</f>
        <v/>
      </c>
      <c r="J657" s="722"/>
      <c r="K657" s="732" t="str">
        <f>VLOOKUP($C652,'2025年度(助産後期)'!$B$5:$N$207,COLUMN('2025年度(助産後期)'!$E$5),0)&amp;""</f>
        <v/>
      </c>
      <c r="L657" s="720"/>
      <c r="M657" s="731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22"/>
      <c r="O657" s="732" t="str">
        <f>VLOOKUP($C652,'2025年度(M2後期)'!$B$5:$N$207,COLUMN('2025年度(M2後期)'!$E$5),0)&amp;""</f>
        <v>特別研究</v>
      </c>
      <c r="P657" s="722"/>
      <c r="Q657" s="732" t="str">
        <f>VLOOKUP($C652,'2025年度(D1後期)'!$B$5:$N$207,COLUMN('2025年度(D1後期)'!$E$5),0)&amp;""</f>
        <v>成育看護学演習Ｂ</v>
      </c>
      <c r="R657" s="722"/>
      <c r="S657" s="732" t="str">
        <f>VLOOKUP($C652,'2025年度(D23後期)'!$B$5:$N$207,COLUMN('2025年度(D23後期)'!$E$5),0)&amp;""</f>
        <v>特別研究</v>
      </c>
      <c r="T657" s="722"/>
      <c r="U657" s="21"/>
      <c r="Z657" s="733" t="str">
        <f>A657</f>
        <v>２時限（11：00～12：30）</v>
      </c>
      <c r="AA657" s="694"/>
      <c r="AB657" s="694"/>
      <c r="AC657" s="694"/>
      <c r="AD657" s="694"/>
      <c r="AE657" s="694"/>
      <c r="AF657" s="694"/>
      <c r="AG657" s="694" t="s">
        <v>76</v>
      </c>
      <c r="AH657" s="694"/>
      <c r="AI657" s="694"/>
      <c r="AJ657" s="694"/>
      <c r="AK657" s="694"/>
      <c r="AL657" s="694"/>
      <c r="AM657" s="695"/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/>
      <c r="AX657" s="694"/>
      <c r="AY657" s="694"/>
      <c r="AZ657" s="694"/>
      <c r="BA657" s="694"/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783"/>
      <c r="BL657" s="783"/>
      <c r="BM657" s="783"/>
      <c r="BN657" s="694"/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33"/>
      <c r="B658" s="15" t="s">
        <v>58</v>
      </c>
      <c r="C658" s="714" t="str">
        <f>IFERROR(VLOOKUP(C657,科目・教員!$A$2:$B$349,2,0),"")</f>
        <v/>
      </c>
      <c r="D658" s="715"/>
      <c r="E658" s="716" t="str">
        <f>IFERROR(VLOOKUP(E657,科目・教員!$A$2:$B$349,2,0),"")</f>
        <v>藤澤　雄太</v>
      </c>
      <c r="F658" s="715"/>
      <c r="G658" s="716" t="str">
        <f>IFERROR(VLOOKUP(G657,科目・教員!$A$2:$B$349,2,0),"")</f>
        <v/>
      </c>
      <c r="H658" s="715"/>
      <c r="I658" s="716" t="str">
        <f>IFERROR(VLOOKUP(I657,科目・教員!$A$2:$B$349,2,0),"")</f>
        <v/>
      </c>
      <c r="J658" s="715"/>
      <c r="K658" s="735" t="str">
        <f>IFERROR(VLOOKUP(K657,科目・教員!$A$2:$B$349,2,0),"")</f>
        <v/>
      </c>
      <c r="L658" s="737"/>
      <c r="M658" s="714" t="str">
        <f>IFERROR(VLOOKUP(M657,科目・教員!$A$2:$B$349,2,0),"")</f>
        <v/>
      </c>
      <c r="N658" s="715"/>
      <c r="O658" s="735" t="str">
        <f>IFERROR(VLOOKUP(O657,科目・教員!$A$2:$B$349,2,0),"")</f>
        <v/>
      </c>
      <c r="P658" s="715"/>
      <c r="Q658" s="735" t="str">
        <f>IFERROR(VLOOKUP(Q657,科目・教員!$A$2:$B$349,2,0),"")</f>
        <v/>
      </c>
      <c r="R658" s="715"/>
      <c r="S658" s="735" t="str">
        <f>IFERROR(VLOOKUP(S657,科目・教員!$A$2:$B$349,2,0),"")</f>
        <v/>
      </c>
      <c r="T658" s="715"/>
      <c r="U658" s="21"/>
      <c r="Z658" s="73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784"/>
      <c r="BL658" s="784"/>
      <c r="BM658" s="784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33"/>
      <c r="B659" s="15" t="s">
        <v>60</v>
      </c>
      <c r="C659" s="714" t="str">
        <f>VLOOKUP($C652,'2025年度(1年後期)'!$B$5:$N$207,COLUMN('2025年度(1年後期)'!$E$5)+1,0)&amp;""</f>
        <v/>
      </c>
      <c r="D659" s="715"/>
      <c r="E659" s="716" t="str">
        <f>VLOOKUP($C652,'2025年度(2年後期)'!$B$5:$N$207,COLUMN('2025年度(2年後期)'!$E$5)+1,0)&amp;""</f>
        <v>201</v>
      </c>
      <c r="F659" s="715"/>
      <c r="G659" s="716" t="str">
        <f>VLOOKUP($C652,'2025年度(3年後期)'!$B$5:$N$207,COLUMN('2025年度(3年後期)'!$E$5)+1,0)&amp;""</f>
        <v>母性:301</v>
      </c>
      <c r="H659" s="715"/>
      <c r="I659" s="716" t="str">
        <f>VLOOKUP($C652,'2025年度(4年後期)'!$B$5:$N$206,COLUMN('2025年度(4年後期)'!$E$5)+1,0)&amp;""</f>
        <v/>
      </c>
      <c r="J659" s="715"/>
      <c r="K659" s="735" t="str">
        <f>VLOOKUP($C652,'2025年度(助産後期)'!$B$5:$N$207,COLUMN('2025年度(助産後期)'!$E$5)+1,0)&amp;""</f>
        <v/>
      </c>
      <c r="L659" s="737"/>
      <c r="M659" s="714" t="str">
        <f>VLOOKUP($C652,'2025年度(M1後期)'!$B$5:$N$207,COLUMN('2025年度(M1後期)'!$E$5)+1,0)&amp;""</f>
        <v>国際:別途指定
教育:別途指定
成育:別途指定
成育:別途指定</v>
      </c>
      <c r="N659" s="715"/>
      <c r="O659" s="735" t="str">
        <f>VLOOKUP($C652,'2025年度(M2後期)'!$B$5:$N$207,COLUMN('2025年度(M2後期)'!$E$5)+1,0)&amp;""</f>
        <v/>
      </c>
      <c r="P659" s="715"/>
      <c r="Q659" s="735" t="str">
        <f>VLOOKUP($C652,'2025年度(D1後期)'!$B$5:$N$207,COLUMN('2025年度(D1後期)'!$E$5)+1,0)&amp;""</f>
        <v>別途指定</v>
      </c>
      <c r="R659" s="715"/>
      <c r="S659" s="735" t="str">
        <f>VLOOKUP($C652,'2025年度(D23後期)'!$B$5:$N$207,COLUMN('2025年度(D23後期)'!$E$5)+1,0)&amp;""</f>
        <v/>
      </c>
      <c r="T659" s="715"/>
      <c r="U659" s="21"/>
      <c r="Z659" s="73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784"/>
      <c r="BL659" s="784"/>
      <c r="BM659" s="784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47"/>
      <c r="B660" s="16" t="s">
        <v>62</v>
      </c>
      <c r="C660" s="738"/>
      <c r="D660" s="736"/>
      <c r="E660" s="710"/>
      <c r="F660" s="736"/>
      <c r="G660" s="710"/>
      <c r="H660" s="736"/>
      <c r="I660" s="710"/>
      <c r="J660" s="736"/>
      <c r="K660" s="712"/>
      <c r="L660" s="712"/>
      <c r="M660" s="738"/>
      <c r="N660" s="736"/>
      <c r="O660" s="712"/>
      <c r="P660" s="736"/>
      <c r="Q660" s="712"/>
      <c r="R660" s="736"/>
      <c r="S660" s="712"/>
      <c r="T660" s="736"/>
      <c r="U660" s="21"/>
      <c r="Z660" s="73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785"/>
      <c r="BL660" s="785"/>
      <c r="BM660" s="785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44" t="s">
        <v>70</v>
      </c>
      <c r="B661" s="17" t="s">
        <v>71</v>
      </c>
      <c r="C661" s="731"/>
      <c r="D661" s="722"/>
      <c r="E661" s="721"/>
      <c r="F661" s="722"/>
      <c r="G661" s="721"/>
      <c r="H661" s="722"/>
      <c r="I661" s="721"/>
      <c r="J661" s="722"/>
      <c r="K661" s="732"/>
      <c r="L661" s="720"/>
      <c r="M661" s="731"/>
      <c r="N661" s="722"/>
      <c r="O661" s="732"/>
      <c r="P661" s="722"/>
      <c r="Q661" s="732"/>
      <c r="R661" s="722"/>
      <c r="S661" s="732"/>
      <c r="T661" s="722"/>
      <c r="U661" s="21"/>
      <c r="Z661" s="73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783"/>
      <c r="BL661" s="783"/>
      <c r="BM661" s="783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33"/>
      <c r="B662" s="17" t="s">
        <v>73</v>
      </c>
      <c r="C662" s="714"/>
      <c r="D662" s="715"/>
      <c r="E662" s="716"/>
      <c r="F662" s="715"/>
      <c r="G662" s="716"/>
      <c r="H662" s="715"/>
      <c r="I662" s="716"/>
      <c r="J662" s="715"/>
      <c r="K662" s="735"/>
      <c r="L662" s="737"/>
      <c r="M662" s="714"/>
      <c r="N662" s="715"/>
      <c r="O662" s="735"/>
      <c r="P662" s="715"/>
      <c r="Q662" s="735"/>
      <c r="R662" s="715"/>
      <c r="S662" s="735"/>
      <c r="T662" s="715"/>
      <c r="U662" s="21"/>
      <c r="Z662" s="73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784"/>
      <c r="BL662" s="784"/>
      <c r="BM662" s="784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33"/>
      <c r="B663" s="17" t="s">
        <v>60</v>
      </c>
      <c r="C663" s="714"/>
      <c r="D663" s="715"/>
      <c r="E663" s="716"/>
      <c r="F663" s="715"/>
      <c r="G663" s="716"/>
      <c r="H663" s="715"/>
      <c r="I663" s="716"/>
      <c r="J663" s="715"/>
      <c r="K663" s="735"/>
      <c r="L663" s="737"/>
      <c r="M663" s="714"/>
      <c r="N663" s="715"/>
      <c r="O663" s="735"/>
      <c r="P663" s="715"/>
      <c r="Q663" s="735"/>
      <c r="R663" s="715"/>
      <c r="S663" s="735"/>
      <c r="T663" s="715"/>
      <c r="U663" s="21"/>
      <c r="Z663" s="73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784"/>
      <c r="BL663" s="784"/>
      <c r="BM663" s="784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34"/>
      <c r="B664" s="18" t="s">
        <v>62</v>
      </c>
      <c r="C664" s="752"/>
      <c r="D664" s="753"/>
      <c r="E664" s="754"/>
      <c r="F664" s="753"/>
      <c r="G664" s="754"/>
      <c r="H664" s="753"/>
      <c r="I664" s="754"/>
      <c r="J664" s="753"/>
      <c r="K664" s="755"/>
      <c r="L664" s="755"/>
      <c r="M664" s="752"/>
      <c r="N664" s="753"/>
      <c r="O664" s="755"/>
      <c r="P664" s="753"/>
      <c r="Q664" s="755"/>
      <c r="R664" s="753"/>
      <c r="S664" s="755"/>
      <c r="T664" s="753"/>
      <c r="U664" s="21"/>
      <c r="Z664" s="73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785"/>
      <c r="BL664" s="785"/>
      <c r="BM664" s="785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33" t="s">
        <v>74</v>
      </c>
      <c r="B665" s="15" t="s">
        <v>55</v>
      </c>
      <c r="C665" s="748" t="str">
        <f>VLOOKUP($C652,'2025年度(1年後期)'!$B$5:$N$207,COLUMN('2025年度(1年後期)'!$G$5),0)&amp;""</f>
        <v>解剖体見学実習CD（調整中）</v>
      </c>
      <c r="D665" s="732"/>
      <c r="E665" s="749" t="str">
        <f>VLOOKUP($C652,'2025年度(2年後期)'!$B$5:$N$207,COLUMN('2025年度(2年後期)'!$G$5),0)&amp;""</f>
        <v>精神看護学概論</v>
      </c>
      <c r="F665" s="732"/>
      <c r="G665" s="749" t="str">
        <f>VLOOKUP($C652,'2025年度(3年後期)'!$B$5:$N$207,COLUMN('2025年度(3年後期)'!$G$5),0)&amp;""</f>
        <v>領域別実習</v>
      </c>
      <c r="H665" s="732"/>
      <c r="I665" s="749" t="str">
        <f>VLOOKUP($C652,'2025年度(4年後期)'!$B$5:$N$206,COLUMN('2025年度(4年後期)'!$G$5),0)&amp;""</f>
        <v/>
      </c>
      <c r="J665" s="732"/>
      <c r="K665" s="750" t="str">
        <f>VLOOKUP($C652,'2025年度(助産後期)'!$B$5:$N$207,COLUMN('2025年度(助産後期)'!$G$5),0)&amp;""</f>
        <v/>
      </c>
      <c r="L665" s="750"/>
      <c r="M665" s="748" t="str">
        <f>VLOOKUP($C652,'2025年度(M1後期)'!$B$5:$N$207,COLUMN('2025年度(M1後期)'!$G$5),0)&amp;""</f>
        <v>成育看護学演習Ａ－Ⅱ（小児）</v>
      </c>
      <c r="N665" s="732"/>
      <c r="O665" s="750" t="str">
        <f>VLOOKUP($C652,'2025年度(M2後期)'!$B$5:$N$207,COLUMN('2025年度(M2後期)'!$G$5),0)&amp;""</f>
        <v>特別研究</v>
      </c>
      <c r="P665" s="732"/>
      <c r="Q665" s="750" t="str">
        <f>VLOOKUP($C652,'2025年度(D1後期)'!$B$5:$N$207,COLUMN('2025年度(D1後期)'!$G$5),0)&amp;""</f>
        <v>感染管理看護学演習Ｂ
成人看護学演習Ｂ</v>
      </c>
      <c r="R665" s="732"/>
      <c r="S665" s="750" t="str">
        <f>VLOOKUP($C652,'2025年度(D23後期)'!$B$5:$N$207,COLUMN('2025年度(D23後期)'!$G$5),0)&amp;""</f>
        <v>特別研究</v>
      </c>
      <c r="T665" s="732"/>
      <c r="U665" s="21"/>
      <c r="Z665" s="733" t="str">
        <f>A665</f>
        <v>３時限（13：30～15：00）</v>
      </c>
      <c r="AA665" s="694"/>
      <c r="AB665" s="694"/>
      <c r="AC665" s="694"/>
      <c r="AD665" s="694"/>
      <c r="AE665" s="694"/>
      <c r="AF665" s="694"/>
      <c r="AG665" s="694" t="s">
        <v>322</v>
      </c>
      <c r="AH665" s="694"/>
      <c r="AI665" s="694"/>
      <c r="AJ665" s="694"/>
      <c r="AK665" s="694"/>
      <c r="AL665" s="694"/>
      <c r="AM665" s="695"/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/>
      <c r="AX665" s="694"/>
      <c r="AY665" s="694"/>
      <c r="AZ665" s="694"/>
      <c r="BA665" s="694"/>
      <c r="BB665" s="694"/>
      <c r="BC665" s="694"/>
      <c r="BD665" s="694"/>
      <c r="BE665" s="694"/>
      <c r="BF665" s="694"/>
      <c r="BG665" s="694"/>
      <c r="BH665" s="694"/>
      <c r="BI665" s="694"/>
      <c r="BJ665" s="694"/>
      <c r="BK665" s="783"/>
      <c r="BL665" s="783"/>
      <c r="BM665" s="783"/>
      <c r="BN665" s="694"/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33"/>
      <c r="B666" s="15" t="s">
        <v>58</v>
      </c>
      <c r="C666" s="751" t="str">
        <f>IFERROR(VLOOKUP(C665,科目・教員!$A$2:$B$349,2,0),"")</f>
        <v/>
      </c>
      <c r="D666" s="735"/>
      <c r="E666" s="739" t="str">
        <f>IFERROR(VLOOKUP(E665,科目・教員!$A$2:$B$349,2,0),"")</f>
        <v>森　真喜子</v>
      </c>
      <c r="F666" s="735"/>
      <c r="G666" s="739" t="str">
        <f>IFERROR(VLOOKUP(G665,科目・教員!$A$2:$B$349,2,0),"")</f>
        <v/>
      </c>
      <c r="H666" s="735"/>
      <c r="I666" s="739" t="str">
        <f>IFERROR(VLOOKUP(I665,科目・教員!$A$2:$B$349,2,0),"")</f>
        <v/>
      </c>
      <c r="J666" s="735"/>
      <c r="K666" s="740" t="str">
        <f>IFERROR(VLOOKUP(K665,科目・教員!$A$2:$B$349,2,0),"")</f>
        <v/>
      </c>
      <c r="L666" s="740"/>
      <c r="M666" s="751" t="str">
        <f>IFERROR(VLOOKUP(M665,科目・教員!$A$2:$B$349,2,0),"")</f>
        <v/>
      </c>
      <c r="N666" s="735"/>
      <c r="O666" s="740" t="str">
        <f>IFERROR(VLOOKUP(O665,科目・教員!$A$2:$B$349,2,0),"")</f>
        <v/>
      </c>
      <c r="P666" s="735"/>
      <c r="Q666" s="740" t="str">
        <f>IFERROR(VLOOKUP(Q665,科目・教員!$A$2:$B$349,2,0),"")</f>
        <v/>
      </c>
      <c r="R666" s="735"/>
      <c r="S666" s="740" t="str">
        <f>IFERROR(VLOOKUP(S665,科目・教員!$A$2:$B$349,2,0),"")</f>
        <v/>
      </c>
      <c r="T666" s="735"/>
      <c r="U666" s="21"/>
      <c r="Z666" s="73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784"/>
      <c r="BL666" s="784"/>
      <c r="BM666" s="784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33"/>
      <c r="B667" s="15" t="s">
        <v>60</v>
      </c>
      <c r="C667" s="751" t="str">
        <f>VLOOKUP($C652,'2025年度(1年後期)'!$B$5:$N$207,COLUMN('2025年度(1年後期)'!$G$5)+1,0)&amp;""</f>
        <v/>
      </c>
      <c r="D667" s="735"/>
      <c r="E667" s="739" t="str">
        <f>VLOOKUP($C652,'2025年度(2年後期)'!$B$5:$N$207,COLUMN('2025年度(2年後期)'!$G$5)+1,0)&amp;""</f>
        <v>201</v>
      </c>
      <c r="F667" s="735"/>
      <c r="G667" s="739" t="str">
        <f>VLOOKUP($C652,'2025年度(3年後期)'!$B$5:$N$207,COLUMN('2025年度(3年後期)'!$G$5)+1,0)&amp;""</f>
        <v/>
      </c>
      <c r="H667" s="735"/>
      <c r="I667" s="739" t="str">
        <f>VLOOKUP($C652,'2025年度(4年後期)'!$B$5:$N$206,COLUMN('2025年度(4年後期)'!$G$5)+1,0)&amp;""</f>
        <v/>
      </c>
      <c r="J667" s="735"/>
      <c r="K667" s="740" t="str">
        <f>VLOOKUP($C652,'2025年度(助産後期)'!$B$5:$N$207,COLUMN('2025年度(助産後期)'!$G$5)+1,0)&amp;""</f>
        <v/>
      </c>
      <c r="L667" s="740"/>
      <c r="M667" s="751" t="str">
        <f>VLOOKUP($C652,'2025年度(M1後期)'!$B$5:$N$207,COLUMN('2025年度(M1後期)'!$G$5)+1,0)&amp;""</f>
        <v>別途指定</v>
      </c>
      <c r="N667" s="735"/>
      <c r="O667" s="740" t="str">
        <f>VLOOKUP($C652,'2025年度(M2後期)'!$B$5:$N$207,COLUMN('2025年度(M2後期)'!$G$5)+1,0)&amp;""</f>
        <v/>
      </c>
      <c r="P667" s="735"/>
      <c r="Q667" s="740" t="str">
        <f>VLOOKUP($C652,'2025年度(D1後期)'!$B$5:$N$207,COLUMN('2025年度(D1後期)'!$G$5)+1,0)&amp;""</f>
        <v>感染:別途指定
成人:別途指定</v>
      </c>
      <c r="R667" s="735"/>
      <c r="S667" s="740" t="str">
        <f>VLOOKUP($C652,'2025年度(D23後期)'!$B$5:$N$207,COLUMN('2025年度(D23後期)'!$G$5)+1,0)&amp;""</f>
        <v/>
      </c>
      <c r="T667" s="735"/>
      <c r="U667" s="21"/>
      <c r="Z667" s="73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784"/>
      <c r="BL667" s="784"/>
      <c r="BM667" s="784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47"/>
      <c r="B668" s="16" t="s">
        <v>62</v>
      </c>
      <c r="C668" s="738"/>
      <c r="D668" s="736"/>
      <c r="E668" s="710"/>
      <c r="F668" s="736"/>
      <c r="G668" s="710"/>
      <c r="H668" s="736"/>
      <c r="I668" s="710"/>
      <c r="J668" s="736"/>
      <c r="K668" s="712"/>
      <c r="L668" s="712"/>
      <c r="M668" s="738"/>
      <c r="N668" s="736"/>
      <c r="O668" s="712"/>
      <c r="P668" s="736"/>
      <c r="Q668" s="712"/>
      <c r="R668" s="736"/>
      <c r="S668" s="712"/>
      <c r="T668" s="736"/>
      <c r="U668" s="21"/>
      <c r="Z668" s="73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785"/>
      <c r="BL668" s="785"/>
      <c r="BM668" s="785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33" t="s">
        <v>80</v>
      </c>
      <c r="B669" s="15" t="s">
        <v>55</v>
      </c>
      <c r="C669" s="748" t="str">
        <f>VLOOKUP($C652,'2025年度(1年後期)'!$B$5:$N$207,COLUMN('2025年度(1年後期)'!$I$5),0)&amp;""</f>
        <v>解剖体見学実習CD（調整中）</v>
      </c>
      <c r="D669" s="732"/>
      <c r="E669" s="749" t="str">
        <f>VLOOKUP($C652,'2025年度(2年後期)'!$B$5:$N$207,COLUMN('2025年度(2年後期)'!$I$5),0)&amp;""</f>
        <v/>
      </c>
      <c r="F669" s="732"/>
      <c r="G669" s="749" t="str">
        <f>VLOOKUP($C652,'2025年度(3年後期)'!$B$5:$N$207,COLUMN('2025年度(3年後期)'!$I$5),0)&amp;""</f>
        <v>領域別実習</v>
      </c>
      <c r="H669" s="732"/>
      <c r="I669" s="749" t="str">
        <f>VLOOKUP($C652,'2025年度(4年後期)'!$B$5:$N$206,COLUMN('2025年度(4年後期)'!$I$5),0)&amp;""</f>
        <v/>
      </c>
      <c r="J669" s="732"/>
      <c r="K669" s="750" t="str">
        <f>VLOOKUP($C652,'2025年度(助産後期)'!$B$5:$N$207,COLUMN('2025年度(助産後期)'!$I$5),0)&amp;""</f>
        <v/>
      </c>
      <c r="L669" s="750"/>
      <c r="M669" s="748" t="str">
        <f>VLOOKUP($C652,'2025年度(M1後期)'!$B$5:$N$207,COLUMN('2025年度(M1後期)'!$I$5),0)&amp;""</f>
        <v>成育看護学演習Ａ－Ⅱ（小児）</v>
      </c>
      <c r="N669" s="732"/>
      <c r="O669" s="750" t="str">
        <f>VLOOKUP($C652,'2025年度(M2後期)'!$B$5:$N$207,COLUMN('2025年度(M2後期)'!$I$5),0)&amp;""</f>
        <v>特別研究</v>
      </c>
      <c r="P669" s="732"/>
      <c r="Q669" s="750" t="str">
        <f>VLOOKUP($C652,'2025年度(D1後期)'!$B$5:$N$207,COLUMN('2025年度(D1後期)'!$I$5),0)&amp;""</f>
        <v>感染管理看護学演習Ｂ
成人看護学演習Ｂ</v>
      </c>
      <c r="R669" s="732"/>
      <c r="S669" s="750" t="str">
        <f>VLOOKUP($C652,'2025年度(D23後期)'!$B$5:$N$207,COLUMN('2025年度(D23後期)'!$I$5),0)&amp;""</f>
        <v>特別研究</v>
      </c>
      <c r="T669" s="732"/>
      <c r="U669" s="21"/>
      <c r="Z669" s="733" t="str">
        <f>A669</f>
        <v>４時限（15：10～16：40）</v>
      </c>
      <c r="AA669" s="694"/>
      <c r="AB669" s="694"/>
      <c r="AC669" s="694"/>
      <c r="AD669" s="694"/>
      <c r="AE669" s="694"/>
      <c r="AF669" s="694"/>
      <c r="AG669" s="694"/>
      <c r="AH669" s="694"/>
      <c r="AI669" s="694"/>
      <c r="AJ669" s="694"/>
      <c r="AK669" s="694"/>
      <c r="AL669" s="694"/>
      <c r="AM669" s="695"/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/>
      <c r="AX669" s="694"/>
      <c r="AY669" s="694"/>
      <c r="AZ669" s="694"/>
      <c r="BA669" s="694"/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783"/>
      <c r="BL669" s="783"/>
      <c r="BM669" s="783"/>
      <c r="BN669" s="694"/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33"/>
      <c r="B670" s="15" t="s">
        <v>58</v>
      </c>
      <c r="C670" s="751" t="str">
        <f>IFERROR(VLOOKUP(C669,科目・教員!$A$2:$B$349,2,0),"")</f>
        <v/>
      </c>
      <c r="D670" s="735"/>
      <c r="E670" s="739" t="str">
        <f>IFERROR(VLOOKUP(E669,科目・教員!$A$2:$B$349,2,0),"")</f>
        <v/>
      </c>
      <c r="F670" s="735"/>
      <c r="G670" s="739" t="str">
        <f>IFERROR(VLOOKUP(G669,科目・教員!$A$2:$B$349,2,0),"")</f>
        <v/>
      </c>
      <c r="H670" s="735"/>
      <c r="I670" s="739" t="str">
        <f>IFERROR(VLOOKUP(I669,科目・教員!$A$2:$B$349,2,0),"")</f>
        <v/>
      </c>
      <c r="J670" s="735"/>
      <c r="K670" s="740" t="str">
        <f>IFERROR(VLOOKUP(K669,科目・教員!$A$2:$B$349,2,0),"")</f>
        <v/>
      </c>
      <c r="L670" s="740"/>
      <c r="M670" s="751" t="str">
        <f>IFERROR(VLOOKUP(M669,科目・教員!$A$2:$B$349,2,0),"")</f>
        <v/>
      </c>
      <c r="N670" s="735"/>
      <c r="O670" s="740" t="str">
        <f>IFERROR(VLOOKUP(O669,科目・教員!$A$2:$B$349,2,0),"")</f>
        <v/>
      </c>
      <c r="P670" s="735"/>
      <c r="Q670" s="740" t="str">
        <f>IFERROR(VLOOKUP(Q669,科目・教員!$A$2:$B$349,2,0),"")</f>
        <v/>
      </c>
      <c r="R670" s="735"/>
      <c r="S670" s="740" t="str">
        <f>IFERROR(VLOOKUP(S669,科目・教員!$A$2:$B$349,2,0),"")</f>
        <v/>
      </c>
      <c r="T670" s="735"/>
      <c r="U670" s="21"/>
      <c r="Z670" s="73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784"/>
      <c r="BL670" s="784"/>
      <c r="BM670" s="784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33"/>
      <c r="B671" s="15" t="s">
        <v>60</v>
      </c>
      <c r="C671" s="751" t="str">
        <f>VLOOKUP($C652,'2025年度(1年後期)'!$B$5:$N$207,COLUMN('2025年度(1年後期)'!$I$5)+1,0)&amp;""</f>
        <v/>
      </c>
      <c r="D671" s="735"/>
      <c r="E671" s="739" t="str">
        <f>VLOOKUP($C652,'2025年度(2年後期)'!$B$5:$N$207,COLUMN('2025年度(2年後期)'!$I$5)+1,0)&amp;""</f>
        <v/>
      </c>
      <c r="F671" s="735"/>
      <c r="G671" s="739" t="str">
        <f>VLOOKUP($C652,'2025年度(3年後期)'!$B$5:$N$207,COLUMN('2025年度(3年後期)'!$I$5)+1,0)&amp;""</f>
        <v/>
      </c>
      <c r="H671" s="735"/>
      <c r="I671" s="739" t="str">
        <f>VLOOKUP($C652,'2025年度(4年後期)'!$B$5:$N$206,COLUMN('2025年度(4年後期)'!$I$5)+1,0)&amp;""</f>
        <v/>
      </c>
      <c r="J671" s="735"/>
      <c r="K671" s="740" t="str">
        <f>VLOOKUP($C652,'2025年度(助産後期)'!$B$5:$N$207,COLUMN('2025年度(助産後期)'!$I$5)+1,0)&amp;""</f>
        <v/>
      </c>
      <c r="L671" s="740"/>
      <c r="M671" s="751" t="str">
        <f>VLOOKUP($C652,'2025年度(M1後期)'!$B$5:$N$207,COLUMN('2025年度(M1後期)'!$I$5)+1,0)&amp;""</f>
        <v>別途指定</v>
      </c>
      <c r="N671" s="735"/>
      <c r="O671" s="740" t="str">
        <f>VLOOKUP($C652,'2025年度(M2後期)'!$B$5:$N$207,COLUMN('2025年度(M2後期)'!$I$5)+1,0)&amp;""</f>
        <v/>
      </c>
      <c r="P671" s="735"/>
      <c r="Q671" s="740" t="str">
        <f>VLOOKUP($C652,'2025年度(D1後期)'!$B$5:$N$207,COLUMN('2025年度(D1後期)'!$I$5)+1,0)&amp;""</f>
        <v>感染:別途指定
成人:別途指定</v>
      </c>
      <c r="R671" s="735"/>
      <c r="S671" s="740" t="str">
        <f>VLOOKUP($C652,'2025年度(D23後期)'!$B$5:$N$207,COLUMN('2025年度(D23後期)'!$I$5)+1,0)&amp;""</f>
        <v/>
      </c>
      <c r="T671" s="735"/>
      <c r="U671" s="21"/>
      <c r="Z671" s="73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784"/>
      <c r="BL671" s="784"/>
      <c r="BM671" s="784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34"/>
      <c r="B672" s="16" t="s">
        <v>62</v>
      </c>
      <c r="C672" s="791"/>
      <c r="D672" s="793"/>
      <c r="E672" s="710"/>
      <c r="F672" s="736"/>
      <c r="G672" s="710"/>
      <c r="H672" s="736"/>
      <c r="I672" s="710"/>
      <c r="J672" s="736"/>
      <c r="K672" s="712"/>
      <c r="L672" s="712"/>
      <c r="M672" s="738"/>
      <c r="N672" s="736"/>
      <c r="O672" s="712"/>
      <c r="P672" s="736"/>
      <c r="Q672" s="712"/>
      <c r="R672" s="736"/>
      <c r="S672" s="712"/>
      <c r="T672" s="736"/>
      <c r="U672" s="21"/>
      <c r="Z672" s="73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785"/>
      <c r="BL672" s="785"/>
      <c r="BM672" s="785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33" t="s">
        <v>87</v>
      </c>
      <c r="B673" s="15" t="s">
        <v>55</v>
      </c>
      <c r="C673" s="748" t="str">
        <f>VLOOKUP($C652,'2025年度(1年後期)'!$B$5:$N$207,COLUMN('2025年度(1年後期)'!$K$5),0)&amp;""</f>
        <v/>
      </c>
      <c r="D673" s="732"/>
      <c r="E673" s="749" t="str">
        <f>VLOOKUP($C652,'2025年度(2年後期)'!$B$5:$N$207,COLUMN('2025年度(2年後期)'!$K$5),0)&amp;""</f>
        <v/>
      </c>
      <c r="F673" s="732"/>
      <c r="G673" s="749" t="str">
        <f>VLOOKUP($C652,'2025年度(3年後期)'!$B$5:$N$207,COLUMN('2025年度(3年後期)'!$K$5),0)&amp;""</f>
        <v/>
      </c>
      <c r="H673" s="732"/>
      <c r="I673" s="749" t="str">
        <f>VLOOKUP($C652,'2025年度(4年後期)'!$B$5:$N$206,COLUMN('2025年度(4年後期)'!$K$5),0)&amp;""</f>
        <v/>
      </c>
      <c r="J673" s="732"/>
      <c r="K673" s="750" t="str">
        <f>VLOOKUP($C652,'2025年度(助産後期)'!$B$5:$N$207,COLUMN('2025年度(助産後期)'!$K$5),0)&amp;""</f>
        <v/>
      </c>
      <c r="L673" s="750"/>
      <c r="M673" s="748" t="str">
        <f>VLOOKUP($C652,'2025年度(M1後期)'!$B$5:$N$207,COLUMN('2025年度(M1後期)'!$K$5),0)&amp;""</f>
        <v/>
      </c>
      <c r="N673" s="732"/>
      <c r="O673" s="750" t="str">
        <f>VLOOKUP($C652,'2025年度(M2後期)'!$B$5:$N$207,COLUMN('2025年度(M2後期)'!$K$5),0)&amp;""</f>
        <v/>
      </c>
      <c r="P673" s="732"/>
      <c r="Q673" s="750" t="str">
        <f>VLOOKUP($C652,'2025年度(D1後期)'!$B$5:$N$207,COLUMN('2025年度(D1後期)'!$K$5),0)&amp;""</f>
        <v/>
      </c>
      <c r="R673" s="732"/>
      <c r="S673" s="750" t="str">
        <f>VLOOKUP($C652,'2025年度(D23後期)'!$B$5:$N$207,COLUMN('2025年度(D23後期)'!$K$5),0)&amp;""</f>
        <v/>
      </c>
      <c r="T673" s="732"/>
      <c r="U673" s="21"/>
      <c r="Z673" s="733" t="str">
        <f>A673</f>
        <v>５時限（16：50～18：20）</v>
      </c>
      <c r="AA673" s="694"/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/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/>
      <c r="BK673" s="783"/>
      <c r="BL673" s="783"/>
      <c r="BM673" s="783"/>
      <c r="BN673" s="694"/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33"/>
      <c r="B674" s="15" t="s">
        <v>58</v>
      </c>
      <c r="C674" s="751" t="str">
        <f>IFERROR(VLOOKUP(C673,科目・教員!$A$2:$B$349,2,0),"")</f>
        <v/>
      </c>
      <c r="D674" s="735"/>
      <c r="E674" s="739" t="str">
        <f>IFERROR(VLOOKUP(E673,科目・教員!$A$2:$B$349,2,0),"")</f>
        <v/>
      </c>
      <c r="F674" s="735"/>
      <c r="G674" s="739" t="str">
        <f>IFERROR(VLOOKUP(G673,科目・教員!$A$2:$B$349,2,0),"")</f>
        <v/>
      </c>
      <c r="H674" s="735"/>
      <c r="I674" s="739" t="str">
        <f>IFERROR(VLOOKUP(I673,科目・教員!$A$2:$B$349,2,0),"")</f>
        <v/>
      </c>
      <c r="J674" s="735"/>
      <c r="K674" s="740" t="str">
        <f>IFERROR(VLOOKUP(K673,科目・教員!$A$2:$B$349,2,0),"")</f>
        <v/>
      </c>
      <c r="L674" s="740"/>
      <c r="M674" s="751" t="str">
        <f>IFERROR(VLOOKUP(M673,科目・教員!$A$2:$B$349,2,0),"")</f>
        <v/>
      </c>
      <c r="N674" s="735"/>
      <c r="O674" s="740" t="str">
        <f>IFERROR(VLOOKUP(O673,科目・教員!$A$2:$B$349,2,0),"")</f>
        <v/>
      </c>
      <c r="P674" s="735"/>
      <c r="Q674" s="740" t="str">
        <f>IFERROR(VLOOKUP(Q673,科目・教員!$A$2:$B$349,2,0),"")</f>
        <v/>
      </c>
      <c r="R674" s="735"/>
      <c r="S674" s="740" t="str">
        <f>IFERROR(VLOOKUP(S673,科目・教員!$A$2:$B$349,2,0),"")</f>
        <v/>
      </c>
      <c r="T674" s="735"/>
      <c r="U674" s="21"/>
      <c r="Z674" s="73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784"/>
      <c r="BL674" s="784"/>
      <c r="BM674" s="784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33"/>
      <c r="B675" s="15" t="s">
        <v>60</v>
      </c>
      <c r="C675" s="751" t="str">
        <f>VLOOKUP($C652,'2025年度(1年後期)'!$B$5:$N$207,COLUMN('2025年度(1年後期)'!$K$5)+1,0)&amp;""</f>
        <v/>
      </c>
      <c r="D675" s="735"/>
      <c r="E675" s="739" t="str">
        <f>VLOOKUP($C652,'2025年度(2年後期)'!$B$5:$N$207,COLUMN('2025年度(2年後期)'!$K$5)+1,0)&amp;""</f>
        <v/>
      </c>
      <c r="F675" s="735"/>
      <c r="G675" s="739" t="str">
        <f>VLOOKUP($C652,'2025年度(3年後期)'!$B$5:$N$207,COLUMN('2025年度(3年後期)'!$K$5)+1,0)&amp;""</f>
        <v/>
      </c>
      <c r="H675" s="735"/>
      <c r="I675" s="739" t="str">
        <f>VLOOKUP($C652,'2025年度(4年後期)'!$B$5:$N$206,COLUMN('2025年度(4年後期)'!$K$5)+1,0)&amp;""</f>
        <v/>
      </c>
      <c r="J675" s="735"/>
      <c r="K675" s="740" t="str">
        <f>VLOOKUP($C652,'2025年度(助産後期)'!$B$5:$N$207,COLUMN('2025年度(助産後期)'!$K$5)+1,0)&amp;""</f>
        <v/>
      </c>
      <c r="L675" s="740"/>
      <c r="M675" s="751" t="str">
        <f>VLOOKUP($C652,'2025年度(M1後期)'!$B$5:$N$207,COLUMN('2025年度(M1後期)'!$K$5)+1,0)&amp;""</f>
        <v/>
      </c>
      <c r="N675" s="735"/>
      <c r="O675" s="740" t="str">
        <f>VLOOKUP($C652,'2025年度(M1後期)'!$B$5:$N$207,COLUMN('2025年度(M1後期)'!$K$5)+1,0)&amp;""</f>
        <v/>
      </c>
      <c r="P675" s="735"/>
      <c r="Q675" s="740" t="str">
        <f>VLOOKUP($C652,'2025年度(D1後期)'!$B$5:$N$207,COLUMN('2025年度(D1後期)'!$K$5)+1,0)&amp;""</f>
        <v/>
      </c>
      <c r="R675" s="735"/>
      <c r="S675" s="740" t="str">
        <f>VLOOKUP($C652,'2025年度(D23後期)'!$B$5:$N$207,COLUMN('2025年度(D23後期)'!$K$5)+1,0)&amp;""</f>
        <v/>
      </c>
      <c r="T675" s="735"/>
      <c r="U675" s="21"/>
      <c r="Z675" s="73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784"/>
      <c r="BL675" s="784"/>
      <c r="BM675" s="784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34"/>
      <c r="B676" s="16" t="s">
        <v>62</v>
      </c>
      <c r="C676" s="738"/>
      <c r="D676" s="736"/>
      <c r="E676" s="710"/>
      <c r="F676" s="736"/>
      <c r="G676" s="710"/>
      <c r="H676" s="736"/>
      <c r="I676" s="710"/>
      <c r="J676" s="736"/>
      <c r="K676" s="712"/>
      <c r="L676" s="712"/>
      <c r="M676" s="738"/>
      <c r="N676" s="736"/>
      <c r="O676" s="712"/>
      <c r="P676" s="736"/>
      <c r="Q676" s="712"/>
      <c r="R676" s="736"/>
      <c r="S676" s="712"/>
      <c r="T676" s="736"/>
      <c r="U676" s="22"/>
      <c r="V676" s="19"/>
      <c r="W676" s="19"/>
      <c r="X676" s="19"/>
      <c r="Y676" s="19"/>
      <c r="Z676" s="73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785"/>
      <c r="BL676" s="785"/>
      <c r="BM676" s="785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5"/>
      <c r="B677" s="6"/>
      <c r="C677" s="717">
        <f>C652+1</f>
        <v>46050</v>
      </c>
      <c r="D677" s="717"/>
      <c r="E677" s="717"/>
      <c r="F677" s="717"/>
      <c r="G677" s="717"/>
      <c r="H677" s="717"/>
      <c r="I677" s="717"/>
      <c r="J677" s="717"/>
      <c r="K677" s="717"/>
      <c r="L677" s="717"/>
      <c r="M677" s="717"/>
      <c r="N677" s="717"/>
      <c r="O677" s="717"/>
      <c r="P677" s="717"/>
      <c r="Q677" s="717"/>
      <c r="R677" s="717"/>
      <c r="S677" s="717"/>
      <c r="T677" s="717"/>
      <c r="U677" s="697">
        <f>C677</f>
        <v>46050</v>
      </c>
      <c r="V677" s="698"/>
      <c r="W677" s="698"/>
      <c r="X677" s="698"/>
      <c r="Y677" s="698"/>
      <c r="Z677" s="69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3" t="s">
        <v>54</v>
      </c>
      <c r="B678" s="12" t="s">
        <v>55</v>
      </c>
      <c r="C678" s="731" t="str">
        <f>VLOOKUP($C677,'2025年度(1年後期)'!$B$5:$N$207,COLUMN('2025年度(1年後期)'!$C$5),0)&amp;""</f>
        <v/>
      </c>
      <c r="D678" s="722"/>
      <c r="E678" s="721" t="str">
        <f>VLOOKUP($C677,'2025年度(2年後期)'!$B$5:$N$207,COLUMN('2025年度(2年後期)'!$C$5),0)&amp;""</f>
        <v>成人看護援助論Ⅱ</v>
      </c>
      <c r="F678" s="722"/>
      <c r="G678" s="721" t="str">
        <f>VLOOKUP($C677,'2025年度(3年後期)'!$B$5:$N$207,COLUMN('2025年度(3年後期)'!$C$5),0)&amp;""</f>
        <v>領域別実習</v>
      </c>
      <c r="H678" s="722"/>
      <c r="I678" s="721" t="str">
        <f>VLOOKUP($C677,'2025年度(4年後期)'!$B$5:$N$206,COLUMN('2025年度(4年後期)'!$C$5),0)&amp;""</f>
        <v/>
      </c>
      <c r="J678" s="722"/>
      <c r="K678" s="732" t="str">
        <f>VLOOKUP($C677,'2025年度(助産後期)'!$B$5:$N$207,COLUMN('2025年度(助産後期)'!$C$5),0)&amp;""</f>
        <v/>
      </c>
      <c r="L678" s="720"/>
      <c r="M678" s="719" t="str">
        <f>VLOOKUP($C677,'2025年度(M1後期)'!$B$5:$N$207,COLUMN('2025年度(M1後期)'!$C$5),0)&amp;""</f>
        <v>長寿看護学演習Ａ－Ⅰ
成育看護学演習Ａ－Ⅳ(母性)</v>
      </c>
      <c r="N678" s="720"/>
      <c r="O678" s="721" t="str">
        <f>VLOOKUP($C677,'2025年度(M2後期)'!$B$5:$N$207,COLUMN('2025年度(M2後期)'!$C$5),0)&amp;""</f>
        <v>特別研究</v>
      </c>
      <c r="P678" s="722"/>
      <c r="Q678" s="721" t="str">
        <f>VLOOKUP($C677,'2025年度(D1後期)'!$B$5:$N$207,COLUMN('2025年度(D1後期)'!$C$5),0)&amp;""</f>
        <v>看護教育学演習Ｂ</v>
      </c>
      <c r="R678" s="722"/>
      <c r="S678" s="732" t="str">
        <f>VLOOKUP($C677,'2025年度(D23後期)'!$B$5:$N$207,COLUMN('2025年度(D23後期)'!$C$5),0)&amp;""</f>
        <v>特別研究</v>
      </c>
      <c r="T678" s="722"/>
      <c r="U678" s="25"/>
      <c r="Z678" s="744" t="str">
        <f>A678</f>
        <v xml:space="preserve">１時限（09：20～10：50） </v>
      </c>
      <c r="AA678" s="694"/>
      <c r="AB678" s="694"/>
      <c r="AC678" s="694"/>
      <c r="AD678" s="694"/>
      <c r="AE678" s="694"/>
      <c r="AF678" s="694"/>
      <c r="AG678" s="694" t="s">
        <v>76</v>
      </c>
      <c r="AH678" s="694"/>
      <c r="AI678" s="694"/>
      <c r="AJ678" s="694"/>
      <c r="AK678" s="694"/>
      <c r="AL678" s="694"/>
      <c r="AM678" s="695"/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 t="s">
        <v>169</v>
      </c>
      <c r="AX678" s="694"/>
      <c r="AY678" s="694"/>
      <c r="AZ678" s="694"/>
      <c r="BA678" s="694"/>
      <c r="BB678" s="694"/>
      <c r="BC678" s="694"/>
      <c r="BD678" s="694"/>
      <c r="BE678" s="694"/>
      <c r="BF678" s="694"/>
      <c r="BG678" s="694"/>
      <c r="BH678" s="694"/>
      <c r="BI678" s="694"/>
      <c r="BJ678" s="694"/>
      <c r="BK678" s="783"/>
      <c r="BL678" s="783"/>
      <c r="BM678" s="783"/>
      <c r="BN678" s="694"/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33"/>
      <c r="B679" s="15" t="s">
        <v>58</v>
      </c>
      <c r="C679" s="714" t="str">
        <f>IFERROR(VLOOKUP(C678,科目・教員!$A$2:$B$349,2,0),"")</f>
        <v/>
      </c>
      <c r="D679" s="715"/>
      <c r="E679" s="716" t="str">
        <f>IFERROR(VLOOKUP(E678,科目・教員!$A$2:$B$349,2,0),"")</f>
        <v>藤澤　雄太</v>
      </c>
      <c r="F679" s="715"/>
      <c r="G679" s="716" t="str">
        <f>IFERROR(VLOOKUP(G678,科目・教員!$A$2:$B$349,2,0),"")</f>
        <v/>
      </c>
      <c r="H679" s="715"/>
      <c r="I679" s="716" t="str">
        <f>IFERROR(VLOOKUP(I678,科目・教員!$A$2:$B$349,2,0),"")</f>
        <v/>
      </c>
      <c r="J679" s="715"/>
      <c r="K679" s="735" t="str">
        <f>IFERROR(VLOOKUP(K678,科目・教員!$A$2:$B$349,2,0),"")</f>
        <v/>
      </c>
      <c r="L679" s="737"/>
      <c r="M679" s="746" t="str">
        <f>IFERROR(VLOOKUP(M678,科目・教員!$A$2:$B$349,2,0),"")</f>
        <v/>
      </c>
      <c r="N679" s="715"/>
      <c r="O679" s="716" t="str">
        <f>IFERROR(VLOOKUP(O678,科目・教員!$A$2:$B$349,2,0),"")</f>
        <v/>
      </c>
      <c r="P679" s="715"/>
      <c r="Q679" s="716" t="str">
        <f>IFERROR(VLOOKUP(Q678,科目・教員!$A$2:$B$349,2,0),"")</f>
        <v/>
      </c>
      <c r="R679" s="715"/>
      <c r="S679" s="735" t="str">
        <f>IFERROR(VLOOKUP(S678,科目・教員!$A$2:$B$349,2,0),"")</f>
        <v/>
      </c>
      <c r="T679" s="715"/>
      <c r="U679" s="25"/>
      <c r="Z679" s="733"/>
      <c r="AA679" s="695"/>
      <c r="AB679" s="695"/>
      <c r="AC679" s="695"/>
      <c r="AD679" s="695"/>
      <c r="AE679" s="695"/>
      <c r="AF679" s="695"/>
      <c r="AG679" s="695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784"/>
      <c r="BL679" s="784"/>
      <c r="BM679" s="784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33"/>
      <c r="B680" s="15" t="s">
        <v>60</v>
      </c>
      <c r="C680" s="714" t="str">
        <f>VLOOKUP($C677,'2025年度(1年後期)'!$B$5:$N$207,COLUMN('2025年度(1年後期)'!$C$5)+1,0)&amp;""</f>
        <v/>
      </c>
      <c r="D680" s="715"/>
      <c r="E680" s="716" t="str">
        <f>VLOOKUP($C677,'2025年度(2年後期)'!$B$5:$N$207,COLUMN('2025年度(2年後期)'!$C$5)+1,0)&amp;""</f>
        <v>201</v>
      </c>
      <c r="F680" s="715"/>
      <c r="G680" s="716" t="str">
        <f>VLOOKUP($C677,'2025年度(3年後期)'!$B$5:$N$207,COLUMN('2025年度(3年後期)'!$C$5)+1,0)&amp;""</f>
        <v/>
      </c>
      <c r="H680" s="715"/>
      <c r="I680" s="716" t="str">
        <f>VLOOKUP($C677,'2025年度(4年後期)'!$B$5:$N$206,COLUMN('2025年度(4年後期)'!$C$5)+1,0)&amp;""</f>
        <v/>
      </c>
      <c r="J680" s="715"/>
      <c r="K680" s="735" t="str">
        <f>VLOOKUP($C677,'2025年度(助産後期)'!$B$5:$N$207,COLUMN('2025年度(助産後期)'!$C$5)+1,0)&amp;""</f>
        <v/>
      </c>
      <c r="L680" s="737"/>
      <c r="M680" s="746" t="str">
        <f>VLOOKUP($C677,'2025年度(M1後期)'!$B$5:$N$207,COLUMN('2025年度(M1後期)'!$C$5)+1,0)&amp;""</f>
        <v>長寿:別途指定
成育:別途指定</v>
      </c>
      <c r="N680" s="715"/>
      <c r="O680" s="716" t="str">
        <f>VLOOKUP($C677,'2025年度(M2後期)'!$B$5:$N$207,COLUMN('2025年度(M2後期)'!$C$5)+1,0)&amp;""</f>
        <v/>
      </c>
      <c r="P680" s="715"/>
      <c r="Q680" s="716" t="str">
        <f>VLOOKUP($C677,'2025年度(D1後期)'!$B$5:$N$207,COLUMN('2025年度(D1後期)'!$C$5)+1,0)&amp;""</f>
        <v>別途指定</v>
      </c>
      <c r="R680" s="715"/>
      <c r="S680" s="735" t="str">
        <f>VLOOKUP($C677,'2025年度(D23後期)'!$B$5:$N$207,COLUMN('2025年度(D23後期)'!$C$5)+1,0)&amp;""</f>
        <v/>
      </c>
      <c r="T680" s="715"/>
      <c r="U680" s="25"/>
      <c r="Z680" s="733"/>
      <c r="AA680" s="695"/>
      <c r="AB680" s="695"/>
      <c r="AC680" s="695"/>
      <c r="AD680" s="695"/>
      <c r="AE680" s="695"/>
      <c r="AF680" s="695"/>
      <c r="AG680" s="695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784"/>
      <c r="BL680" s="784"/>
      <c r="BM680" s="784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34"/>
      <c r="B681" s="16" t="s">
        <v>62</v>
      </c>
      <c r="C681" s="738"/>
      <c r="D681" s="711"/>
      <c r="E681" s="710"/>
      <c r="F681" s="711"/>
      <c r="G681" s="710"/>
      <c r="H681" s="711"/>
      <c r="I681" s="710"/>
      <c r="J681" s="711"/>
      <c r="K681" s="712"/>
      <c r="L681" s="713"/>
      <c r="M681" s="745"/>
      <c r="N681" s="711"/>
      <c r="O681" s="710"/>
      <c r="P681" s="711"/>
      <c r="Q681" s="710"/>
      <c r="R681" s="711"/>
      <c r="S681" s="712"/>
      <c r="T681" s="711"/>
      <c r="U681" s="25"/>
      <c r="Z681" s="734"/>
      <c r="AA681" s="696"/>
      <c r="AB681" s="696"/>
      <c r="AC681" s="696"/>
      <c r="AD681" s="696"/>
      <c r="AE681" s="696"/>
      <c r="AF681" s="696"/>
      <c r="AG681" s="696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785"/>
      <c r="BL681" s="785"/>
      <c r="BM681" s="785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33" t="s">
        <v>64</v>
      </c>
      <c r="B682" s="15" t="s">
        <v>55</v>
      </c>
      <c r="C682" s="731" t="str">
        <f>VLOOKUP($C677,'2025年度(1年後期)'!$B$5:$N$207,COLUMN('2025年度(1年後期)'!$E$5),0)&amp;""</f>
        <v>免疫と健康</v>
      </c>
      <c r="D682" s="722"/>
      <c r="E682" s="721" t="str">
        <f>VLOOKUP($C677,'2025年度(2年後期)'!$B$5:$N$207,COLUMN('2025年度(2年後期)'!$E$5),0)&amp;""</f>
        <v/>
      </c>
      <c r="F682" s="722"/>
      <c r="G682" s="721" t="str">
        <f>VLOOKUP($C677,'2025年度(3年後期)'!$B$5:$N$207,COLUMN('2025年度(3年後期)'!$E$5),0)&amp;""</f>
        <v>領域別実習</v>
      </c>
      <c r="H682" s="722"/>
      <c r="I682" s="721" t="str">
        <f>VLOOKUP($C677,'2025年度(4年後期)'!$B$5:$N$206,COLUMN('2025年度(4年後期)'!$E$5),0)&amp;""</f>
        <v/>
      </c>
      <c r="J682" s="722"/>
      <c r="K682" s="732" t="str">
        <f>VLOOKUP($C677,'2025年度(助産後期)'!$B$5:$N$207,COLUMN('2025年度(助産後期)'!$E$5),0)&amp;""</f>
        <v/>
      </c>
      <c r="L682" s="720"/>
      <c r="M682" s="731" t="str">
        <f>VLOOKUP($C677,'2025年度(M1後期)'!$B$5:$N$207,COLUMN('2025年度(M1後期)'!$E$5),0)&amp;""</f>
        <v>長寿看護学演習Ａ－Ⅰ
成育看護学演習Ａ－Ⅳ(母性)</v>
      </c>
      <c r="N682" s="722"/>
      <c r="O682" s="732" t="str">
        <f>VLOOKUP($C677,'2025年度(M2後期)'!$B$5:$N$207,COLUMN('2025年度(M2後期)'!$E$5),0)&amp;""</f>
        <v>特別研究</v>
      </c>
      <c r="P682" s="722"/>
      <c r="Q682" s="732" t="str">
        <f>VLOOKUP($C677,'2025年度(D1後期)'!$B$5:$N$207,COLUMN('2025年度(D1後期)'!$E$5),0)&amp;""</f>
        <v>看護教育学演習Ｂ</v>
      </c>
      <c r="R682" s="722"/>
      <c r="S682" s="732" t="str">
        <f>VLOOKUP($C677,'2025年度(D23後期)'!$B$5:$N$207,COLUMN('2025年度(D23後期)'!$E$5),0)&amp;""</f>
        <v>特別研究</v>
      </c>
      <c r="T682" s="722"/>
      <c r="U682" s="21"/>
      <c r="Z682" s="733" t="str">
        <f>A682</f>
        <v>２時限（11：00～12：30）</v>
      </c>
      <c r="AA682" s="694" t="s">
        <v>386</v>
      </c>
      <c r="AB682" s="694"/>
      <c r="AC682" s="694"/>
      <c r="AD682" s="694"/>
      <c r="AE682" s="694"/>
      <c r="AF682" s="694"/>
      <c r="AG682" s="694"/>
      <c r="AH682" s="694"/>
      <c r="AI682" s="694"/>
      <c r="AJ682" s="694"/>
      <c r="AK682" s="694"/>
      <c r="AL682" s="694"/>
      <c r="AM682" s="695"/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 t="s">
        <v>169</v>
      </c>
      <c r="AX682" s="694"/>
      <c r="AY682" s="694"/>
      <c r="AZ682" s="694"/>
      <c r="BA682" s="694"/>
      <c r="BB682" s="694"/>
      <c r="BC682" s="694"/>
      <c r="BD682" s="694"/>
      <c r="BE682" s="694"/>
      <c r="BF682" s="694"/>
      <c r="BG682" s="694"/>
      <c r="BH682" s="694"/>
      <c r="BI682" s="694"/>
      <c r="BJ682" s="694"/>
      <c r="BK682" s="783"/>
      <c r="BL682" s="783"/>
      <c r="BM682" s="783"/>
      <c r="BN682" s="694"/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33"/>
      <c r="B683" s="15" t="s">
        <v>58</v>
      </c>
      <c r="C683" s="714" t="str">
        <f>IFERROR(VLOOKUP(C682,科目・教員!$A$2:$B$349,2,0),"")</f>
        <v>森　那美子</v>
      </c>
      <c r="D683" s="715"/>
      <c r="E683" s="716" t="str">
        <f>IFERROR(VLOOKUP(E682,科目・教員!$A$2:$B$349,2,0),"")</f>
        <v/>
      </c>
      <c r="F683" s="715"/>
      <c r="G683" s="716" t="str">
        <f>IFERROR(VLOOKUP(G682,科目・教員!$A$2:$B$349,2,0),"")</f>
        <v/>
      </c>
      <c r="H683" s="715"/>
      <c r="I683" s="716" t="str">
        <f>IFERROR(VLOOKUP(I682,科目・教員!$A$2:$B$349,2,0),"")</f>
        <v/>
      </c>
      <c r="J683" s="715"/>
      <c r="K683" s="735" t="str">
        <f>IFERROR(VLOOKUP(K682,科目・教員!$A$2:$B$349,2,0),"")</f>
        <v/>
      </c>
      <c r="L683" s="737"/>
      <c r="M683" s="714" t="str">
        <f>IFERROR(VLOOKUP(M682,科目・教員!$A$2:$B$349,2,0),"")</f>
        <v/>
      </c>
      <c r="N683" s="715"/>
      <c r="O683" s="735" t="str">
        <f>IFERROR(VLOOKUP(O682,科目・教員!$A$2:$B$349,2,0),"")</f>
        <v/>
      </c>
      <c r="P683" s="715"/>
      <c r="Q683" s="735" t="str">
        <f>IFERROR(VLOOKUP(Q682,科目・教員!$A$2:$B$349,2,0),"")</f>
        <v/>
      </c>
      <c r="R683" s="715"/>
      <c r="S683" s="735" t="str">
        <f>IFERROR(VLOOKUP(S682,科目・教員!$A$2:$B$349,2,0),"")</f>
        <v/>
      </c>
      <c r="T683" s="715"/>
      <c r="U683" s="21"/>
      <c r="Z683" s="733"/>
      <c r="AA683" s="695"/>
      <c r="AB683" s="695"/>
      <c r="AC683" s="695"/>
      <c r="AD683" s="695"/>
      <c r="AE683" s="695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784"/>
      <c r="BL683" s="784"/>
      <c r="BM683" s="784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33"/>
      <c r="B684" s="15" t="s">
        <v>60</v>
      </c>
      <c r="C684" s="714" t="str">
        <f>VLOOKUP($C677,'2025年度(1年後期)'!$B$5:$N$207,COLUMN('2025年度(1年後期)'!$E$5)+1,0)&amp;""</f>
        <v>101</v>
      </c>
      <c r="D684" s="715"/>
      <c r="E684" s="716" t="str">
        <f>VLOOKUP($C677,'2025年度(2年後期)'!$B$5:$N$207,COLUMN('2025年度(2年後期)'!$E$5)+1,0)&amp;""</f>
        <v/>
      </c>
      <c r="F684" s="715"/>
      <c r="G684" s="716" t="str">
        <f>VLOOKUP($C677,'2025年度(3年後期)'!$B$5:$N$207,COLUMN('2025年度(3年後期)'!$E$5)+1,0)&amp;""</f>
        <v/>
      </c>
      <c r="H684" s="715"/>
      <c r="I684" s="716" t="str">
        <f>VLOOKUP($C677,'2025年度(4年後期)'!$B$5:$N$206,COLUMN('2025年度(4年後期)'!$E$5)+1,0)&amp;""</f>
        <v/>
      </c>
      <c r="J684" s="715"/>
      <c r="K684" s="735" t="str">
        <f>VLOOKUP($C677,'2025年度(助産後期)'!$B$5:$N$207,COLUMN('2025年度(助産後期)'!$E$5)+1,0)&amp;""</f>
        <v/>
      </c>
      <c r="L684" s="737"/>
      <c r="M684" s="714" t="str">
        <f>VLOOKUP($C677,'2025年度(M1後期)'!$B$5:$N$207,COLUMN('2025年度(M1後期)'!$E$5)+1,0)&amp;""</f>
        <v>長寿:別途指定
成育:別途指定</v>
      </c>
      <c r="N684" s="715"/>
      <c r="O684" s="735" t="str">
        <f>VLOOKUP($C677,'2025年度(M2後期)'!$B$5:$N$207,COLUMN('2025年度(M2後期)'!$E$5)+1,0)&amp;""</f>
        <v/>
      </c>
      <c r="P684" s="715"/>
      <c r="Q684" s="735" t="str">
        <f>VLOOKUP($C677,'2025年度(D1後期)'!$B$5:$N$207,COLUMN('2025年度(D1後期)'!$E$5)+1,0)&amp;""</f>
        <v>別途指定</v>
      </c>
      <c r="R684" s="715"/>
      <c r="S684" s="735" t="str">
        <f>VLOOKUP($C677,'2025年度(D23後期)'!$B$5:$N$207,COLUMN('2025年度(D23後期)'!$E$5)+1,0)&amp;""</f>
        <v/>
      </c>
      <c r="T684" s="715"/>
      <c r="U684" s="21"/>
      <c r="Z684" s="733"/>
      <c r="AA684" s="695"/>
      <c r="AB684" s="695"/>
      <c r="AC684" s="695"/>
      <c r="AD684" s="695"/>
      <c r="AE684" s="695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784"/>
      <c r="BL684" s="784"/>
      <c r="BM684" s="784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47"/>
      <c r="B685" s="16" t="s">
        <v>62</v>
      </c>
      <c r="C685" s="738"/>
      <c r="D685" s="736"/>
      <c r="E685" s="710"/>
      <c r="F685" s="736"/>
      <c r="G685" s="710"/>
      <c r="H685" s="736"/>
      <c r="I685" s="710"/>
      <c r="J685" s="736"/>
      <c r="K685" s="712"/>
      <c r="L685" s="712"/>
      <c r="M685" s="738"/>
      <c r="N685" s="736"/>
      <c r="O685" s="712"/>
      <c r="P685" s="736"/>
      <c r="Q685" s="712"/>
      <c r="R685" s="736"/>
      <c r="S685" s="712"/>
      <c r="T685" s="736"/>
      <c r="U685" s="21"/>
      <c r="Z685" s="734"/>
      <c r="AA685" s="696"/>
      <c r="AB685" s="696"/>
      <c r="AC685" s="696"/>
      <c r="AD685" s="696"/>
      <c r="AE685" s="696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785"/>
      <c r="BL685" s="785"/>
      <c r="BM685" s="785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44" t="s">
        <v>70</v>
      </c>
      <c r="B686" s="17" t="s">
        <v>71</v>
      </c>
      <c r="C686" s="731"/>
      <c r="D686" s="722"/>
      <c r="E686" s="721"/>
      <c r="F686" s="722"/>
      <c r="G686" s="721"/>
      <c r="H686" s="722"/>
      <c r="I686" s="721"/>
      <c r="J686" s="722"/>
      <c r="K686" s="732"/>
      <c r="L686" s="720"/>
      <c r="M686" s="731"/>
      <c r="N686" s="722"/>
      <c r="O686" s="732"/>
      <c r="P686" s="722"/>
      <c r="Q686" s="732"/>
      <c r="R686" s="722"/>
      <c r="S686" s="732"/>
      <c r="T686" s="722"/>
      <c r="U686" s="21"/>
      <c r="Z686" s="733" t="str">
        <f>A686</f>
        <v>昼休み（12：30～13：30）</v>
      </c>
      <c r="AA686" s="694"/>
      <c r="AB686" s="694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783"/>
      <c r="BL686" s="783"/>
      <c r="BM686" s="783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33"/>
      <c r="B687" s="17" t="s">
        <v>73</v>
      </c>
      <c r="C687" s="714"/>
      <c r="D687" s="715"/>
      <c r="E687" s="716"/>
      <c r="F687" s="715"/>
      <c r="G687" s="716"/>
      <c r="H687" s="715"/>
      <c r="I687" s="716"/>
      <c r="J687" s="715"/>
      <c r="K687" s="735"/>
      <c r="L687" s="737"/>
      <c r="M687" s="714"/>
      <c r="N687" s="715"/>
      <c r="O687" s="735"/>
      <c r="P687" s="715"/>
      <c r="Q687" s="735"/>
      <c r="R687" s="715"/>
      <c r="S687" s="735"/>
      <c r="T687" s="715"/>
      <c r="U687" s="21"/>
      <c r="Z687" s="733"/>
      <c r="AA687" s="695"/>
      <c r="AB687" s="695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784"/>
      <c r="BL687" s="784"/>
      <c r="BM687" s="784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33"/>
      <c r="B688" s="17" t="s">
        <v>60</v>
      </c>
      <c r="C688" s="714"/>
      <c r="D688" s="715"/>
      <c r="E688" s="716"/>
      <c r="F688" s="715"/>
      <c r="G688" s="716"/>
      <c r="H688" s="715"/>
      <c r="I688" s="716"/>
      <c r="J688" s="715"/>
      <c r="K688" s="735"/>
      <c r="L688" s="737"/>
      <c r="M688" s="714"/>
      <c r="N688" s="715"/>
      <c r="O688" s="735"/>
      <c r="P688" s="715"/>
      <c r="Q688" s="735"/>
      <c r="R688" s="715"/>
      <c r="S688" s="735"/>
      <c r="T688" s="715"/>
      <c r="U688" s="21"/>
      <c r="Z688" s="733"/>
      <c r="AA688" s="695"/>
      <c r="AB688" s="695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784"/>
      <c r="BL688" s="784"/>
      <c r="BM688" s="784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34"/>
      <c r="B689" s="18" t="s">
        <v>62</v>
      </c>
      <c r="C689" s="752"/>
      <c r="D689" s="753"/>
      <c r="E689" s="754"/>
      <c r="F689" s="753"/>
      <c r="G689" s="754"/>
      <c r="H689" s="753"/>
      <c r="I689" s="754"/>
      <c r="J689" s="753"/>
      <c r="K689" s="755"/>
      <c r="L689" s="755"/>
      <c r="M689" s="752"/>
      <c r="N689" s="753"/>
      <c r="O689" s="755"/>
      <c r="P689" s="753"/>
      <c r="Q689" s="755"/>
      <c r="R689" s="753"/>
      <c r="S689" s="755"/>
      <c r="T689" s="753"/>
      <c r="U689" s="21"/>
      <c r="Z689" s="734"/>
      <c r="AA689" s="696"/>
      <c r="AB689" s="696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785"/>
      <c r="BL689" s="785"/>
      <c r="BM689" s="785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33" t="s">
        <v>74</v>
      </c>
      <c r="B690" s="15" t="s">
        <v>55</v>
      </c>
      <c r="C690" s="748" t="str">
        <f>VLOOKUP($C677,'2025年度(1年後期)'!$B$5:$N$207,COLUMN('2025年度(1年後期)'!$G$5),0)&amp;""</f>
        <v>疫学・保健統計学Ⅱ</v>
      </c>
      <c r="D690" s="732"/>
      <c r="E690" s="749" t="str">
        <f>VLOOKUP($C677,'2025年度(2年後期)'!$B$5:$N$207,COLUMN('2025年度(2年後期)'!$G$5),0)&amp;""</f>
        <v/>
      </c>
      <c r="F690" s="732"/>
      <c r="G690" s="749" t="str">
        <f>VLOOKUP($C677,'2025年度(3年後期)'!$B$5:$N$207,COLUMN('2025年度(3年後期)'!$G$5),0)&amp;""</f>
        <v>領域別実習</v>
      </c>
      <c r="H690" s="732"/>
      <c r="I690" s="749" t="str">
        <f>VLOOKUP($C677,'2025年度(4年後期)'!$B$5:$N$206,COLUMN('2025年度(4年後期)'!$G$5),0)&amp;""</f>
        <v/>
      </c>
      <c r="J690" s="732"/>
      <c r="K690" s="750" t="str">
        <f>VLOOKUP($C677,'2025年度(助産後期)'!$B$5:$N$207,COLUMN('2025年度(助産後期)'!$G$5),0)&amp;""</f>
        <v/>
      </c>
      <c r="L690" s="750"/>
      <c r="M690" s="748" t="str">
        <f>VLOOKUP($C677,'2025年度(M1後期)'!$B$5:$N$207,COLUMN('2025年度(M1後期)'!$G$5),0)&amp;""</f>
        <v/>
      </c>
      <c r="N690" s="732"/>
      <c r="O690" s="750" t="str">
        <f>VLOOKUP($C677,'2025年度(M2後期)'!$B$5:$N$207,COLUMN('2025年度(M2後期)'!$G$5),0)&amp;""</f>
        <v>特別研究</v>
      </c>
      <c r="P690" s="732"/>
      <c r="Q690" s="750" t="str">
        <f>VLOOKUP($C677,'2025年度(D1後期)'!$B$5:$N$207,COLUMN('2025年度(D1後期)'!$G$5),0)&amp;""</f>
        <v/>
      </c>
      <c r="R690" s="732"/>
      <c r="S690" s="750" t="str">
        <f>VLOOKUP($C677,'2025年度(D23後期)'!$B$5:$N$207,COLUMN('2025年度(D23後期)'!$G$5),0)&amp;""</f>
        <v>特別研究</v>
      </c>
      <c r="T690" s="732"/>
      <c r="U690" s="21"/>
      <c r="Z690" s="733" t="str">
        <f>A690</f>
        <v>３時限（13：30～15：00）</v>
      </c>
      <c r="AA690" s="694" t="s">
        <v>218</v>
      </c>
      <c r="AB690" s="694"/>
      <c r="AC690" s="694"/>
      <c r="AD690" s="694"/>
      <c r="AE690" s="694"/>
      <c r="AF690" s="694"/>
      <c r="AG690" s="694"/>
      <c r="AH690" s="694"/>
      <c r="AI690" s="694"/>
      <c r="AJ690" s="694"/>
      <c r="AK690" s="694"/>
      <c r="AL690" s="694"/>
      <c r="AM690" s="695"/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/>
      <c r="BB690" s="694"/>
      <c r="BC690" s="694"/>
      <c r="BD690" s="694"/>
      <c r="BE690" s="694"/>
      <c r="BF690" s="694"/>
      <c r="BG690" s="694"/>
      <c r="BH690" s="694"/>
      <c r="BI690" s="694"/>
      <c r="BJ690" s="694"/>
      <c r="BK690" s="783"/>
      <c r="BL690" s="783"/>
      <c r="BM690" s="783"/>
      <c r="BN690" s="694"/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33"/>
      <c r="B691" s="15" t="s">
        <v>58</v>
      </c>
      <c r="C691" s="751" t="str">
        <f>IFERROR(VLOOKUP(C690,科目・教員!$A$2:$B$349,2,0),"")</f>
        <v>柏木　公一</v>
      </c>
      <c r="D691" s="735"/>
      <c r="E691" s="739" t="str">
        <f>IFERROR(VLOOKUP(E690,科目・教員!$A$2:$B$349,2,0),"")</f>
        <v/>
      </c>
      <c r="F691" s="735"/>
      <c r="G691" s="739" t="str">
        <f>IFERROR(VLOOKUP(G690,科目・教員!$A$2:$B$349,2,0),"")</f>
        <v/>
      </c>
      <c r="H691" s="735"/>
      <c r="I691" s="739" t="str">
        <f>IFERROR(VLOOKUP(I690,科目・教員!$A$2:$B$349,2,0),"")</f>
        <v/>
      </c>
      <c r="J691" s="735"/>
      <c r="K691" s="740" t="str">
        <f>IFERROR(VLOOKUP(K690,科目・教員!$A$2:$B$349,2,0),"")</f>
        <v/>
      </c>
      <c r="L691" s="740"/>
      <c r="M691" s="751" t="str">
        <f>IFERROR(VLOOKUP(M690,科目・教員!$A$2:$B$349,2,0),"")</f>
        <v/>
      </c>
      <c r="N691" s="735"/>
      <c r="O691" s="740" t="str">
        <f>IFERROR(VLOOKUP(O690,科目・教員!$A$2:$B$349,2,0),"")</f>
        <v/>
      </c>
      <c r="P691" s="735"/>
      <c r="Q691" s="740" t="str">
        <f>IFERROR(VLOOKUP(Q690,科目・教員!$A$2:$B$349,2,0),"")</f>
        <v/>
      </c>
      <c r="R691" s="735"/>
      <c r="S691" s="740" t="str">
        <f>IFERROR(VLOOKUP(S690,科目・教員!$A$2:$B$349,2,0),"")</f>
        <v/>
      </c>
      <c r="T691" s="735"/>
      <c r="U691" s="21"/>
      <c r="Z691" s="733"/>
      <c r="AA691" s="695"/>
      <c r="AB691" s="695"/>
      <c r="AC691" s="695"/>
      <c r="AD691" s="695"/>
      <c r="AE691" s="695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784"/>
      <c r="BL691" s="784"/>
      <c r="BM691" s="784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33"/>
      <c r="B692" s="15" t="s">
        <v>60</v>
      </c>
      <c r="C692" s="751" t="str">
        <f>VLOOKUP($C677,'2025年度(1年後期)'!$B$5:$N$207,COLUMN('2025年度(1年後期)'!$G$5)+1,0)&amp;""</f>
        <v>101</v>
      </c>
      <c r="D692" s="735"/>
      <c r="E692" s="739" t="str">
        <f>VLOOKUP($C677,'2025年度(2年後期)'!$B$5:$N$207,COLUMN('2025年度(2年後期)'!$G$5)+1,0)&amp;""</f>
        <v/>
      </c>
      <c r="F692" s="735"/>
      <c r="G692" s="739" t="str">
        <f>VLOOKUP($C677,'2025年度(3年後期)'!$B$5:$N$207,COLUMN('2025年度(3年後期)'!$G$5)+1,0)&amp;""</f>
        <v/>
      </c>
      <c r="H692" s="735"/>
      <c r="I692" s="739" t="str">
        <f>VLOOKUP($C677,'2025年度(4年後期)'!$B$5:$N$206,COLUMN('2025年度(4年後期)'!$G$5)+1,0)&amp;""</f>
        <v/>
      </c>
      <c r="J692" s="735"/>
      <c r="K692" s="740" t="str">
        <f>VLOOKUP($C677,'2025年度(助産後期)'!$B$5:$N$207,COLUMN('2025年度(助産後期)'!$G$5)+1,0)&amp;""</f>
        <v/>
      </c>
      <c r="L692" s="740"/>
      <c r="M692" s="751" t="str">
        <f>VLOOKUP($C677,'2025年度(M1後期)'!$B$5:$N$207,COLUMN('2025年度(M1後期)'!$G$5)+1,0)&amp;""</f>
        <v/>
      </c>
      <c r="N692" s="735"/>
      <c r="O692" s="740" t="str">
        <f>VLOOKUP($C677,'2025年度(M2後期)'!$B$5:$N$207,COLUMN('2025年度(M2後期)'!$G$5)+1,0)&amp;""</f>
        <v/>
      </c>
      <c r="P692" s="735"/>
      <c r="Q692" s="740" t="str">
        <f>VLOOKUP($C677,'2025年度(D1後期)'!$B$5:$N$207,COLUMN('2025年度(D1後期)'!$G$5)+1,0)&amp;""</f>
        <v/>
      </c>
      <c r="R692" s="735"/>
      <c r="S692" s="740" t="str">
        <f>VLOOKUP($C677,'2025年度(D23後期)'!$B$5:$N$207,COLUMN('2025年度(D23後期)'!$G$5)+1,0)&amp;""</f>
        <v/>
      </c>
      <c r="T692" s="735"/>
      <c r="U692" s="21"/>
      <c r="Z692" s="733"/>
      <c r="AA692" s="695"/>
      <c r="AB692" s="695"/>
      <c r="AC692" s="695"/>
      <c r="AD692" s="695"/>
      <c r="AE692" s="695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784"/>
      <c r="BL692" s="784"/>
      <c r="BM692" s="784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47"/>
      <c r="B693" s="16" t="s">
        <v>62</v>
      </c>
      <c r="C693" s="738"/>
      <c r="D693" s="736"/>
      <c r="E693" s="710"/>
      <c r="F693" s="736"/>
      <c r="G693" s="710"/>
      <c r="H693" s="736"/>
      <c r="I693" s="710"/>
      <c r="J693" s="736"/>
      <c r="K693" s="712"/>
      <c r="L693" s="712"/>
      <c r="M693" s="738"/>
      <c r="N693" s="736"/>
      <c r="O693" s="712"/>
      <c r="P693" s="736"/>
      <c r="Q693" s="712"/>
      <c r="R693" s="736"/>
      <c r="S693" s="712"/>
      <c r="T693" s="736"/>
      <c r="U693" s="21"/>
      <c r="Z693" s="734"/>
      <c r="AA693" s="696"/>
      <c r="AB693" s="696"/>
      <c r="AC693" s="696"/>
      <c r="AD693" s="696"/>
      <c r="AE693" s="696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785"/>
      <c r="BL693" s="785"/>
      <c r="BM693" s="785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33" t="s">
        <v>80</v>
      </c>
      <c r="B694" s="15" t="s">
        <v>55</v>
      </c>
      <c r="C694" s="779" t="str">
        <f>VLOOKUP($C677,'2025年度(1年後期)'!$B$5:$N$207,COLUMN('2025年度(1年後期)'!$I$5),0)&amp;""</f>
        <v>中国語</v>
      </c>
      <c r="D694" s="780"/>
      <c r="E694" s="749" t="str">
        <f>VLOOKUP($C677,'2025年度(2年後期)'!$B$5:$N$207,COLUMN('2025年度(2年後期)'!$I$5),0)&amp;""</f>
        <v/>
      </c>
      <c r="F694" s="732"/>
      <c r="G694" s="749" t="str">
        <f>VLOOKUP($C677,'2025年度(3年後期)'!$B$5:$N$207,COLUMN('2025年度(3年後期)'!$I$5),0)&amp;""</f>
        <v>領域別実習</v>
      </c>
      <c r="H694" s="732"/>
      <c r="I694" s="749" t="str">
        <f>VLOOKUP($C677,'2025年度(4年後期)'!$B$5:$N$206,COLUMN('2025年度(4年後期)'!$I$5),0)&amp;""</f>
        <v/>
      </c>
      <c r="J694" s="732"/>
      <c r="K694" s="750" t="str">
        <f>VLOOKUP($C677,'2025年度(助産後期)'!$B$5:$N$207,COLUMN('2025年度(助産後期)'!$I$5),0)&amp;""</f>
        <v/>
      </c>
      <c r="L694" s="750"/>
      <c r="M694" s="748" t="str">
        <f>VLOOKUP($C677,'2025年度(M1後期)'!$B$5:$N$207,COLUMN('2025年度(M1後期)'!$I$5),0)&amp;""</f>
        <v/>
      </c>
      <c r="N694" s="732"/>
      <c r="O694" s="750" t="str">
        <f>VLOOKUP($C677,'2025年度(M2後期)'!$B$5:$N$207,COLUMN('2025年度(M2後期)'!$I$5),0)&amp;""</f>
        <v>特別研究</v>
      </c>
      <c r="P694" s="732"/>
      <c r="Q694" s="750" t="str">
        <f>VLOOKUP($C677,'2025年度(D1後期)'!$B$5:$N$207,COLUMN('2025年度(D1後期)'!$I$5),0)&amp;""</f>
        <v/>
      </c>
      <c r="R694" s="732"/>
      <c r="S694" s="750" t="str">
        <f>VLOOKUP($C677,'2025年度(D23後期)'!$B$5:$N$207,COLUMN('2025年度(D23後期)'!$I$5),0)&amp;""</f>
        <v>特別研究</v>
      </c>
      <c r="T694" s="732"/>
      <c r="U694" s="21"/>
      <c r="Z694" s="733" t="str">
        <f>A694</f>
        <v>４時限（15：10～16：40）</v>
      </c>
      <c r="AA694" s="694" t="s">
        <v>339</v>
      </c>
      <c r="AB694" s="694"/>
      <c r="AC694" s="694"/>
      <c r="AD694" s="694"/>
      <c r="AE694" s="694"/>
      <c r="AF694" s="694"/>
      <c r="AG694" s="694"/>
      <c r="AH694" s="694"/>
      <c r="AI694" s="694"/>
      <c r="AJ694" s="694"/>
      <c r="AK694" s="694"/>
      <c r="AL694" s="694"/>
      <c r="AM694" s="695"/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/>
      <c r="AX694" s="694"/>
      <c r="AY694" s="694"/>
      <c r="AZ694" s="694"/>
      <c r="BA694" s="694"/>
      <c r="BB694" s="694"/>
      <c r="BC694" s="694"/>
      <c r="BD694" s="694"/>
      <c r="BE694" s="694"/>
      <c r="BF694" s="694"/>
      <c r="BG694" s="694"/>
      <c r="BH694" s="694"/>
      <c r="BI694" s="694"/>
      <c r="BJ694" s="694"/>
      <c r="BK694" s="783"/>
      <c r="BL694" s="783"/>
      <c r="BM694" s="783"/>
      <c r="BN694" s="694"/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33"/>
      <c r="B695" s="15" t="s">
        <v>58</v>
      </c>
      <c r="C695" s="762" t="str">
        <f>IFERROR(VLOOKUP(C694,科目・教員!$A$2:$B$349,2,0),"")</f>
        <v>黄　馨逸</v>
      </c>
      <c r="D695" s="763"/>
      <c r="E695" s="739" t="str">
        <f>IFERROR(VLOOKUP(E694,科目・教員!$A$2:$B$349,2,0),"")</f>
        <v/>
      </c>
      <c r="F695" s="735"/>
      <c r="G695" s="739" t="str">
        <f>IFERROR(VLOOKUP(G694,科目・教員!$A$2:$B$349,2,0),"")</f>
        <v/>
      </c>
      <c r="H695" s="735"/>
      <c r="I695" s="739" t="str">
        <f>IFERROR(VLOOKUP(I694,科目・教員!$A$2:$B$349,2,0),"")</f>
        <v/>
      </c>
      <c r="J695" s="735"/>
      <c r="K695" s="740" t="str">
        <f>IFERROR(VLOOKUP(K694,科目・教員!$A$2:$B$349,2,0),"")</f>
        <v/>
      </c>
      <c r="L695" s="740"/>
      <c r="M695" s="751" t="str">
        <f>IFERROR(VLOOKUP(M694,科目・教員!$A$2:$B$349,2,0),"")</f>
        <v/>
      </c>
      <c r="N695" s="735"/>
      <c r="O695" s="740" t="str">
        <f>IFERROR(VLOOKUP(O694,科目・教員!$A$2:$B$349,2,0),"")</f>
        <v/>
      </c>
      <c r="P695" s="735"/>
      <c r="Q695" s="740" t="str">
        <f>IFERROR(VLOOKUP(Q694,科目・教員!$A$2:$B$349,2,0),"")</f>
        <v/>
      </c>
      <c r="R695" s="735"/>
      <c r="S695" s="740" t="str">
        <f>IFERROR(VLOOKUP(S694,科目・教員!$A$2:$B$349,2,0),"")</f>
        <v/>
      </c>
      <c r="T695" s="735"/>
      <c r="U695" s="21"/>
      <c r="Z695" s="733"/>
      <c r="AA695" s="695"/>
      <c r="AB695" s="695"/>
      <c r="AC695" s="695"/>
      <c r="AD695" s="695"/>
      <c r="AE695" s="695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784"/>
      <c r="BL695" s="784"/>
      <c r="BM695" s="784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33"/>
      <c r="B696" s="15" t="s">
        <v>60</v>
      </c>
      <c r="C696" s="762" t="str">
        <f>VLOOKUP($C677,'2025年度(1年後期)'!$B$5:$N$207,COLUMN('2025年度(1年後期)'!$I$5)+1,0)&amp;""</f>
        <v>101</v>
      </c>
      <c r="D696" s="763"/>
      <c r="E696" s="739" t="str">
        <f>VLOOKUP($C677,'2025年度(2年後期)'!$B$5:$N$207,COLUMN('2025年度(2年後期)'!$I$5)+1,0)&amp;""</f>
        <v/>
      </c>
      <c r="F696" s="735"/>
      <c r="G696" s="739" t="str">
        <f>VLOOKUP($C677,'2025年度(3年後期)'!$B$5:$N$207,COLUMN('2025年度(3年後期)'!$I$5)+1,0)&amp;""</f>
        <v/>
      </c>
      <c r="H696" s="735"/>
      <c r="I696" s="739" t="str">
        <f>VLOOKUP($C677,'2025年度(4年後期)'!$B$5:$N$206,COLUMN('2025年度(4年後期)'!$I$5)+1,0)&amp;""</f>
        <v/>
      </c>
      <c r="J696" s="735"/>
      <c r="K696" s="740" t="str">
        <f>VLOOKUP($C677,'2025年度(助産後期)'!$B$5:$N$207,COLUMN('2025年度(助産後期)'!$I$5)+1,0)&amp;""</f>
        <v/>
      </c>
      <c r="L696" s="740"/>
      <c r="M696" s="751" t="str">
        <f>VLOOKUP($C677,'2025年度(M1後期)'!$B$5:$N$207,COLUMN('2025年度(M1後期)'!$I$5)+1,0)&amp;""</f>
        <v/>
      </c>
      <c r="N696" s="735"/>
      <c r="O696" s="740" t="str">
        <f>VLOOKUP($C677,'2025年度(M2後期)'!$B$5:$N$207,COLUMN('2025年度(M2後期)'!$I$5)+1,0)&amp;""</f>
        <v/>
      </c>
      <c r="P696" s="735"/>
      <c r="Q696" s="740" t="str">
        <f>VLOOKUP($C677,'2025年度(D1後期)'!$B$5:$N$207,COLUMN('2025年度(D1後期)'!$I$5)+1,0)&amp;""</f>
        <v/>
      </c>
      <c r="R696" s="735"/>
      <c r="S696" s="740" t="str">
        <f>VLOOKUP($C677,'2025年度(D23後期)'!$B$5:$N$207,COLUMN('2025年度(D23後期)'!$I$5)+1,0)&amp;""</f>
        <v/>
      </c>
      <c r="T696" s="735"/>
      <c r="U696" s="21"/>
      <c r="Z696" s="733"/>
      <c r="AA696" s="695"/>
      <c r="AB696" s="695"/>
      <c r="AC696" s="695"/>
      <c r="AD696" s="695"/>
      <c r="AE696" s="695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784"/>
      <c r="BL696" s="784"/>
      <c r="BM696" s="784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34"/>
      <c r="B697" s="16" t="s">
        <v>62</v>
      </c>
      <c r="C697" s="760" t="s">
        <v>116</v>
      </c>
      <c r="D697" s="761"/>
      <c r="E697" s="710"/>
      <c r="F697" s="736"/>
      <c r="G697" s="710"/>
      <c r="H697" s="736"/>
      <c r="I697" s="710"/>
      <c r="J697" s="736"/>
      <c r="K697" s="712"/>
      <c r="L697" s="712"/>
      <c r="M697" s="738"/>
      <c r="N697" s="736"/>
      <c r="O697" s="712"/>
      <c r="P697" s="736"/>
      <c r="Q697" s="712"/>
      <c r="R697" s="736"/>
      <c r="S697" s="712"/>
      <c r="T697" s="736"/>
      <c r="U697" s="21"/>
      <c r="Z697" s="734"/>
      <c r="AA697" s="696"/>
      <c r="AB697" s="696"/>
      <c r="AC697" s="696"/>
      <c r="AD697" s="696"/>
      <c r="AE697" s="696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785"/>
      <c r="BL697" s="785"/>
      <c r="BM697" s="785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33" t="s">
        <v>87</v>
      </c>
      <c r="B698" s="15" t="s">
        <v>55</v>
      </c>
      <c r="C698" s="779" t="str">
        <f>VLOOKUP($C677,'2025年度(1年後期)'!$B$5:$N$207,COLUMN('2025年度(1年後期)'!$K$5),0)&amp;""</f>
        <v>中国語</v>
      </c>
      <c r="D698" s="780"/>
      <c r="E698" s="749" t="str">
        <f>VLOOKUP($C677,'2025年度(2年後期)'!$B$5:$N$207,COLUMN('2025年度(2年後期)'!$K$5),0)&amp;""</f>
        <v/>
      </c>
      <c r="F698" s="732"/>
      <c r="G698" s="749" t="str">
        <f>VLOOKUP($C677,'2025年度(3年後期)'!$B$5:$N$207,COLUMN('2025年度(3年後期)'!$K$5),0)&amp;""</f>
        <v/>
      </c>
      <c r="H698" s="732"/>
      <c r="I698" s="749" t="str">
        <f>VLOOKUP($C677,'2025年度(4年後期)'!$B$5:$N$206,COLUMN('2025年度(4年後期)'!$K$5),0)&amp;""</f>
        <v/>
      </c>
      <c r="J698" s="732"/>
      <c r="K698" s="750" t="str">
        <f>VLOOKUP($C677,'2025年度(助産後期)'!$B$5:$N$207,COLUMN('2025年度(助産後期)'!$K$5),0)&amp;""</f>
        <v/>
      </c>
      <c r="L698" s="750"/>
      <c r="M698" s="748" t="str">
        <f>VLOOKUP($C677,'2025年度(M1後期)'!$B$5:$N$207,COLUMN('2025年度(M1後期)'!$K$5),0)&amp;""</f>
        <v/>
      </c>
      <c r="N698" s="732"/>
      <c r="O698" s="750" t="str">
        <f>VLOOKUP($C677,'2025年度(M2後期)'!$B$5:$N$207,COLUMN('2025年度(M2後期)'!$K$5),0)&amp;""</f>
        <v/>
      </c>
      <c r="P698" s="732"/>
      <c r="Q698" s="750" t="str">
        <f>VLOOKUP($C677,'2025年度(D1後期)'!$B$5:$N$207,COLUMN('2025年度(D1後期)'!$K$5),0)&amp;""</f>
        <v/>
      </c>
      <c r="R698" s="732"/>
      <c r="S698" s="750" t="str">
        <f>VLOOKUP($C677,'2025年度(D23後期)'!$B$5:$N$207,COLUMN('2025年度(D23後期)'!$K$5),0)&amp;""</f>
        <v/>
      </c>
      <c r="T698" s="732"/>
      <c r="U698" s="21"/>
      <c r="Z698" s="733" t="str">
        <f>A698</f>
        <v>５時限（16：50～18：20）</v>
      </c>
      <c r="AA698" s="694" t="s">
        <v>339</v>
      </c>
      <c r="AB698" s="694"/>
      <c r="AC698" s="694"/>
      <c r="AD698" s="694"/>
      <c r="AE698" s="694"/>
      <c r="AF698" s="694"/>
      <c r="AG698" s="694"/>
      <c r="AH698" s="694"/>
      <c r="AI698" s="694"/>
      <c r="AJ698" s="694"/>
      <c r="AK698" s="694"/>
      <c r="AL698" s="694"/>
      <c r="AM698" s="694"/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/>
      <c r="BK698" s="783"/>
      <c r="BL698" s="783"/>
      <c r="BM698" s="783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33"/>
      <c r="B699" s="15" t="s">
        <v>58</v>
      </c>
      <c r="C699" s="762" t="str">
        <f>IFERROR(VLOOKUP(C698,科目・教員!$A$2:$B$349,2,0),"")</f>
        <v>黄　馨逸</v>
      </c>
      <c r="D699" s="763"/>
      <c r="E699" s="739" t="str">
        <f>IFERROR(VLOOKUP(E698,科目・教員!$A$2:$B$349,2,0),"")</f>
        <v/>
      </c>
      <c r="F699" s="735"/>
      <c r="G699" s="739" t="str">
        <f>IFERROR(VLOOKUP(G698,科目・教員!$A$2:$B$349,2,0),"")</f>
        <v/>
      </c>
      <c r="H699" s="735"/>
      <c r="I699" s="739" t="str">
        <f>IFERROR(VLOOKUP(I698,科目・教員!$A$2:$B$349,2,0),"")</f>
        <v/>
      </c>
      <c r="J699" s="735"/>
      <c r="K699" s="740" t="str">
        <f>IFERROR(VLOOKUP(K698,科目・教員!$A$2:$B$349,2,0),"")</f>
        <v/>
      </c>
      <c r="L699" s="740"/>
      <c r="M699" s="751" t="str">
        <f>IFERROR(VLOOKUP(M698,科目・教員!$A$2:$B$349,2,0),"")</f>
        <v/>
      </c>
      <c r="N699" s="735"/>
      <c r="O699" s="740" t="str">
        <f>IFERROR(VLOOKUP(O698,科目・教員!$A$2:$B$349,2,0),"")</f>
        <v/>
      </c>
      <c r="P699" s="735"/>
      <c r="Q699" s="740" t="str">
        <f>IFERROR(VLOOKUP(Q698,科目・教員!$A$2:$B$349,2,0),"")</f>
        <v/>
      </c>
      <c r="R699" s="735"/>
      <c r="S699" s="740" t="str">
        <f>IFERROR(VLOOKUP(S698,科目・教員!$A$2:$B$349,2,0),"")</f>
        <v/>
      </c>
      <c r="T699" s="735"/>
      <c r="U699" s="21"/>
      <c r="Z699" s="733"/>
      <c r="AA699" s="695"/>
      <c r="AB699" s="695"/>
      <c r="AC699" s="695"/>
      <c r="AD699" s="695"/>
      <c r="AE699" s="695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784"/>
      <c r="BL699" s="784"/>
      <c r="BM699" s="784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33"/>
      <c r="B700" s="15" t="s">
        <v>60</v>
      </c>
      <c r="C700" s="762" t="str">
        <f>VLOOKUP($C677,'2025年度(1年後期)'!$B$5:$N$207,COLUMN('2025年度(1年後期)'!$K$5)+1,0)&amp;""</f>
        <v>101</v>
      </c>
      <c r="D700" s="763"/>
      <c r="E700" s="739" t="str">
        <f>VLOOKUP($C677,'2025年度(2年後期)'!$B$5:$N$207,COLUMN('2025年度(2年後期)'!$K$5)+1,0)&amp;""</f>
        <v/>
      </c>
      <c r="F700" s="735"/>
      <c r="G700" s="739" t="str">
        <f>VLOOKUP($C677,'2025年度(3年後期)'!$B$5:$N$207,COLUMN('2025年度(3年後期)'!$K$5)+1,0)&amp;""</f>
        <v/>
      </c>
      <c r="H700" s="735"/>
      <c r="I700" s="739" t="str">
        <f>VLOOKUP($C677,'2025年度(4年後期)'!$B$5:$N$206,COLUMN('2025年度(4年後期)'!$K$5)+1,0)&amp;""</f>
        <v/>
      </c>
      <c r="J700" s="735"/>
      <c r="K700" s="740" t="str">
        <f>VLOOKUP($C677,'2025年度(助産後期)'!$B$5:$N$207,COLUMN('2025年度(助産後期)'!$K$5)+1,0)&amp;""</f>
        <v/>
      </c>
      <c r="L700" s="740"/>
      <c r="M700" s="751" t="str">
        <f>VLOOKUP($C677,'2025年度(M1後期)'!$B$5:$N$207,COLUMN('2025年度(M1後期)'!$K$5)+1,0)&amp;""</f>
        <v/>
      </c>
      <c r="N700" s="735"/>
      <c r="O700" s="740" t="str">
        <f>VLOOKUP($C677,'2025年度(M1後期)'!$B$5:$N$207,COLUMN('2025年度(M1後期)'!$K$5)+1,0)&amp;""</f>
        <v/>
      </c>
      <c r="P700" s="735"/>
      <c r="Q700" s="740" t="str">
        <f>VLOOKUP($C677,'2025年度(D1後期)'!$B$5:$N$207,COLUMN('2025年度(D1後期)'!$K$5)+1,0)&amp;""</f>
        <v/>
      </c>
      <c r="R700" s="735"/>
      <c r="S700" s="740" t="str">
        <f>VLOOKUP($C677,'2025年度(D23後期)'!$B$5:$N$207,COLUMN('2025年度(D23後期)'!$K$5)+1,0)&amp;""</f>
        <v/>
      </c>
      <c r="T700" s="735"/>
      <c r="U700" s="21"/>
      <c r="Z700" s="733"/>
      <c r="AA700" s="695"/>
      <c r="AB700" s="695"/>
      <c r="AC700" s="695"/>
      <c r="AD700" s="695"/>
      <c r="AE700" s="695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784"/>
      <c r="BL700" s="784"/>
      <c r="BM700" s="784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34"/>
      <c r="B701" s="16" t="s">
        <v>62</v>
      </c>
      <c r="C701" s="760" t="s">
        <v>116</v>
      </c>
      <c r="D701" s="761"/>
      <c r="E701" s="710"/>
      <c r="F701" s="736"/>
      <c r="G701" s="710"/>
      <c r="H701" s="736"/>
      <c r="I701" s="710"/>
      <c r="J701" s="736"/>
      <c r="K701" s="712"/>
      <c r="L701" s="712"/>
      <c r="M701" s="738"/>
      <c r="N701" s="736"/>
      <c r="O701" s="712"/>
      <c r="P701" s="736"/>
      <c r="Q701" s="712"/>
      <c r="R701" s="736"/>
      <c r="S701" s="712"/>
      <c r="T701" s="736"/>
      <c r="U701" s="22"/>
      <c r="V701" s="19"/>
      <c r="W701" s="19"/>
      <c r="X701" s="19"/>
      <c r="Y701" s="19"/>
      <c r="Z701" s="734"/>
      <c r="AA701" s="696"/>
      <c r="AB701" s="696"/>
      <c r="AC701" s="696"/>
      <c r="AD701" s="696"/>
      <c r="AE701" s="696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785"/>
      <c r="BL701" s="785"/>
      <c r="BM701" s="785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>
      <c r="A702" s="5"/>
      <c r="B702" s="6"/>
      <c r="C702" s="717">
        <f>C677+1</f>
        <v>46051</v>
      </c>
      <c r="D702" s="717"/>
      <c r="E702" s="717"/>
      <c r="F702" s="717"/>
      <c r="G702" s="717"/>
      <c r="H702" s="717"/>
      <c r="I702" s="717"/>
      <c r="J702" s="717"/>
      <c r="K702" s="717"/>
      <c r="L702" s="717"/>
      <c r="M702" s="717"/>
      <c r="N702" s="717"/>
      <c r="O702" s="717"/>
      <c r="P702" s="717"/>
      <c r="Q702" s="717"/>
      <c r="R702" s="717"/>
      <c r="S702" s="717"/>
      <c r="T702" s="717"/>
      <c r="U702" s="697">
        <f>C702</f>
        <v>46051</v>
      </c>
      <c r="V702" s="698"/>
      <c r="W702" s="698"/>
      <c r="X702" s="698"/>
      <c r="Y702" s="698"/>
      <c r="Z702" s="69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3" t="s">
        <v>54</v>
      </c>
      <c r="B703" s="12" t="s">
        <v>55</v>
      </c>
      <c r="C703" s="731" t="str">
        <f>VLOOKUP($C702,'2025年度(1年後期)'!$B$5:$N$207,COLUMN('2025年度(1年後期)'!$C$5),0)&amp;""</f>
        <v/>
      </c>
      <c r="D703" s="722"/>
      <c r="E703" s="756" t="str">
        <f>VLOOKUP($C702,'2025年度(2年後期)'!$B$5:$N$207,COLUMN('2025年度(2年後期)'!$C$5),0)&amp;""</f>
        <v>英語Ⅲ</v>
      </c>
      <c r="F703" s="757"/>
      <c r="G703" s="721" t="str">
        <f>VLOOKUP($C702,'2025年度(3年後期)'!$B$5:$N$207,COLUMN('2025年度(3年後期)'!$C$5),0)&amp;""</f>
        <v>領域別実習</v>
      </c>
      <c r="H703" s="722"/>
      <c r="I703" s="721" t="str">
        <f>VLOOKUP($C702,'2025年度(4年後期)'!$B$5:$N$206,COLUMN('2025年度(4年後期)'!$C$5),0)&amp;""</f>
        <v/>
      </c>
      <c r="J703" s="722"/>
      <c r="K703" s="732" t="str">
        <f>VLOOKUP($C702,'2025年度(助産後期)'!$B$5:$N$207,COLUMN('2025年度(助産後期)'!$C$5),0)&amp;""</f>
        <v/>
      </c>
      <c r="L703" s="720"/>
      <c r="M703" s="719" t="str">
        <f>VLOOKUP($C702,'2025年度(M1後期)'!$B$5:$N$207,COLUMN('2025年度(M1後期)'!$C$5),0)&amp;""</f>
        <v>Ｍ･Ｄ論文審査会（3月申請者）</v>
      </c>
      <c r="N703" s="720"/>
      <c r="O703" s="721" t="str">
        <f>VLOOKUP($C702,'2025年度(M2後期)'!$B$5:$N$207,COLUMN('2025年度(M2後期)'!$C$5),0)&amp;""</f>
        <v>Ｍ･Ｄ論文審査会（3月申請者）</v>
      </c>
      <c r="P703" s="722"/>
      <c r="Q703" s="721" t="str">
        <f>VLOOKUP($C702,'2025年度(D1後期)'!$B$5:$N$207,COLUMN('2025年度(D1後期)'!$C$5),0)&amp;""</f>
        <v>Ｍ･Ｄ論文審査会（3月申請者）</v>
      </c>
      <c r="R703" s="722"/>
      <c r="S703" s="732" t="str">
        <f>VLOOKUP($C702,'2025年度(D23後期)'!$B$5:$N$207,COLUMN('2025年度(D23後期)'!$C$5),0)&amp;""</f>
        <v>Ｍ･Ｄ論文審査会（3月申請者）</v>
      </c>
      <c r="T703" s="722"/>
      <c r="U703" s="25"/>
      <c r="Z703" s="744" t="str">
        <f>A703</f>
        <v xml:space="preserve">１時限（09：20～10：50） </v>
      </c>
      <c r="AA703" s="694" t="s">
        <v>421</v>
      </c>
      <c r="AB703" s="694"/>
      <c r="AC703" s="694"/>
      <c r="AD703" s="694"/>
      <c r="AE703" s="694"/>
      <c r="AF703" s="694"/>
      <c r="AG703" s="694" t="s">
        <v>421</v>
      </c>
      <c r="AH703" s="694" t="s">
        <v>345</v>
      </c>
      <c r="AI703" s="694"/>
      <c r="AJ703" s="694"/>
      <c r="AK703" s="694"/>
      <c r="AL703" s="694"/>
      <c r="AM703" s="695" t="s">
        <v>169</v>
      </c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 t="s">
        <v>421</v>
      </c>
      <c r="AX703" s="694"/>
      <c r="AY703" s="694"/>
      <c r="AZ703" s="695" t="s">
        <v>169</v>
      </c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783"/>
      <c r="BL703" s="783"/>
      <c r="BM703" s="783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5">
      <c r="A704" s="733"/>
      <c r="B704" s="15" t="s">
        <v>58</v>
      </c>
      <c r="C704" s="714" t="str">
        <f>IFERROR(VLOOKUP(C703,科目・教員!$A$2:$B$349,2,0),"")</f>
        <v/>
      </c>
      <c r="D704" s="715"/>
      <c r="E704" s="758" t="str">
        <f>IFERROR(VLOOKUP(E703,科目・教員!$A$2:$B$349,2,0),"")</f>
        <v>ﾊﾟｳﾗ･ﾍﾞﾙｳﾞｧﾝｹﾞﾙ</v>
      </c>
      <c r="F704" s="759"/>
      <c r="G704" s="716" t="str">
        <f>IFERROR(VLOOKUP(G703,科目・教員!$A$2:$B$349,2,0),"")</f>
        <v/>
      </c>
      <c r="H704" s="715"/>
      <c r="I704" s="716" t="str">
        <f>IFERROR(VLOOKUP(I703,科目・教員!$A$2:$B$349,2,0),"")</f>
        <v/>
      </c>
      <c r="J704" s="715"/>
      <c r="K704" s="735" t="str">
        <f>IFERROR(VLOOKUP(K703,科目・教員!$A$2:$B$349,2,0),"")</f>
        <v/>
      </c>
      <c r="L704" s="737"/>
      <c r="M704" s="746" t="str">
        <f>IFERROR(VLOOKUP(M703,科目・教員!$A$2:$B$349,2,0),"")</f>
        <v/>
      </c>
      <c r="N704" s="715"/>
      <c r="O704" s="716" t="str">
        <f>IFERROR(VLOOKUP(O703,科目・教員!$A$2:$B$349,2,0),"")</f>
        <v/>
      </c>
      <c r="P704" s="715"/>
      <c r="Q704" s="716" t="str">
        <f>IFERROR(VLOOKUP(Q703,科目・教員!$A$2:$B$349,2,0),"")</f>
        <v/>
      </c>
      <c r="R704" s="715"/>
      <c r="S704" s="735" t="str">
        <f>IFERROR(VLOOKUP(S703,科目・教員!$A$2:$B$349,2,0),"")</f>
        <v/>
      </c>
      <c r="T704" s="715"/>
      <c r="U704" s="25"/>
      <c r="Z704" s="73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784"/>
      <c r="BL704" s="784"/>
      <c r="BM704" s="784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5" customHeight="1">
      <c r="A705" s="733"/>
      <c r="B705" s="15" t="s">
        <v>60</v>
      </c>
      <c r="C705" s="714" t="str">
        <f>VLOOKUP($C702,'2025年度(1年後期)'!$B$5:$N$207,COLUMN('2025年度(1年後期)'!$C$5)+1,0)&amp;""</f>
        <v/>
      </c>
      <c r="D705" s="715"/>
      <c r="E705" s="758" t="str">
        <f>VLOOKUP($C702,'2025年度(2年後期)'!$B$5:$N$207,COLUMN('2025年度(2年後期)'!$C$5)+1,0)&amp;""</f>
        <v>202</v>
      </c>
      <c r="F705" s="759"/>
      <c r="G705" s="716" t="str">
        <f>VLOOKUP($C702,'2025年度(3年後期)'!$B$5:$N$207,COLUMN('2025年度(3年後期)'!$C$5)+1,0)&amp;""</f>
        <v>母性:304･母小実</v>
      </c>
      <c r="H705" s="715"/>
      <c r="I705" s="716" t="str">
        <f>VLOOKUP($C702,'2025年度(4年後期)'!$B$5:$N$206,COLUMN('2025年度(4年後期)'!$C$5)+1,0)&amp;""</f>
        <v/>
      </c>
      <c r="J705" s="715"/>
      <c r="K705" s="735" t="str">
        <f>VLOOKUP($C702,'2025年度(助産後期)'!$B$5:$N$207,COLUMN('2025年度(助産後期)'!$C$5)+1,0)&amp;""</f>
        <v/>
      </c>
      <c r="L705" s="737"/>
      <c r="M705" s="746" t="str">
        <f>VLOOKUP($C702,'2025年度(M1後期)'!$B$5:$N$207,COLUMN('2025年度(M1後期)'!$C$5)+1,0)&amp;""</f>
        <v>101･201･301</v>
      </c>
      <c r="N705" s="715"/>
      <c r="O705" s="716" t="str">
        <f>VLOOKUP($C702,'2025年度(M2後期)'!$B$5:$N$207,COLUMN('2025年度(M2後期)'!$C$5)+1,0)&amp;""</f>
        <v>101･201･301</v>
      </c>
      <c r="P705" s="715"/>
      <c r="Q705" s="716" t="str">
        <f>VLOOKUP($C702,'2025年度(D1後期)'!$B$5:$N$207,COLUMN('2025年度(D1後期)'!$C$5)+1,0)&amp;""</f>
        <v>101･201･301</v>
      </c>
      <c r="R705" s="715"/>
      <c r="S705" s="735" t="str">
        <f>VLOOKUP($C702,'2025年度(D23後期)'!$B$5:$N$207,COLUMN('2025年度(D23後期)'!$C$5)+1,0)&amp;""</f>
        <v>101･201･301</v>
      </c>
      <c r="T705" s="715"/>
      <c r="U705" s="25"/>
      <c r="Z705" s="73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784"/>
      <c r="BL705" s="784"/>
      <c r="BM705" s="784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5">
      <c r="A706" s="734"/>
      <c r="B706" s="16" t="s">
        <v>62</v>
      </c>
      <c r="C706" s="738"/>
      <c r="D706" s="711"/>
      <c r="E706" s="786" t="s">
        <v>116</v>
      </c>
      <c r="F706" s="787"/>
      <c r="G706" s="710"/>
      <c r="H706" s="711"/>
      <c r="I706" s="710"/>
      <c r="J706" s="711"/>
      <c r="K706" s="712"/>
      <c r="L706" s="713"/>
      <c r="M706" s="745"/>
      <c r="N706" s="711"/>
      <c r="O706" s="710"/>
      <c r="P706" s="711"/>
      <c r="Q706" s="710"/>
      <c r="R706" s="711"/>
      <c r="S706" s="712"/>
      <c r="T706" s="711"/>
      <c r="U706" s="25"/>
      <c r="Z706" s="73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785"/>
      <c r="BL706" s="785"/>
      <c r="BM706" s="785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>
      <c r="A707" s="733" t="s">
        <v>64</v>
      </c>
      <c r="B707" s="15" t="s">
        <v>55</v>
      </c>
      <c r="C707" s="731" t="str">
        <f>VLOOKUP($C702,'2025年度(1年後期)'!$B$5:$N$207,COLUMN('2025年度(1年後期)'!$E$5),0)&amp;""</f>
        <v/>
      </c>
      <c r="D707" s="722"/>
      <c r="E707" s="756" t="str">
        <f>VLOOKUP($C702,'2025年度(2年後期)'!$B$5:$N$207,COLUMN('2025年度(2年後期)'!$E$5),0)&amp;""</f>
        <v>英語Ⅲ</v>
      </c>
      <c r="F707" s="757"/>
      <c r="G707" s="721" t="str">
        <f>VLOOKUP($C702,'2025年度(3年後期)'!$B$5:$N$207,COLUMN('2025年度(3年後期)'!$E$5),0)&amp;""</f>
        <v>領域別実習</v>
      </c>
      <c r="H707" s="722"/>
      <c r="I707" s="721" t="str">
        <f>VLOOKUP($C702,'2025年度(4年後期)'!$B$5:$N$206,COLUMN('2025年度(4年後期)'!$E$5),0)&amp;""</f>
        <v/>
      </c>
      <c r="J707" s="722"/>
      <c r="K707" s="732" t="str">
        <f>VLOOKUP($C702,'2025年度(助産後期)'!$B$5:$N$207,COLUMN('2025年度(助産後期)'!$E$5),0)&amp;""</f>
        <v/>
      </c>
      <c r="L707" s="720"/>
      <c r="M707" s="731" t="str">
        <f>VLOOKUP($C702,'2025年度(M1後期)'!$B$5:$N$207,COLUMN('2025年度(M1後期)'!$E$5),0)&amp;""</f>
        <v>Ｍ･Ｄ論文審査会（3月申請者）</v>
      </c>
      <c r="N707" s="722"/>
      <c r="O707" s="732" t="str">
        <f>VLOOKUP($C702,'2025年度(M2後期)'!$B$5:$N$207,COLUMN('2025年度(M2後期)'!$E$5),0)&amp;""</f>
        <v>Ｍ･Ｄ論文審査会（3月申請者）</v>
      </c>
      <c r="P707" s="722"/>
      <c r="Q707" s="732" t="str">
        <f>VLOOKUP($C702,'2025年度(D1後期)'!$B$5:$N$207,COLUMN('2025年度(D1後期)'!$E$5),0)&amp;""</f>
        <v>Ｍ･Ｄ論文審査会（3月申請者）</v>
      </c>
      <c r="R707" s="722"/>
      <c r="S707" s="732" t="str">
        <f>VLOOKUP($C702,'2025年度(D23後期)'!$B$5:$N$207,COLUMN('2025年度(D23後期)'!$E$5),0)&amp;""</f>
        <v>Ｍ･Ｄ論文審査会（3月申請者）</v>
      </c>
      <c r="T707" s="722"/>
      <c r="U707" s="21"/>
      <c r="Z707" s="733" t="str">
        <f>A707</f>
        <v>２時限（11：00～12：30）</v>
      </c>
      <c r="AA707" s="694" t="s">
        <v>421</v>
      </c>
      <c r="AB707" s="694"/>
      <c r="AC707" s="694"/>
      <c r="AD707" s="694"/>
      <c r="AE707" s="694"/>
      <c r="AF707" s="694"/>
      <c r="AG707" s="694" t="s">
        <v>421</v>
      </c>
      <c r="AH707" s="694" t="s">
        <v>345</v>
      </c>
      <c r="AI707" s="694"/>
      <c r="AJ707" s="694"/>
      <c r="AK707" s="694"/>
      <c r="AL707" s="694"/>
      <c r="AM707" s="695" t="s">
        <v>169</v>
      </c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 t="s">
        <v>421</v>
      </c>
      <c r="AX707" s="694"/>
      <c r="AY707" s="694"/>
      <c r="AZ707" s="695" t="s">
        <v>169</v>
      </c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783"/>
      <c r="BL707" s="783"/>
      <c r="BM707" s="783"/>
      <c r="BN707" s="694"/>
      <c r="BO707" s="694"/>
      <c r="BP707" s="694"/>
      <c r="BQ707" s="694"/>
      <c r="BR707" s="694"/>
      <c r="BS707" s="694"/>
      <c r="BT707" s="694"/>
      <c r="BU707" s="694" t="s">
        <v>131</v>
      </c>
      <c r="BV707" s="694" t="s">
        <v>227</v>
      </c>
      <c r="BW707" s="694"/>
    </row>
    <row r="708" spans="1:75" ht="15">
      <c r="A708" s="733"/>
      <c r="B708" s="15" t="s">
        <v>58</v>
      </c>
      <c r="C708" s="714" t="str">
        <f>IFERROR(VLOOKUP(C707,科目・教員!$A$2:$B$349,2,0),"")</f>
        <v/>
      </c>
      <c r="D708" s="715"/>
      <c r="E708" s="758" t="str">
        <f>IFERROR(VLOOKUP(E707,科目・教員!$A$2:$B$349,2,0),"")</f>
        <v>ﾊﾟｳﾗ･ﾍﾞﾙｳﾞｧﾝｹﾞﾙ</v>
      </c>
      <c r="F708" s="759"/>
      <c r="G708" s="716" t="str">
        <f>IFERROR(VLOOKUP(G707,科目・教員!$A$2:$B$349,2,0),"")</f>
        <v/>
      </c>
      <c r="H708" s="715"/>
      <c r="I708" s="716" t="str">
        <f>IFERROR(VLOOKUP(I707,科目・教員!$A$2:$B$349,2,0),"")</f>
        <v/>
      </c>
      <c r="J708" s="715"/>
      <c r="K708" s="735" t="str">
        <f>IFERROR(VLOOKUP(K707,科目・教員!$A$2:$B$349,2,0),"")</f>
        <v/>
      </c>
      <c r="L708" s="737"/>
      <c r="M708" s="714" t="str">
        <f>IFERROR(VLOOKUP(M707,科目・教員!$A$2:$B$349,2,0),"")</f>
        <v/>
      </c>
      <c r="N708" s="715"/>
      <c r="O708" s="735" t="str">
        <f>IFERROR(VLOOKUP(O707,科目・教員!$A$2:$B$349,2,0),"")</f>
        <v/>
      </c>
      <c r="P708" s="715"/>
      <c r="Q708" s="735" t="str">
        <f>IFERROR(VLOOKUP(Q707,科目・教員!$A$2:$B$349,2,0),"")</f>
        <v/>
      </c>
      <c r="R708" s="715"/>
      <c r="S708" s="735" t="str">
        <f>IFERROR(VLOOKUP(S707,科目・教員!$A$2:$B$349,2,0),"")</f>
        <v/>
      </c>
      <c r="T708" s="715"/>
      <c r="U708" s="21"/>
      <c r="Z708" s="73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784"/>
      <c r="BL708" s="784"/>
      <c r="BM708" s="784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5" customHeight="1">
      <c r="A709" s="733"/>
      <c r="B709" s="15" t="s">
        <v>60</v>
      </c>
      <c r="C709" s="714" t="str">
        <f>VLOOKUP($C702,'2025年度(1年後期)'!$B$5:$N$207,COLUMN('2025年度(1年後期)'!$E$5)+1,0)&amp;""</f>
        <v/>
      </c>
      <c r="D709" s="715"/>
      <c r="E709" s="758" t="str">
        <f>VLOOKUP($C702,'2025年度(2年後期)'!$B$5:$N$207,COLUMN('2025年度(2年後期)'!$E$5)+1,0)&amp;""</f>
        <v>202</v>
      </c>
      <c r="F709" s="759"/>
      <c r="G709" s="716" t="str">
        <f>VLOOKUP($C702,'2025年度(3年後期)'!$B$5:$N$207,COLUMN('2025年度(3年後期)'!$E$5)+1,0)&amp;""</f>
        <v>母性:304･母小実</v>
      </c>
      <c r="H709" s="715"/>
      <c r="I709" s="716" t="str">
        <f>VLOOKUP($C702,'2025年度(4年後期)'!$B$5:$N$206,COLUMN('2025年度(4年後期)'!$E$5)+1,0)&amp;""</f>
        <v/>
      </c>
      <c r="J709" s="715"/>
      <c r="K709" s="735" t="str">
        <f>VLOOKUP($C702,'2025年度(助産後期)'!$B$5:$N$207,COLUMN('2025年度(助産後期)'!$E$5)+1,0)&amp;""</f>
        <v/>
      </c>
      <c r="L709" s="737"/>
      <c r="M709" s="714" t="str">
        <f>VLOOKUP($C702,'2025年度(M1後期)'!$B$5:$N$207,COLUMN('2025年度(M1後期)'!$E$5)+1,0)&amp;""</f>
        <v>101･201･301</v>
      </c>
      <c r="N709" s="715"/>
      <c r="O709" s="735" t="str">
        <f>VLOOKUP($C702,'2025年度(M2後期)'!$B$5:$N$207,COLUMN('2025年度(M2後期)'!$E$5)+1,0)&amp;""</f>
        <v>101･201･301</v>
      </c>
      <c r="P709" s="715"/>
      <c r="Q709" s="735" t="str">
        <f>VLOOKUP($C702,'2025年度(D1後期)'!$B$5:$N$207,COLUMN('2025年度(D1後期)'!$E$5)+1,0)&amp;""</f>
        <v>101･201･301</v>
      </c>
      <c r="R709" s="715"/>
      <c r="S709" s="735" t="str">
        <f>VLOOKUP($C702,'2025年度(D23後期)'!$B$5:$N$207,COLUMN('2025年度(D23後期)'!$E$5)+1,0)&amp;""</f>
        <v>101･201･301</v>
      </c>
      <c r="T709" s="715"/>
      <c r="U709" s="21"/>
      <c r="Z709" s="73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784"/>
      <c r="BL709" s="784"/>
      <c r="BM709" s="784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5">
      <c r="A710" s="747"/>
      <c r="B710" s="16" t="s">
        <v>62</v>
      </c>
      <c r="C710" s="781"/>
      <c r="D710" s="782"/>
      <c r="E710" s="786" t="s">
        <v>116</v>
      </c>
      <c r="F710" s="787"/>
      <c r="G710" s="710"/>
      <c r="H710" s="736"/>
      <c r="I710" s="710"/>
      <c r="J710" s="736"/>
      <c r="K710" s="712"/>
      <c r="L710" s="712"/>
      <c r="M710" s="738"/>
      <c r="N710" s="736"/>
      <c r="O710" s="712"/>
      <c r="P710" s="736"/>
      <c r="Q710" s="712"/>
      <c r="R710" s="736"/>
      <c r="S710" s="712"/>
      <c r="T710" s="736"/>
      <c r="U710" s="21"/>
      <c r="Z710" s="73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785"/>
      <c r="BL710" s="785"/>
      <c r="BM710" s="785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5">
      <c r="A711" s="744" t="s">
        <v>70</v>
      </c>
      <c r="B711" s="17" t="s">
        <v>71</v>
      </c>
      <c r="C711" s="731"/>
      <c r="D711" s="722"/>
      <c r="E711" s="721"/>
      <c r="F711" s="722"/>
      <c r="G711" s="721"/>
      <c r="H711" s="722"/>
      <c r="I711" s="721"/>
      <c r="J711" s="722"/>
      <c r="K711" s="732"/>
      <c r="L711" s="720"/>
      <c r="M711" s="731"/>
      <c r="N711" s="722"/>
      <c r="O711" s="732"/>
      <c r="P711" s="722"/>
      <c r="Q711" s="732"/>
      <c r="R711" s="722"/>
      <c r="S711" s="732"/>
      <c r="T711" s="722"/>
      <c r="U711" s="21"/>
      <c r="Z711" s="733" t="str">
        <f>A711</f>
        <v>昼休み（12：30～13：30）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783"/>
      <c r="BL711" s="783"/>
      <c r="BM711" s="783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5">
      <c r="A712" s="733"/>
      <c r="B712" s="17" t="s">
        <v>73</v>
      </c>
      <c r="C712" s="714"/>
      <c r="D712" s="715"/>
      <c r="E712" s="716"/>
      <c r="F712" s="715"/>
      <c r="G712" s="716"/>
      <c r="H712" s="715"/>
      <c r="I712" s="716"/>
      <c r="J712" s="715"/>
      <c r="K712" s="735"/>
      <c r="L712" s="737"/>
      <c r="M712" s="714"/>
      <c r="N712" s="715"/>
      <c r="O712" s="735"/>
      <c r="P712" s="715"/>
      <c r="Q712" s="735"/>
      <c r="R712" s="715"/>
      <c r="S712" s="735"/>
      <c r="T712" s="715"/>
      <c r="U712" s="21"/>
      <c r="Z712" s="73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784"/>
      <c r="BL712" s="784"/>
      <c r="BM712" s="784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5" customHeight="1">
      <c r="A713" s="733"/>
      <c r="B713" s="17" t="s">
        <v>60</v>
      </c>
      <c r="C713" s="714"/>
      <c r="D713" s="715"/>
      <c r="E713" s="716"/>
      <c r="F713" s="715"/>
      <c r="G713" s="716"/>
      <c r="H713" s="715"/>
      <c r="I713" s="716"/>
      <c r="J713" s="715"/>
      <c r="K713" s="735"/>
      <c r="L713" s="737"/>
      <c r="M713" s="714"/>
      <c r="N713" s="715"/>
      <c r="O713" s="735"/>
      <c r="P713" s="715"/>
      <c r="Q713" s="735"/>
      <c r="R713" s="715"/>
      <c r="S713" s="735"/>
      <c r="T713" s="715"/>
      <c r="U713" s="21"/>
      <c r="Z713" s="73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784"/>
      <c r="BL713" s="784"/>
      <c r="BM713" s="784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5">
      <c r="A714" s="734"/>
      <c r="B714" s="18" t="s">
        <v>62</v>
      </c>
      <c r="C714" s="752"/>
      <c r="D714" s="753"/>
      <c r="E714" s="754"/>
      <c r="F714" s="753"/>
      <c r="G714" s="754"/>
      <c r="H714" s="753"/>
      <c r="I714" s="754"/>
      <c r="J714" s="753"/>
      <c r="K714" s="755"/>
      <c r="L714" s="755"/>
      <c r="M714" s="752"/>
      <c r="N714" s="753"/>
      <c r="O714" s="755"/>
      <c r="P714" s="753"/>
      <c r="Q714" s="755"/>
      <c r="R714" s="753"/>
      <c r="S714" s="755"/>
      <c r="T714" s="753"/>
      <c r="U714" s="21"/>
      <c r="Z714" s="73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785"/>
      <c r="BL714" s="785"/>
      <c r="BM714" s="785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>
      <c r="A715" s="733" t="s">
        <v>74</v>
      </c>
      <c r="B715" s="15" t="s">
        <v>55</v>
      </c>
      <c r="C715" s="748" t="str">
        <f>VLOOKUP($C702,'2025年度(1年後期)'!$B$5:$N$207,COLUMN('2025年度(1年後期)'!$G$5),0)&amp;""</f>
        <v/>
      </c>
      <c r="D715" s="732"/>
      <c r="E715" s="805" t="str">
        <f>VLOOKUP($C702,'2025年度(2年後期)'!$B$5:$N$207,COLUMN('2025年度(2年後期)'!$G$5),0)&amp;""</f>
        <v>英語S</v>
      </c>
      <c r="F715" s="780"/>
      <c r="G715" s="749" t="str">
        <f>VLOOKUP($C702,'2025年度(3年後期)'!$B$5:$N$207,COLUMN('2025年度(3年後期)'!$G$5),0)&amp;""</f>
        <v>領域別実習</v>
      </c>
      <c r="H715" s="732"/>
      <c r="I715" s="749" t="str">
        <f>VLOOKUP($C702,'2025年度(4年後期)'!$B$5:$N$206,COLUMN('2025年度(4年後期)'!$G$5),0)&amp;""</f>
        <v/>
      </c>
      <c r="J715" s="732"/>
      <c r="K715" s="750" t="str">
        <f>VLOOKUP($C702,'2025年度(助産後期)'!$B$5:$N$207,COLUMN('2025年度(助産後期)'!$G$5),0)&amp;""</f>
        <v/>
      </c>
      <c r="L715" s="750"/>
      <c r="M715" s="748" t="str">
        <f>VLOOKUP($C702,'2025年度(M1後期)'!$B$5:$N$207,COLUMN('2025年度(M1後期)'!$G$5),0)&amp;""</f>
        <v>Ｍ･Ｄ論文審査会（3月申請者）</v>
      </c>
      <c r="N715" s="732"/>
      <c r="O715" s="750" t="str">
        <f>VLOOKUP($C702,'2025年度(M2後期)'!$B$5:$N$207,COLUMN('2025年度(M2後期)'!$G$5),0)&amp;""</f>
        <v>Ｍ･Ｄ論文審査会（3月申請者）</v>
      </c>
      <c r="P715" s="732"/>
      <c r="Q715" s="750" t="str">
        <f>VLOOKUP($C702,'2025年度(D1後期)'!$B$5:$N$207,COLUMN('2025年度(D1後期)'!$G$5),0)&amp;""</f>
        <v>Ｍ･Ｄ論文審査会（3月申請者）</v>
      </c>
      <c r="R715" s="732"/>
      <c r="S715" s="750" t="str">
        <f>VLOOKUP($C702,'2025年度(D23後期)'!$B$5:$N$207,COLUMN('2025年度(D23後期)'!$G$5),0)&amp;""</f>
        <v>Ｍ･Ｄ論文審査会（3月申請者）</v>
      </c>
      <c r="T715" s="732"/>
      <c r="U715" s="21"/>
      <c r="Z715" s="733" t="str">
        <f>A715</f>
        <v>３時限（13：30～15：00）</v>
      </c>
      <c r="AA715" s="694" t="s">
        <v>421</v>
      </c>
      <c r="AB715" s="694"/>
      <c r="AC715" s="694"/>
      <c r="AD715" s="694"/>
      <c r="AE715" s="694"/>
      <c r="AF715" s="694"/>
      <c r="AG715" s="694" t="s">
        <v>421</v>
      </c>
      <c r="AH715" s="694" t="s">
        <v>105</v>
      </c>
      <c r="AI715" s="694"/>
      <c r="AJ715" s="694"/>
      <c r="AK715" s="694"/>
      <c r="AL715" s="694"/>
      <c r="AM715" s="695" t="s">
        <v>169</v>
      </c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 t="s">
        <v>421</v>
      </c>
      <c r="AX715" s="694"/>
      <c r="AY715" s="694"/>
      <c r="AZ715" s="695" t="s">
        <v>169</v>
      </c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783"/>
      <c r="BL715" s="783"/>
      <c r="BM715" s="783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5">
      <c r="A716" s="733"/>
      <c r="B716" s="15" t="s">
        <v>58</v>
      </c>
      <c r="C716" s="751" t="str">
        <f>IFERROR(VLOOKUP(C715,科目・教員!$A$2:$B$349,2,0),"")</f>
        <v/>
      </c>
      <c r="D716" s="735"/>
      <c r="E716" s="806" t="str">
        <f>IFERROR(VLOOKUP(E715,科目・教員!$A$2:$B$349,2,0),"")</f>
        <v>ﾊﾟｳﾗ･ﾍﾞﾙｳﾞｧﾝｹﾞﾙ</v>
      </c>
      <c r="F716" s="763"/>
      <c r="G716" s="739" t="str">
        <f>IFERROR(VLOOKUP(G715,科目・教員!$A$2:$B$349,2,0),"")</f>
        <v/>
      </c>
      <c r="H716" s="735"/>
      <c r="I716" s="739" t="str">
        <f>IFERROR(VLOOKUP(I715,科目・教員!$A$2:$B$349,2,0),"")</f>
        <v/>
      </c>
      <c r="J716" s="735"/>
      <c r="K716" s="740" t="str">
        <f>IFERROR(VLOOKUP(K715,科目・教員!$A$2:$B$349,2,0),"")</f>
        <v/>
      </c>
      <c r="L716" s="740"/>
      <c r="M716" s="751" t="str">
        <f>IFERROR(VLOOKUP(M715,科目・教員!$A$2:$B$349,2,0),"")</f>
        <v/>
      </c>
      <c r="N716" s="735"/>
      <c r="O716" s="740" t="str">
        <f>IFERROR(VLOOKUP(O715,科目・教員!$A$2:$B$349,2,0),"")</f>
        <v/>
      </c>
      <c r="P716" s="735"/>
      <c r="Q716" s="740" t="str">
        <f>IFERROR(VLOOKUP(Q715,科目・教員!$A$2:$B$349,2,0),"")</f>
        <v/>
      </c>
      <c r="R716" s="735"/>
      <c r="S716" s="740" t="str">
        <f>IFERROR(VLOOKUP(S715,科目・教員!$A$2:$B$349,2,0),"")</f>
        <v/>
      </c>
      <c r="T716" s="735"/>
      <c r="U716" s="21"/>
      <c r="Z716" s="73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784"/>
      <c r="BL716" s="784"/>
      <c r="BM716" s="784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5" customHeight="1">
      <c r="A717" s="733"/>
      <c r="B717" s="15" t="s">
        <v>60</v>
      </c>
      <c r="C717" s="751" t="str">
        <f>VLOOKUP($C702,'2025年度(1年後期)'!$B$5:$N$207,COLUMN('2025年度(1年後期)'!$G$5)+1,0)&amp;""</f>
        <v/>
      </c>
      <c r="D717" s="735"/>
      <c r="E717" s="806" t="str">
        <f>VLOOKUP($C702,'2025年度(2年後期)'!$B$5:$N$207,COLUMN('2025年度(2年後期)'!$G$5)+1,0)&amp;""</f>
        <v>202</v>
      </c>
      <c r="F717" s="763"/>
      <c r="G717" s="739" t="str">
        <f>VLOOKUP($C702,'2025年度(3年後期)'!$B$5:$N$207,COLUMN('2025年度(3年後期)'!$G$5)+1,0)&amp;""</f>
        <v>母性:304･母小実</v>
      </c>
      <c r="H717" s="735"/>
      <c r="I717" s="739" t="str">
        <f>VLOOKUP($C702,'2025年度(4年後期)'!$B$5:$N$206,COLUMN('2025年度(4年後期)'!$G$5)+1,0)&amp;""</f>
        <v/>
      </c>
      <c r="J717" s="735"/>
      <c r="K717" s="740" t="str">
        <f>VLOOKUP($C702,'2025年度(助産後期)'!$B$5:$N$207,COLUMN('2025年度(助産後期)'!$G$5)+1,0)&amp;""</f>
        <v/>
      </c>
      <c r="L717" s="740"/>
      <c r="M717" s="751" t="str">
        <f>VLOOKUP($C702,'2025年度(M1後期)'!$B$5:$N$207,COLUMN('2025年度(M1後期)'!$G$5)+1,0)&amp;""</f>
        <v>101･201･301</v>
      </c>
      <c r="N717" s="735"/>
      <c r="O717" s="740" t="str">
        <f>VLOOKUP($C702,'2025年度(M2後期)'!$B$5:$N$207,COLUMN('2025年度(M2後期)'!$G$5)+1,0)&amp;""</f>
        <v>101･201･301</v>
      </c>
      <c r="P717" s="735"/>
      <c r="Q717" s="740" t="str">
        <f>VLOOKUP($C702,'2025年度(D1後期)'!$B$5:$N$207,COLUMN('2025年度(D1後期)'!$G$5)+1,0)&amp;""</f>
        <v>101･201･301</v>
      </c>
      <c r="R717" s="735"/>
      <c r="S717" s="740" t="str">
        <f>VLOOKUP($C702,'2025年度(D23後期)'!$B$5:$N$207,COLUMN('2025年度(D23後期)'!$G$5)+1,0)&amp;""</f>
        <v>101･201･301</v>
      </c>
      <c r="T717" s="735"/>
      <c r="U717" s="21"/>
      <c r="Z717" s="73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784"/>
      <c r="BL717" s="784"/>
      <c r="BM717" s="784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5">
      <c r="A718" s="747"/>
      <c r="B718" s="16" t="s">
        <v>62</v>
      </c>
      <c r="C718" s="781"/>
      <c r="D718" s="782"/>
      <c r="E718" s="786" t="s">
        <v>116</v>
      </c>
      <c r="F718" s="787"/>
      <c r="G718" s="710"/>
      <c r="H718" s="736"/>
      <c r="I718" s="710"/>
      <c r="J718" s="736"/>
      <c r="K718" s="712"/>
      <c r="L718" s="712"/>
      <c r="M718" s="738"/>
      <c r="N718" s="736"/>
      <c r="O718" s="712"/>
      <c r="P718" s="736"/>
      <c r="Q718" s="712"/>
      <c r="R718" s="736"/>
      <c r="S718" s="712"/>
      <c r="T718" s="736"/>
      <c r="U718" s="21"/>
      <c r="Z718" s="73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785"/>
      <c r="BL718" s="785"/>
      <c r="BM718" s="785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>
      <c r="A719" s="733" t="s">
        <v>80</v>
      </c>
      <c r="B719" s="15" t="s">
        <v>55</v>
      </c>
      <c r="C719" s="748" t="str">
        <f>VLOOKUP($C702,'2025年度(1年後期)'!$B$5:$N$207,COLUMN('2025年度(1年後期)'!$I$5),0)&amp;""</f>
        <v/>
      </c>
      <c r="D719" s="732"/>
      <c r="E719" s="749" t="str">
        <f>VLOOKUP($C702,'2025年度(2年後期)'!$B$5:$N$207,COLUMN('2025年度(2年後期)'!$I$5),0)&amp;""</f>
        <v/>
      </c>
      <c r="F719" s="732"/>
      <c r="G719" s="749" t="str">
        <f>VLOOKUP($C702,'2025年度(3年後期)'!$B$5:$N$207,COLUMN('2025年度(3年後期)'!$I$5),0)&amp;""</f>
        <v>領域別実習</v>
      </c>
      <c r="H719" s="732"/>
      <c r="I719" s="749" t="str">
        <f>VLOOKUP($C702,'2025年度(4年後期)'!$B$5:$N$206,COLUMN('2025年度(4年後期)'!$I$5),0)&amp;""</f>
        <v/>
      </c>
      <c r="J719" s="732"/>
      <c r="K719" s="750" t="str">
        <f>VLOOKUP($C702,'2025年度(助産後期)'!$B$5:$N$207,COLUMN('2025年度(助産後期)'!$I$5),0)&amp;""</f>
        <v/>
      </c>
      <c r="L719" s="750"/>
      <c r="M719" s="748" t="str">
        <f>VLOOKUP($C702,'2025年度(M1後期)'!$B$5:$N$207,COLUMN('2025年度(M1後期)'!$I$5),0)&amp;""</f>
        <v>Ｍ･Ｄ論文審査会（3月申請者）</v>
      </c>
      <c r="N719" s="732"/>
      <c r="O719" s="750" t="str">
        <f>VLOOKUP($C702,'2025年度(M2後期)'!$B$5:$N$207,COLUMN('2025年度(M2後期)'!$I$5),0)&amp;""</f>
        <v>Ｍ･Ｄ論文審査会（3月申請者）</v>
      </c>
      <c r="P719" s="732"/>
      <c r="Q719" s="750" t="str">
        <f>VLOOKUP($C702,'2025年度(D1後期)'!$B$5:$N$207,COLUMN('2025年度(D1後期)'!$I$5),0)&amp;""</f>
        <v>Ｍ･Ｄ論文審査会（3月申請者）</v>
      </c>
      <c r="R719" s="732"/>
      <c r="S719" s="750" t="str">
        <f>VLOOKUP($C702,'2025年度(D23後期)'!$B$5:$N$207,COLUMN('2025年度(D23後期)'!$I$5),0)&amp;""</f>
        <v>Ｍ･Ｄ論文審査会（3月申請者）</v>
      </c>
      <c r="T719" s="732"/>
      <c r="U719" s="21"/>
      <c r="Z719" s="733" t="str">
        <f>A719</f>
        <v>４時限（15：10～16：40）</v>
      </c>
      <c r="AA719" s="694" t="s">
        <v>421</v>
      </c>
      <c r="AB719" s="694"/>
      <c r="AC719" s="694"/>
      <c r="AD719" s="694"/>
      <c r="AE719" s="694"/>
      <c r="AF719" s="694"/>
      <c r="AG719" s="694" t="s">
        <v>421</v>
      </c>
      <c r="AH719" s="694"/>
      <c r="AI719" s="694"/>
      <c r="AJ719" s="694"/>
      <c r="AK719" s="694"/>
      <c r="AL719" s="694"/>
      <c r="AM719" s="695" t="s">
        <v>169</v>
      </c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 t="s">
        <v>421</v>
      </c>
      <c r="AX719" s="694"/>
      <c r="AY719" s="694"/>
      <c r="AZ719" s="695" t="s">
        <v>169</v>
      </c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783"/>
      <c r="BL719" s="783"/>
      <c r="BM719" s="783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5">
      <c r="A720" s="733"/>
      <c r="B720" s="15" t="s">
        <v>58</v>
      </c>
      <c r="C720" s="751" t="str">
        <f>IFERROR(VLOOKUP(C719,科目・教員!$A$2:$B$349,2,0),"")</f>
        <v/>
      </c>
      <c r="D720" s="735"/>
      <c r="E720" s="739" t="str">
        <f>IFERROR(VLOOKUP(E719,科目・教員!$A$2:$B$349,2,0),"")</f>
        <v/>
      </c>
      <c r="F720" s="735"/>
      <c r="G720" s="739" t="str">
        <f>IFERROR(VLOOKUP(G719,科目・教員!$A$2:$B$349,2,0),"")</f>
        <v/>
      </c>
      <c r="H720" s="735"/>
      <c r="I720" s="739" t="str">
        <f>IFERROR(VLOOKUP(I719,科目・教員!$A$2:$B$349,2,0),"")</f>
        <v/>
      </c>
      <c r="J720" s="735"/>
      <c r="K720" s="740" t="str">
        <f>IFERROR(VLOOKUP(K719,科目・教員!$A$2:$B$349,2,0),"")</f>
        <v/>
      </c>
      <c r="L720" s="740"/>
      <c r="M720" s="751" t="str">
        <f>IFERROR(VLOOKUP(M719,科目・教員!$A$2:$B$349,2,0),"")</f>
        <v/>
      </c>
      <c r="N720" s="735"/>
      <c r="O720" s="740" t="str">
        <f>IFERROR(VLOOKUP(O719,科目・教員!$A$2:$B$349,2,0),"")</f>
        <v/>
      </c>
      <c r="P720" s="735"/>
      <c r="Q720" s="740" t="str">
        <f>IFERROR(VLOOKUP(Q719,科目・教員!$A$2:$B$349,2,0),"")</f>
        <v/>
      </c>
      <c r="R720" s="735"/>
      <c r="S720" s="740" t="str">
        <f>IFERROR(VLOOKUP(S719,科目・教員!$A$2:$B$349,2,0),"")</f>
        <v/>
      </c>
      <c r="T720" s="735"/>
      <c r="U720" s="21"/>
      <c r="Z720" s="73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784"/>
      <c r="BL720" s="784"/>
      <c r="BM720" s="784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5" customHeight="1">
      <c r="A721" s="733"/>
      <c r="B721" s="15" t="s">
        <v>60</v>
      </c>
      <c r="C721" s="751" t="str">
        <f>VLOOKUP($C702,'2025年度(1年後期)'!$B$5:$N$207,COLUMN('2025年度(1年後期)'!$I$5)+1,0)&amp;""</f>
        <v/>
      </c>
      <c r="D721" s="735"/>
      <c r="E721" s="739" t="str">
        <f>VLOOKUP($C702,'2025年度(2年後期)'!$B$5:$N$207,COLUMN('2025年度(2年後期)'!$I$5)+1,0)&amp;""</f>
        <v/>
      </c>
      <c r="F721" s="735"/>
      <c r="G721" s="739" t="str">
        <f>VLOOKUP($C702,'2025年度(3年後期)'!$B$5:$N$207,COLUMN('2025年度(3年後期)'!$I$5)+1,0)&amp;""</f>
        <v>母性:304･母小実</v>
      </c>
      <c r="H721" s="735"/>
      <c r="I721" s="739" t="str">
        <f>VLOOKUP($C702,'2025年度(4年後期)'!$B$5:$N$206,COLUMN('2025年度(4年後期)'!$I$5)+1,0)&amp;""</f>
        <v/>
      </c>
      <c r="J721" s="735"/>
      <c r="K721" s="740" t="str">
        <f>VLOOKUP($C702,'2025年度(助産後期)'!$B$5:$N$207,COLUMN('2025年度(助産後期)'!$I$5)+1,0)&amp;""</f>
        <v/>
      </c>
      <c r="L721" s="740"/>
      <c r="M721" s="751" t="str">
        <f>VLOOKUP($C702,'2025年度(M1後期)'!$B$5:$N$207,COLUMN('2025年度(M1後期)'!$I$5)+1,0)&amp;""</f>
        <v>101･201･301</v>
      </c>
      <c r="N721" s="735"/>
      <c r="O721" s="740" t="str">
        <f>VLOOKUP($C702,'2025年度(M2後期)'!$B$5:$N$207,COLUMN('2025年度(M2後期)'!$I$5)+1,0)&amp;""</f>
        <v>101･201･301</v>
      </c>
      <c r="P721" s="735"/>
      <c r="Q721" s="740" t="str">
        <f>VLOOKUP($C702,'2025年度(D1後期)'!$B$5:$N$207,COLUMN('2025年度(D1後期)'!$I$5)+1,0)&amp;""</f>
        <v>101･201･301</v>
      </c>
      <c r="R721" s="735"/>
      <c r="S721" s="740" t="str">
        <f>VLOOKUP($C702,'2025年度(D23後期)'!$B$5:$N$207,COLUMN('2025年度(D23後期)'!$I$5)+1,0)&amp;""</f>
        <v>101･201･301</v>
      </c>
      <c r="T721" s="735"/>
      <c r="U721" s="21"/>
      <c r="Z721" s="73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784"/>
      <c r="BL721" s="784"/>
      <c r="BM721" s="784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5">
      <c r="A722" s="734"/>
      <c r="B722" s="16" t="s">
        <v>62</v>
      </c>
      <c r="C722" s="781"/>
      <c r="D722" s="782"/>
      <c r="E722" s="710"/>
      <c r="F722" s="736"/>
      <c r="G722" s="710"/>
      <c r="H722" s="736"/>
      <c r="I722" s="710"/>
      <c r="J722" s="736"/>
      <c r="K722" s="712"/>
      <c r="L722" s="712"/>
      <c r="M722" s="738"/>
      <c r="N722" s="736"/>
      <c r="O722" s="712"/>
      <c r="P722" s="736"/>
      <c r="Q722" s="712"/>
      <c r="R722" s="736"/>
      <c r="S722" s="712"/>
      <c r="T722" s="736"/>
      <c r="U722" s="21"/>
      <c r="Z722" s="73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785"/>
      <c r="BL722" s="785"/>
      <c r="BM722" s="785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5">
      <c r="A723" s="733" t="s">
        <v>87</v>
      </c>
      <c r="B723" s="15" t="s">
        <v>55</v>
      </c>
      <c r="C723" s="748" t="str">
        <f>VLOOKUP($C702,'2025年度(1年後期)'!$B$5:$N$207,COLUMN('2025年度(1年後期)'!$K$5),0)&amp;""</f>
        <v/>
      </c>
      <c r="D723" s="732"/>
      <c r="E723" s="749" t="str">
        <f>VLOOKUP($C702,'2025年度(2年後期)'!$B$5:$N$207,COLUMN('2025年度(2年後期)'!$K$5),0)&amp;""</f>
        <v/>
      </c>
      <c r="F723" s="732"/>
      <c r="G723" s="749" t="str">
        <f>VLOOKUP($C702,'2025年度(3年後期)'!$B$5:$N$207,COLUMN('2025年度(3年後期)'!$K$5),0)&amp;""</f>
        <v/>
      </c>
      <c r="H723" s="732"/>
      <c r="I723" s="749" t="str">
        <f>VLOOKUP($C702,'2025年度(4年後期)'!$B$5:$N$206,COLUMN('2025年度(4年後期)'!$K$5),0)&amp;""</f>
        <v/>
      </c>
      <c r="J723" s="732"/>
      <c r="K723" s="750" t="str">
        <f>VLOOKUP($C702,'2025年度(助産後期)'!$B$5:$N$207,COLUMN('2025年度(助産後期)'!$K$5),0)&amp;""</f>
        <v/>
      </c>
      <c r="L723" s="750"/>
      <c r="M723" s="748" t="str">
        <f>VLOOKUP($C702,'2025年度(M1後期)'!$B$5:$N$207,COLUMN('2025年度(M1後期)'!$K$5),0)&amp;""</f>
        <v/>
      </c>
      <c r="N723" s="732"/>
      <c r="O723" s="750" t="str">
        <f>VLOOKUP($C702,'2025年度(M2後期)'!$B$5:$N$207,COLUMN('2025年度(M2後期)'!$K$5),0)&amp;""</f>
        <v/>
      </c>
      <c r="P723" s="732"/>
      <c r="Q723" s="750" t="str">
        <f>VLOOKUP($C702,'2025年度(D1後期)'!$B$5:$N$207,COLUMN('2025年度(D1後期)'!$K$5),0)&amp;""</f>
        <v/>
      </c>
      <c r="R723" s="732"/>
      <c r="S723" s="750" t="str">
        <f>VLOOKUP($C702,'2025年度(D23後期)'!$B$5:$N$207,COLUMN('2025年度(D23後期)'!$K$5),0)&amp;""</f>
        <v/>
      </c>
      <c r="T723" s="732"/>
      <c r="U723" s="21"/>
      <c r="Z723" s="733" t="str">
        <f>A723</f>
        <v>５時限（16：50～18：20）</v>
      </c>
      <c r="AA723" s="694"/>
      <c r="AB723" s="694"/>
      <c r="AC723" s="694"/>
      <c r="AD723" s="694"/>
      <c r="AE723" s="694"/>
      <c r="AF723" s="694"/>
      <c r="AG723" s="694"/>
      <c r="AH723" s="694"/>
      <c r="AI723" s="694"/>
      <c r="AJ723" s="694"/>
      <c r="AK723" s="694"/>
      <c r="AL723" s="694"/>
      <c r="AM723" s="694"/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/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783"/>
      <c r="BL723" s="783"/>
      <c r="BM723" s="783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5">
      <c r="A724" s="733"/>
      <c r="B724" s="15" t="s">
        <v>58</v>
      </c>
      <c r="C724" s="751" t="str">
        <f>IFERROR(VLOOKUP(C723,科目・教員!$A$2:$B$349,2,0),"")</f>
        <v/>
      </c>
      <c r="D724" s="735"/>
      <c r="E724" s="739" t="str">
        <f>IFERROR(VLOOKUP(E723,科目・教員!$A$2:$B$349,2,0),"")</f>
        <v/>
      </c>
      <c r="F724" s="735"/>
      <c r="G724" s="739" t="str">
        <f>IFERROR(VLOOKUP(G723,科目・教員!$A$2:$B$349,2,0),"")</f>
        <v/>
      </c>
      <c r="H724" s="735"/>
      <c r="I724" s="739" t="str">
        <f>IFERROR(VLOOKUP(I723,科目・教員!$A$2:$B$349,2,0),"")</f>
        <v/>
      </c>
      <c r="J724" s="735"/>
      <c r="K724" s="740" t="str">
        <f>IFERROR(VLOOKUP(K723,科目・教員!$A$2:$B$349,2,0),"")</f>
        <v/>
      </c>
      <c r="L724" s="740"/>
      <c r="M724" s="751" t="str">
        <f>IFERROR(VLOOKUP(M723,科目・教員!$A$2:$B$349,2,0),"")</f>
        <v/>
      </c>
      <c r="N724" s="735"/>
      <c r="O724" s="740" t="str">
        <f>IFERROR(VLOOKUP(O723,科目・教員!$A$2:$B$349,2,0),"")</f>
        <v/>
      </c>
      <c r="P724" s="735"/>
      <c r="Q724" s="740" t="str">
        <f>IFERROR(VLOOKUP(Q723,科目・教員!$A$2:$B$349,2,0),"")</f>
        <v/>
      </c>
      <c r="R724" s="735"/>
      <c r="S724" s="740" t="str">
        <f>IFERROR(VLOOKUP(S723,科目・教員!$A$2:$B$349,2,0),"")</f>
        <v/>
      </c>
      <c r="T724" s="735"/>
      <c r="U724" s="21"/>
      <c r="Z724" s="73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784"/>
      <c r="BL724" s="784"/>
      <c r="BM724" s="784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21.75">
      <c r="A725" s="733"/>
      <c r="B725" s="15" t="s">
        <v>60</v>
      </c>
      <c r="C725" s="751" t="str">
        <f>VLOOKUP($C702,'2025年度(1年後期)'!$B$5:$N$207,COLUMN('2025年度(1年後期)'!$K$5)+1,0)&amp;""</f>
        <v/>
      </c>
      <c r="D725" s="735"/>
      <c r="E725" s="739" t="str">
        <f>VLOOKUP($C702,'2025年度(2年後期)'!$B$5:$N$207,COLUMN('2025年度(2年後期)'!$K$5)+1,0)&amp;""</f>
        <v/>
      </c>
      <c r="F725" s="735"/>
      <c r="G725" s="739" t="str">
        <f>VLOOKUP($C702,'2025年度(3年後期)'!$B$5:$N$207,COLUMN('2025年度(3年後期)'!$K$5)+1,0)&amp;""</f>
        <v/>
      </c>
      <c r="H725" s="735"/>
      <c r="I725" s="739" t="str">
        <f>VLOOKUP($C702,'2025年度(4年後期)'!$B$5:$N$206,COLUMN('2025年度(4年後期)'!$K$5)+1,0)&amp;""</f>
        <v/>
      </c>
      <c r="J725" s="735"/>
      <c r="K725" s="740" t="str">
        <f>VLOOKUP($C702,'2025年度(助産後期)'!$B$5:$N$207,COLUMN('2025年度(助産後期)'!$K$5)+1,0)&amp;""</f>
        <v/>
      </c>
      <c r="L725" s="740"/>
      <c r="M725" s="751" t="str">
        <f>VLOOKUP($C702,'2025年度(M1後期)'!$B$5:$N$207,COLUMN('2025年度(M1後期)'!$K$5)+1,0)&amp;""</f>
        <v/>
      </c>
      <c r="N725" s="735"/>
      <c r="O725" s="740" t="str">
        <f>VLOOKUP($C702,'2025年度(M1後期)'!$B$5:$N$207,COLUMN('2025年度(M1後期)'!$K$5)+1,0)&amp;""</f>
        <v/>
      </c>
      <c r="P725" s="735"/>
      <c r="Q725" s="740" t="str">
        <f>VLOOKUP($C702,'2025年度(D1後期)'!$B$5:$N$207,COLUMN('2025年度(D1後期)'!$K$5)+1,0)&amp;""</f>
        <v/>
      </c>
      <c r="R725" s="735"/>
      <c r="S725" s="740" t="str">
        <f>VLOOKUP($C702,'2025年度(D23後期)'!$B$5:$N$207,COLUMN('2025年度(D23後期)'!$K$5)+1,0)&amp;""</f>
        <v/>
      </c>
      <c r="T725" s="735"/>
      <c r="U725" s="21"/>
      <c r="Z725" s="73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784"/>
      <c r="BL725" s="784"/>
      <c r="BM725" s="784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5">
      <c r="A726" s="734"/>
      <c r="B726" s="16" t="s">
        <v>62</v>
      </c>
      <c r="C726" s="781"/>
      <c r="D726" s="782"/>
      <c r="E726" s="710"/>
      <c r="F726" s="736"/>
      <c r="G726" s="710"/>
      <c r="H726" s="736"/>
      <c r="I726" s="710"/>
      <c r="J726" s="736"/>
      <c r="K726" s="712"/>
      <c r="L726" s="712"/>
      <c r="M726" s="738"/>
      <c r="N726" s="736"/>
      <c r="O726" s="712"/>
      <c r="P726" s="736"/>
      <c r="Q726" s="712"/>
      <c r="R726" s="736"/>
      <c r="S726" s="712"/>
      <c r="T726" s="736"/>
      <c r="U726" s="22"/>
      <c r="V726" s="19"/>
      <c r="W726" s="19"/>
      <c r="X726" s="19"/>
      <c r="Y726" s="19"/>
      <c r="Z726" s="73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785"/>
      <c r="BL726" s="785"/>
      <c r="BM726" s="785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  <row r="727" spans="1:75" ht="21.75">
      <c r="A727" s="5"/>
      <c r="B727" s="6"/>
      <c r="C727" s="717">
        <f>C702+1</f>
        <v>46052</v>
      </c>
      <c r="D727" s="717"/>
      <c r="E727" s="717"/>
      <c r="F727" s="717"/>
      <c r="G727" s="717"/>
      <c r="H727" s="717"/>
      <c r="I727" s="717"/>
      <c r="J727" s="717"/>
      <c r="K727" s="717"/>
      <c r="L727" s="717"/>
      <c r="M727" s="717"/>
      <c r="N727" s="717"/>
      <c r="O727" s="717"/>
      <c r="P727" s="717"/>
      <c r="Q727" s="717"/>
      <c r="R727" s="717"/>
      <c r="S727" s="717"/>
      <c r="T727" s="717"/>
      <c r="U727" s="697">
        <f>C727</f>
        <v>46052</v>
      </c>
      <c r="V727" s="698"/>
      <c r="W727" s="698"/>
      <c r="X727" s="698"/>
      <c r="Y727" s="698"/>
      <c r="Z727" s="69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3" t="s">
        <v>54</v>
      </c>
      <c r="B728" s="12" t="s">
        <v>55</v>
      </c>
      <c r="C728" s="731" t="str">
        <f>VLOOKUP($C727,'2025年度(1年後期)'!$B$5:$N$207,COLUMN('2025年度(1年後期)'!$C$5),0)&amp;""</f>
        <v/>
      </c>
      <c r="D728" s="722"/>
      <c r="E728" s="846" t="str">
        <f>VLOOKUP($C727,'2025年度(2年後期)'!$B$5:$N$207,COLUMN('2025年度(2年後期)'!$C$5),0)&amp;""</f>
        <v>薬物療法と看護　本試験</v>
      </c>
      <c r="F728" s="795"/>
      <c r="G728" s="721" t="str">
        <f>VLOOKUP($C727,'2025年度(3年後期)'!$B$5:$N$207,COLUMN('2025年度(3年後期)'!$C$5),0)&amp;""</f>
        <v>領域別実習</v>
      </c>
      <c r="H728" s="722"/>
      <c r="I728" s="721" t="str">
        <f>VLOOKUP($C727,'2025年度(4年後期)'!$B$5:$N$206,COLUMN('2025年度(4年後期)'!$C$5),0)&amp;""</f>
        <v>総合学習</v>
      </c>
      <c r="J728" s="722"/>
      <c r="K728" s="732" t="str">
        <f>VLOOKUP($C727,'2025年度(助産後期)'!$B$5:$N$207,COLUMN('2025年度(助産後期)'!$C$5),0)&amp;""</f>
        <v/>
      </c>
      <c r="L728" s="720"/>
      <c r="M728" s="719" t="str">
        <f>VLOOKUP($C727,'2025年度(M1後期)'!$B$5:$N$207,COLUMN('2025年度(M1後期)'!$C$5),0)&amp;""</f>
        <v/>
      </c>
      <c r="N728" s="720"/>
      <c r="O728" s="721" t="str">
        <f>VLOOKUP($C727,'2025年度(M2後期)'!$B$5:$N$207,COLUMN('2025年度(M2後期)'!$C$5),0)&amp;""</f>
        <v/>
      </c>
      <c r="P728" s="722"/>
      <c r="Q728" s="721" t="str">
        <f>VLOOKUP($C727,'2025年度(D1後期)'!$B$5:$N$207,COLUMN('2025年度(D1後期)'!$C$5),0)&amp;""</f>
        <v/>
      </c>
      <c r="R728" s="722"/>
      <c r="S728" s="732" t="str">
        <f>VLOOKUP($C727,'2025年度(D23後期)'!$B$5:$N$207,COLUMN('2025年度(D23後期)'!$C$5),0)&amp;""</f>
        <v>特別研究</v>
      </c>
      <c r="T728" s="722"/>
      <c r="U728" s="20"/>
      <c r="Z728" s="744" t="str">
        <f>A728</f>
        <v xml:space="preserve">１時限（09：20～10：50） </v>
      </c>
      <c r="AA728" s="694"/>
      <c r="AB728" s="694"/>
      <c r="AC728" s="694"/>
      <c r="AD728" s="694"/>
      <c r="AE728" s="694"/>
      <c r="AF728" s="694"/>
      <c r="AG728" s="694"/>
      <c r="AH728" s="694" t="s">
        <v>422</v>
      </c>
      <c r="AI728" s="694"/>
      <c r="AJ728" s="694"/>
      <c r="AK728" s="694"/>
      <c r="AL728" s="694"/>
      <c r="AM728" s="695" t="s">
        <v>169</v>
      </c>
      <c r="AN728" s="694"/>
      <c r="AO728" s="694"/>
      <c r="AP728" s="694"/>
      <c r="AQ728" s="694"/>
      <c r="AR728" s="694"/>
      <c r="AS728" s="694"/>
      <c r="AT728" s="694"/>
      <c r="AU728" s="694"/>
      <c r="AV728" s="694"/>
      <c r="AW728" s="694"/>
      <c r="AX728" s="694"/>
      <c r="AY728" s="694"/>
      <c r="AZ728" s="695" t="s">
        <v>169</v>
      </c>
      <c r="BA728" s="694"/>
      <c r="BB728" s="694"/>
      <c r="BC728" s="694"/>
      <c r="BD728" s="694"/>
      <c r="BE728" s="694"/>
      <c r="BF728" s="694"/>
      <c r="BG728" s="694"/>
      <c r="BH728" s="694"/>
      <c r="BI728" s="694"/>
      <c r="BJ728" s="694"/>
      <c r="BK728" s="783"/>
      <c r="BL728" s="783"/>
      <c r="BM728" s="783"/>
      <c r="BN728" s="694"/>
      <c r="BO728" s="694"/>
      <c r="BP728" s="694"/>
      <c r="BQ728" s="694"/>
      <c r="BR728" s="694"/>
      <c r="BS728" s="694"/>
      <c r="BT728" s="694"/>
      <c r="BU728" s="694" t="s">
        <v>335</v>
      </c>
      <c r="BV728" s="694" t="s">
        <v>335</v>
      </c>
      <c r="BW728" s="694"/>
    </row>
    <row r="729" spans="1:75" ht="15">
      <c r="A729" s="733"/>
      <c r="B729" s="15" t="s">
        <v>58</v>
      </c>
      <c r="C729" s="714" t="str">
        <f>IFERROR(VLOOKUP(C728,科目・教員!$A$2:$B$349,2,0),"")</f>
        <v/>
      </c>
      <c r="D729" s="715"/>
      <c r="E729" s="845" t="str">
        <f>IFERROR(VLOOKUP(E728,科目・教員!$A$2:$B$349,2,0),"")</f>
        <v/>
      </c>
      <c r="F729" s="797"/>
      <c r="G729" s="716" t="str">
        <f>IFERROR(VLOOKUP(G728,科目・教員!$A$2:$B$349,2,0),"")</f>
        <v/>
      </c>
      <c r="H729" s="715"/>
      <c r="I729" s="716" t="str">
        <f>IFERROR(VLOOKUP(I728,科目・教員!$A$2:$B$349,2,0),"")</f>
        <v/>
      </c>
      <c r="J729" s="715"/>
      <c r="K729" s="735" t="str">
        <f>IFERROR(VLOOKUP(K728,科目・教員!$A$2:$B$349,2,0),"")</f>
        <v/>
      </c>
      <c r="L729" s="737"/>
      <c r="M729" s="746" t="str">
        <f>IFERROR(VLOOKUP(M728,科目・教員!$A$2:$B$349,2,0),"")</f>
        <v/>
      </c>
      <c r="N729" s="715"/>
      <c r="O729" s="716" t="str">
        <f>IFERROR(VLOOKUP(O728,科目・教員!$A$2:$B$349,2,0),"")</f>
        <v/>
      </c>
      <c r="P729" s="715"/>
      <c r="Q729" s="716" t="str">
        <f>IFERROR(VLOOKUP(Q728,科目・教員!$A$2:$B$349,2,0),"")</f>
        <v/>
      </c>
      <c r="R729" s="715"/>
      <c r="S729" s="735" t="str">
        <f>IFERROR(VLOOKUP(S728,科目・教員!$A$2:$B$349,2,0),"")</f>
        <v/>
      </c>
      <c r="T729" s="715"/>
      <c r="U729" s="20"/>
      <c r="Z729" s="733"/>
      <c r="AA729" s="695"/>
      <c r="AB729" s="695"/>
      <c r="AC729" s="695"/>
      <c r="AD729" s="695"/>
      <c r="AE729" s="695"/>
      <c r="AF729" s="695"/>
      <c r="AG729" s="695"/>
      <c r="AH729" s="695"/>
      <c r="AI729" s="695"/>
      <c r="AJ729" s="695"/>
      <c r="AK729" s="695"/>
      <c r="AL729" s="695"/>
      <c r="AM729" s="695"/>
      <c r="AN729" s="695"/>
      <c r="AO729" s="695"/>
      <c r="AP729" s="695"/>
      <c r="AQ729" s="695"/>
      <c r="AR729" s="695"/>
      <c r="AS729" s="695"/>
      <c r="AT729" s="695"/>
      <c r="AU729" s="695"/>
      <c r="AV729" s="695"/>
      <c r="AW729" s="695"/>
      <c r="AX729" s="695"/>
      <c r="AY729" s="695"/>
      <c r="AZ729" s="695"/>
      <c r="BA729" s="695"/>
      <c r="BB729" s="695"/>
      <c r="BC729" s="695"/>
      <c r="BD729" s="695"/>
      <c r="BE729" s="695"/>
      <c r="BF729" s="695"/>
      <c r="BG729" s="695"/>
      <c r="BH729" s="695"/>
      <c r="BI729" s="695"/>
      <c r="BJ729" s="695"/>
      <c r="BK729" s="784"/>
      <c r="BL729" s="784"/>
      <c r="BM729" s="784"/>
      <c r="BN729" s="695"/>
      <c r="BO729" s="695"/>
      <c r="BP729" s="695"/>
      <c r="BQ729" s="695"/>
      <c r="BR729" s="695"/>
      <c r="BS729" s="695"/>
      <c r="BT729" s="695"/>
      <c r="BU729" s="695"/>
      <c r="BV729" s="695"/>
      <c r="BW729" s="695"/>
    </row>
    <row r="730" spans="1:75" ht="15" customHeight="1">
      <c r="A730" s="733"/>
      <c r="B730" s="15" t="s">
        <v>60</v>
      </c>
      <c r="C730" s="714" t="str">
        <f>VLOOKUP($C727,'2025年度(1年後期)'!$B$5:$N$207,COLUMN('2025年度(1年後期)'!$C$5)+1,0)&amp;""</f>
        <v/>
      </c>
      <c r="D730" s="715"/>
      <c r="E730" s="845" t="str">
        <f>VLOOKUP($C727,'2025年度(2年後期)'!$B$5:$N$207,COLUMN('2025年度(2年後期)'!$C$5)+1,0)&amp;""</f>
        <v>202</v>
      </c>
      <c r="F730" s="797"/>
      <c r="G730" s="716" t="str">
        <f>VLOOKUP($C727,'2025年度(3年後期)'!$B$5:$N$207,COLUMN('2025年度(3年後期)'!$C$5)+1,0)&amp;""</f>
        <v>母性:304･母小実</v>
      </c>
      <c r="H730" s="715"/>
      <c r="I730" s="716" t="str">
        <f>VLOOKUP($C727,'2025年度(4年後期)'!$B$5:$N$206,COLUMN('2025年度(4年後期)'!$C$5)+1,0)&amp;""</f>
        <v>研修6･7</v>
      </c>
      <c r="J730" s="715"/>
      <c r="K730" s="735" t="str">
        <f>VLOOKUP($C727,'2025年度(助産後期)'!$B$5:$N$207,COLUMN('2025年度(助産後期)'!$C$5)+1,0)&amp;""</f>
        <v/>
      </c>
      <c r="L730" s="737"/>
      <c r="M730" s="746" t="str">
        <f>VLOOKUP($C727,'2025年度(M1後期)'!$B$5:$N$207,COLUMN('2025年度(M1後期)'!$C$5)+1,0)&amp;""</f>
        <v/>
      </c>
      <c r="N730" s="715"/>
      <c r="O730" s="716" t="str">
        <f>VLOOKUP($C727,'2025年度(M2後期)'!$B$5:$N$207,COLUMN('2025年度(M2後期)'!$C$5)+1,0)&amp;""</f>
        <v/>
      </c>
      <c r="P730" s="715"/>
      <c r="Q730" s="716" t="str">
        <f>VLOOKUP($C727,'2025年度(D1後期)'!$B$5:$N$207,COLUMN('2025年度(D1後期)'!$C$5)+1,0)&amp;""</f>
        <v/>
      </c>
      <c r="R730" s="715"/>
      <c r="S730" s="735" t="str">
        <f>VLOOKUP($C727,'2025年度(D23後期)'!$B$5:$N$207,COLUMN('2025年度(D23後期)'!$C$5)+1,0)&amp;""</f>
        <v/>
      </c>
      <c r="T730" s="715"/>
      <c r="U730" s="20"/>
      <c r="Z730" s="733"/>
      <c r="AA730" s="695"/>
      <c r="AB730" s="695"/>
      <c r="AC730" s="695"/>
      <c r="AD730" s="695"/>
      <c r="AE730" s="695"/>
      <c r="AF730" s="695"/>
      <c r="AG730" s="695"/>
      <c r="AH730" s="695"/>
      <c r="AI730" s="695"/>
      <c r="AJ730" s="695"/>
      <c r="AK730" s="695"/>
      <c r="AL730" s="695"/>
      <c r="AM730" s="695"/>
      <c r="AN730" s="695"/>
      <c r="AO730" s="695"/>
      <c r="AP730" s="695"/>
      <c r="AQ730" s="695"/>
      <c r="AR730" s="695"/>
      <c r="AS730" s="695"/>
      <c r="AT730" s="695"/>
      <c r="AU730" s="695"/>
      <c r="AV730" s="695"/>
      <c r="AW730" s="695"/>
      <c r="AX730" s="695"/>
      <c r="AY730" s="695"/>
      <c r="AZ730" s="695"/>
      <c r="BA730" s="695"/>
      <c r="BB730" s="695"/>
      <c r="BC730" s="695"/>
      <c r="BD730" s="695"/>
      <c r="BE730" s="695"/>
      <c r="BF730" s="695"/>
      <c r="BG730" s="695"/>
      <c r="BH730" s="695"/>
      <c r="BI730" s="695"/>
      <c r="BJ730" s="695"/>
      <c r="BK730" s="784"/>
      <c r="BL730" s="784"/>
      <c r="BM730" s="784"/>
      <c r="BN730" s="695"/>
      <c r="BO730" s="695"/>
      <c r="BP730" s="695"/>
      <c r="BQ730" s="695"/>
      <c r="BR730" s="695"/>
      <c r="BS730" s="695"/>
      <c r="BT730" s="695"/>
      <c r="BU730" s="695"/>
      <c r="BV730" s="695"/>
      <c r="BW730" s="695"/>
    </row>
    <row r="731" spans="1:75" ht="15">
      <c r="A731" s="734"/>
      <c r="B731" s="16" t="s">
        <v>62</v>
      </c>
      <c r="C731" s="738"/>
      <c r="D731" s="711"/>
      <c r="E731" s="842"/>
      <c r="F731" s="799"/>
      <c r="G731" s="710"/>
      <c r="H731" s="711"/>
      <c r="I731" s="710"/>
      <c r="J731" s="711"/>
      <c r="K731" s="712"/>
      <c r="L731" s="713"/>
      <c r="M731" s="745"/>
      <c r="N731" s="711"/>
      <c r="O731" s="710"/>
      <c r="P731" s="711"/>
      <c r="Q731" s="710"/>
      <c r="R731" s="711"/>
      <c r="S731" s="712"/>
      <c r="T731" s="711"/>
      <c r="U731" s="20"/>
      <c r="Z731" s="734"/>
      <c r="AA731" s="696"/>
      <c r="AB731" s="696"/>
      <c r="AC731" s="696"/>
      <c r="AD731" s="696"/>
      <c r="AE731" s="696"/>
      <c r="AF731" s="696"/>
      <c r="AG731" s="696"/>
      <c r="AH731" s="696"/>
      <c r="AI731" s="696"/>
      <c r="AJ731" s="696"/>
      <c r="AK731" s="696"/>
      <c r="AL731" s="696"/>
      <c r="AM731" s="696"/>
      <c r="AN731" s="696"/>
      <c r="AO731" s="696"/>
      <c r="AP731" s="696"/>
      <c r="AQ731" s="696"/>
      <c r="AR731" s="696"/>
      <c r="AS731" s="696"/>
      <c r="AT731" s="696"/>
      <c r="AU731" s="696"/>
      <c r="AV731" s="696"/>
      <c r="AW731" s="696"/>
      <c r="AX731" s="696"/>
      <c r="AY731" s="696"/>
      <c r="AZ731" s="696"/>
      <c r="BA731" s="696"/>
      <c r="BB731" s="696"/>
      <c r="BC731" s="696"/>
      <c r="BD731" s="696"/>
      <c r="BE731" s="696"/>
      <c r="BF731" s="696"/>
      <c r="BG731" s="696"/>
      <c r="BH731" s="696"/>
      <c r="BI731" s="696"/>
      <c r="BJ731" s="696"/>
      <c r="BK731" s="785"/>
      <c r="BL731" s="785"/>
      <c r="BM731" s="785"/>
      <c r="BN731" s="696"/>
      <c r="BO731" s="696"/>
      <c r="BP731" s="696"/>
      <c r="BQ731" s="696"/>
      <c r="BR731" s="696"/>
      <c r="BS731" s="696"/>
      <c r="BT731" s="696"/>
      <c r="BU731" s="696"/>
      <c r="BV731" s="696"/>
      <c r="BW731" s="696"/>
    </row>
    <row r="732" spans="1:75" ht="13.5" customHeight="1">
      <c r="A732" s="733" t="s">
        <v>64</v>
      </c>
      <c r="B732" s="15" t="s">
        <v>55</v>
      </c>
      <c r="C732" s="794" t="str">
        <f>VLOOKUP($C727,'2025年度(1年後期)'!$B$5:$N$207,COLUMN('2025年度(1年後期)'!$E$5),0)&amp;""</f>
        <v>生活援助論Ⅱ　本試験(筆記)</v>
      </c>
      <c r="D732" s="795"/>
      <c r="E732" s="846" t="str">
        <f>VLOOKUP($C727,'2025年度(2年後期)'!$B$5:$N$207,COLUMN('2025年度(2年後期)'!$E$5),0)&amp;""</f>
        <v>地域生活とヘルスプロモーション　本試験</v>
      </c>
      <c r="F732" s="795"/>
      <c r="G732" s="721" t="str">
        <f>VLOOKUP($C727,'2025年度(3年後期)'!$B$5:$N$207,COLUMN('2025年度(3年後期)'!$E$5),0)&amp;""</f>
        <v>領域別実習</v>
      </c>
      <c r="H732" s="722"/>
      <c r="I732" s="721" t="str">
        <f>VLOOKUP($C727,'2025年度(4年後期)'!$B$5:$N$206,COLUMN('2025年度(4年後期)'!$E$5),0)&amp;""</f>
        <v>総合学習</v>
      </c>
      <c r="J732" s="722"/>
      <c r="K732" s="732" t="str">
        <f>VLOOKUP($C727,'2025年度(助産後期)'!$B$5:$N$207,COLUMN('2025年度(助産後期)'!$E$5),0)&amp;""</f>
        <v/>
      </c>
      <c r="L732" s="720"/>
      <c r="M732" s="731" t="str">
        <f>VLOOKUP($C727,'2025年度(M1後期)'!$B$5:$N$207,COLUMN('2025年度(M1後期)'!$E$5),0)&amp;""</f>
        <v/>
      </c>
      <c r="N732" s="722"/>
      <c r="O732" s="732" t="str">
        <f>VLOOKUP($C727,'2025年度(M2後期)'!$B$5:$N$207,COLUMN('2025年度(M2後期)'!$E$5),0)&amp;""</f>
        <v/>
      </c>
      <c r="P732" s="722"/>
      <c r="Q732" s="732" t="str">
        <f>VLOOKUP($C727,'2025年度(D1後期)'!$B$5:$N$207,COLUMN('2025年度(D1後期)'!$E$5),0)&amp;""</f>
        <v/>
      </c>
      <c r="R732" s="722"/>
      <c r="S732" s="732" t="str">
        <f>VLOOKUP($C727,'2025年度(D23後期)'!$B$5:$N$207,COLUMN('2025年度(D23後期)'!$E$5),0)&amp;""</f>
        <v>特別研究</v>
      </c>
      <c r="T732" s="722"/>
      <c r="U732" s="21"/>
      <c r="Z732" s="733" t="str">
        <f>A732</f>
        <v>２時限（11：00～12：30）</v>
      </c>
      <c r="AA732" s="694"/>
      <c r="AB732" s="694"/>
      <c r="AC732" s="694"/>
      <c r="AD732" s="694"/>
      <c r="AE732" s="694"/>
      <c r="AF732" s="694"/>
      <c r="AG732" s="694"/>
      <c r="AH732" s="694" t="s">
        <v>423</v>
      </c>
      <c r="AI732" s="694"/>
      <c r="AJ732" s="694"/>
      <c r="AK732" s="694"/>
      <c r="AL732" s="694"/>
      <c r="AM732" s="695" t="s">
        <v>169</v>
      </c>
      <c r="AN732" s="694"/>
      <c r="AO732" s="694"/>
      <c r="AP732" s="694"/>
      <c r="AQ732" s="694"/>
      <c r="AR732" s="694"/>
      <c r="AS732" s="694"/>
      <c r="AT732" s="694"/>
      <c r="AU732" s="694"/>
      <c r="AV732" s="694"/>
      <c r="AW732" s="694"/>
      <c r="AX732" s="694"/>
      <c r="AY732" s="694"/>
      <c r="AZ732" s="695" t="s">
        <v>169</v>
      </c>
      <c r="BA732" s="694"/>
      <c r="BB732" s="694"/>
      <c r="BC732" s="694"/>
      <c r="BD732" s="694"/>
      <c r="BE732" s="694"/>
      <c r="BF732" s="694"/>
      <c r="BG732" s="694"/>
      <c r="BH732" s="694"/>
      <c r="BI732" s="694"/>
      <c r="BJ732" s="694"/>
      <c r="BK732" s="783"/>
      <c r="BL732" s="783"/>
      <c r="BM732" s="783"/>
      <c r="BN732" s="694" t="s">
        <v>424</v>
      </c>
      <c r="BO732" s="694"/>
      <c r="BP732" s="694"/>
      <c r="BQ732" s="694"/>
      <c r="BR732" s="694"/>
      <c r="BS732" s="694"/>
      <c r="BT732" s="694"/>
      <c r="BU732" s="694" t="s">
        <v>335</v>
      </c>
      <c r="BV732" s="694" t="s">
        <v>335</v>
      </c>
      <c r="BW732" s="694"/>
    </row>
    <row r="733" spans="1:75" ht="15">
      <c r="A733" s="733"/>
      <c r="B733" s="15" t="s">
        <v>58</v>
      </c>
      <c r="C733" s="796" t="str">
        <f>IFERROR(VLOOKUP(C732,科目・教員!$A$2:$B$349,2,0),"")</f>
        <v/>
      </c>
      <c r="D733" s="797"/>
      <c r="E733" s="845" t="str">
        <f>IFERROR(VLOOKUP(E732,科目・教員!$A$2:$B$349,2,0),"")</f>
        <v/>
      </c>
      <c r="F733" s="797"/>
      <c r="G733" s="716" t="str">
        <f>IFERROR(VLOOKUP(G732,科目・教員!$A$2:$B$349,2,0),"")</f>
        <v/>
      </c>
      <c r="H733" s="715"/>
      <c r="I733" s="716" t="str">
        <f>IFERROR(VLOOKUP(I732,科目・教員!$A$2:$B$349,2,0),"")</f>
        <v/>
      </c>
      <c r="J733" s="715"/>
      <c r="K733" s="735" t="str">
        <f>IFERROR(VLOOKUP(K732,科目・教員!$A$2:$B$349,2,0),"")</f>
        <v/>
      </c>
      <c r="L733" s="737"/>
      <c r="M733" s="714" t="str">
        <f>IFERROR(VLOOKUP(M732,科目・教員!$A$2:$B$349,2,0),"")</f>
        <v/>
      </c>
      <c r="N733" s="715"/>
      <c r="O733" s="735" t="str">
        <f>IFERROR(VLOOKUP(O732,科目・教員!$A$2:$B$349,2,0),"")</f>
        <v/>
      </c>
      <c r="P733" s="715"/>
      <c r="Q733" s="735" t="str">
        <f>IFERROR(VLOOKUP(Q732,科目・教員!$A$2:$B$349,2,0),"")</f>
        <v/>
      </c>
      <c r="R733" s="715"/>
      <c r="S733" s="735" t="str">
        <f>IFERROR(VLOOKUP(S732,科目・教員!$A$2:$B$349,2,0),"")</f>
        <v/>
      </c>
      <c r="T733" s="715"/>
      <c r="U733" s="21"/>
      <c r="Z733" s="733"/>
      <c r="AA733" s="695"/>
      <c r="AB733" s="695"/>
      <c r="AC733" s="695"/>
      <c r="AD733" s="695"/>
      <c r="AE733" s="695"/>
      <c r="AF733" s="695"/>
      <c r="AG733" s="695"/>
      <c r="AH733" s="695"/>
      <c r="AI733" s="695"/>
      <c r="AJ733" s="695"/>
      <c r="AK733" s="695"/>
      <c r="AL733" s="695"/>
      <c r="AM733" s="695"/>
      <c r="AN733" s="695"/>
      <c r="AO733" s="695"/>
      <c r="AP733" s="695"/>
      <c r="AQ733" s="695"/>
      <c r="AR733" s="695"/>
      <c r="AS733" s="695"/>
      <c r="AT733" s="695"/>
      <c r="AU733" s="695"/>
      <c r="AV733" s="695"/>
      <c r="AW733" s="695"/>
      <c r="AX733" s="695"/>
      <c r="AY733" s="695"/>
      <c r="AZ733" s="695"/>
      <c r="BA733" s="695"/>
      <c r="BB733" s="695"/>
      <c r="BC733" s="695"/>
      <c r="BD733" s="695"/>
      <c r="BE733" s="695"/>
      <c r="BF733" s="695"/>
      <c r="BG733" s="695"/>
      <c r="BH733" s="695"/>
      <c r="BI733" s="695"/>
      <c r="BJ733" s="695"/>
      <c r="BK733" s="784"/>
      <c r="BL733" s="784"/>
      <c r="BM733" s="784"/>
      <c r="BN733" s="695"/>
      <c r="BO733" s="695"/>
      <c r="BP733" s="695"/>
      <c r="BQ733" s="695"/>
      <c r="BR733" s="695"/>
      <c r="BS733" s="695"/>
      <c r="BT733" s="695"/>
      <c r="BU733" s="695"/>
      <c r="BV733" s="695"/>
      <c r="BW733" s="695"/>
    </row>
    <row r="734" spans="1:75" ht="15" customHeight="1">
      <c r="A734" s="733"/>
      <c r="B734" s="15" t="s">
        <v>60</v>
      </c>
      <c r="C734" s="796" t="str">
        <f>VLOOKUP($C727,'2025年度(1年後期)'!$B$5:$N$207,COLUMN('2025年度(1年後期)'!$E$5)+1,0)&amp;""</f>
        <v>大講義室</v>
      </c>
      <c r="D734" s="797"/>
      <c r="E734" s="845" t="str">
        <f>VLOOKUP($C727,'2025年度(2年後期)'!$B$5:$N$207,COLUMN('2025年度(2年後期)'!$E$5)+1,0)&amp;""</f>
        <v>202</v>
      </c>
      <c r="F734" s="797"/>
      <c r="G734" s="716" t="str">
        <f>VLOOKUP($C727,'2025年度(3年後期)'!$B$5:$N$207,COLUMN('2025年度(3年後期)'!$E$5)+1,0)&amp;""</f>
        <v>母性:304･母小実</v>
      </c>
      <c r="H734" s="715"/>
      <c r="I734" s="716" t="str">
        <f>VLOOKUP($C727,'2025年度(4年後期)'!$B$5:$N$206,COLUMN('2025年度(4年後期)'!$E$5)+1,0)&amp;""</f>
        <v>研修6･7</v>
      </c>
      <c r="J734" s="715"/>
      <c r="K734" s="735" t="str">
        <f>VLOOKUP($C727,'2025年度(助産後期)'!$B$5:$N$207,COLUMN('2025年度(助産後期)'!$E$5)+1,0)&amp;""</f>
        <v/>
      </c>
      <c r="L734" s="737"/>
      <c r="M734" s="714" t="str">
        <f>VLOOKUP($C727,'2025年度(M1後期)'!$B$5:$N$207,COLUMN('2025年度(M1後期)'!$E$5)+1,0)&amp;""</f>
        <v/>
      </c>
      <c r="N734" s="715"/>
      <c r="O734" s="735" t="str">
        <f>VLOOKUP($C727,'2025年度(M2後期)'!$B$5:$N$207,COLUMN('2025年度(M2後期)'!$E$5)+1,0)&amp;""</f>
        <v/>
      </c>
      <c r="P734" s="715"/>
      <c r="Q734" s="735" t="str">
        <f>VLOOKUP($C727,'2025年度(D1後期)'!$B$5:$N$207,COLUMN('2025年度(D1後期)'!$E$5)+1,0)&amp;""</f>
        <v/>
      </c>
      <c r="R734" s="715"/>
      <c r="S734" s="735" t="str">
        <f>VLOOKUP($C727,'2025年度(D23後期)'!$B$5:$N$207,COLUMN('2025年度(D23後期)'!$E$5)+1,0)&amp;""</f>
        <v/>
      </c>
      <c r="T734" s="715"/>
      <c r="U734" s="21"/>
      <c r="Z734" s="733"/>
      <c r="AA734" s="695"/>
      <c r="AB734" s="695"/>
      <c r="AC734" s="695"/>
      <c r="AD734" s="695"/>
      <c r="AE734" s="695"/>
      <c r="AF734" s="695"/>
      <c r="AG734" s="695"/>
      <c r="AH734" s="695"/>
      <c r="AI734" s="695"/>
      <c r="AJ734" s="695"/>
      <c r="AK734" s="695"/>
      <c r="AL734" s="695"/>
      <c r="AM734" s="695"/>
      <c r="AN734" s="695"/>
      <c r="AO734" s="695"/>
      <c r="AP734" s="695"/>
      <c r="AQ734" s="695"/>
      <c r="AR734" s="695"/>
      <c r="AS734" s="695"/>
      <c r="AT734" s="695"/>
      <c r="AU734" s="695"/>
      <c r="AV734" s="695"/>
      <c r="AW734" s="695"/>
      <c r="AX734" s="695"/>
      <c r="AY734" s="695"/>
      <c r="AZ734" s="695"/>
      <c r="BA734" s="695"/>
      <c r="BB734" s="695"/>
      <c r="BC734" s="695"/>
      <c r="BD734" s="695"/>
      <c r="BE734" s="695"/>
      <c r="BF734" s="695"/>
      <c r="BG734" s="695"/>
      <c r="BH734" s="695"/>
      <c r="BI734" s="695"/>
      <c r="BJ734" s="695"/>
      <c r="BK734" s="784"/>
      <c r="BL734" s="784"/>
      <c r="BM734" s="784"/>
      <c r="BN734" s="695"/>
      <c r="BO734" s="695"/>
      <c r="BP734" s="695"/>
      <c r="BQ734" s="695"/>
      <c r="BR734" s="695"/>
      <c r="BS734" s="695"/>
      <c r="BT734" s="695"/>
      <c r="BU734" s="695"/>
      <c r="BV734" s="695"/>
      <c r="BW734" s="695"/>
    </row>
    <row r="735" spans="1:75" ht="15">
      <c r="A735" s="747"/>
      <c r="B735" s="16" t="s">
        <v>62</v>
      </c>
      <c r="C735" s="798"/>
      <c r="D735" s="802"/>
      <c r="E735" s="842"/>
      <c r="F735" s="802"/>
      <c r="G735" s="710"/>
      <c r="H735" s="736"/>
      <c r="I735" s="710"/>
      <c r="J735" s="736"/>
      <c r="K735" s="712"/>
      <c r="L735" s="712"/>
      <c r="M735" s="738"/>
      <c r="N735" s="736"/>
      <c r="O735" s="712"/>
      <c r="P735" s="736"/>
      <c r="Q735" s="712"/>
      <c r="R735" s="736"/>
      <c r="S735" s="712"/>
      <c r="T735" s="736"/>
      <c r="U735" s="21"/>
      <c r="Z735" s="734"/>
      <c r="AA735" s="696"/>
      <c r="AB735" s="696"/>
      <c r="AC735" s="696"/>
      <c r="AD735" s="696"/>
      <c r="AE735" s="696"/>
      <c r="AF735" s="696"/>
      <c r="AG735" s="696"/>
      <c r="AH735" s="696"/>
      <c r="AI735" s="696"/>
      <c r="AJ735" s="696"/>
      <c r="AK735" s="696"/>
      <c r="AL735" s="696"/>
      <c r="AM735" s="696"/>
      <c r="AN735" s="696"/>
      <c r="AO735" s="696"/>
      <c r="AP735" s="696"/>
      <c r="AQ735" s="696"/>
      <c r="AR735" s="696"/>
      <c r="AS735" s="696"/>
      <c r="AT735" s="696"/>
      <c r="AU735" s="696"/>
      <c r="AV735" s="696"/>
      <c r="AW735" s="696"/>
      <c r="AX735" s="696"/>
      <c r="AY735" s="696"/>
      <c r="AZ735" s="696"/>
      <c r="BA735" s="696"/>
      <c r="BB735" s="696"/>
      <c r="BC735" s="696"/>
      <c r="BD735" s="696"/>
      <c r="BE735" s="696"/>
      <c r="BF735" s="696"/>
      <c r="BG735" s="696"/>
      <c r="BH735" s="696"/>
      <c r="BI735" s="696"/>
      <c r="BJ735" s="696"/>
      <c r="BK735" s="785"/>
      <c r="BL735" s="785"/>
      <c r="BM735" s="785"/>
      <c r="BN735" s="696"/>
      <c r="BO735" s="696"/>
      <c r="BP735" s="696"/>
      <c r="BQ735" s="696"/>
      <c r="BR735" s="696"/>
      <c r="BS735" s="696"/>
      <c r="BT735" s="696"/>
      <c r="BU735" s="696"/>
      <c r="BV735" s="696"/>
      <c r="BW735" s="696"/>
    </row>
    <row r="736" spans="1:75" ht="15">
      <c r="A736" s="744" t="s">
        <v>70</v>
      </c>
      <c r="B736" s="17" t="s">
        <v>71</v>
      </c>
      <c r="C736" s="731"/>
      <c r="D736" s="722"/>
      <c r="E736" s="721"/>
      <c r="F736" s="722"/>
      <c r="G736" s="721"/>
      <c r="H736" s="722"/>
      <c r="I736" s="721"/>
      <c r="J736" s="722"/>
      <c r="K736" s="732"/>
      <c r="L736" s="720"/>
      <c r="M736" s="731"/>
      <c r="N736" s="722"/>
      <c r="O736" s="732"/>
      <c r="P736" s="722"/>
      <c r="Q736" s="732"/>
      <c r="R736" s="722"/>
      <c r="S736" s="732"/>
      <c r="T736" s="722"/>
      <c r="U736" s="21"/>
      <c r="Z736" s="733" t="str">
        <f>A736</f>
        <v>昼休み（12：30～13：30）</v>
      </c>
      <c r="AA736" s="694"/>
      <c r="AB736" s="694"/>
      <c r="AC736" s="694"/>
      <c r="AD736" s="694"/>
      <c r="AE736" s="694"/>
      <c r="AF736" s="694"/>
      <c r="AG736" s="694"/>
      <c r="AH736" s="694"/>
      <c r="AI736" s="694"/>
      <c r="AJ736" s="694"/>
      <c r="AK736" s="694"/>
      <c r="AL736" s="694"/>
      <c r="AM736" s="694"/>
      <c r="AN736" s="694"/>
      <c r="AO736" s="694"/>
      <c r="AP736" s="694"/>
      <c r="AQ736" s="694"/>
      <c r="AR736" s="694"/>
      <c r="AS736" s="694"/>
      <c r="AT736" s="694"/>
      <c r="AU736" s="694"/>
      <c r="AV736" s="694"/>
      <c r="AW736" s="694"/>
      <c r="AX736" s="694"/>
      <c r="AY736" s="694"/>
      <c r="AZ736" s="694"/>
      <c r="BA736" s="694"/>
      <c r="BB736" s="694"/>
      <c r="BC736" s="694"/>
      <c r="BD736" s="694"/>
      <c r="BE736" s="694"/>
      <c r="BF736" s="694"/>
      <c r="BG736" s="694"/>
      <c r="BH736" s="694"/>
      <c r="BI736" s="694"/>
      <c r="BJ736" s="694"/>
      <c r="BK736" s="783"/>
      <c r="BL736" s="783"/>
      <c r="BM736" s="783"/>
      <c r="BN736" s="694"/>
      <c r="BO736" s="694"/>
      <c r="BP736" s="694"/>
      <c r="BQ736" s="694"/>
      <c r="BR736" s="694"/>
      <c r="BS736" s="694"/>
      <c r="BT736" s="694"/>
      <c r="BU736" s="694"/>
      <c r="BV736" s="694"/>
      <c r="BW736" s="694"/>
    </row>
    <row r="737" spans="1:75" ht="15">
      <c r="A737" s="733"/>
      <c r="B737" s="17" t="s">
        <v>73</v>
      </c>
      <c r="C737" s="714"/>
      <c r="D737" s="715"/>
      <c r="E737" s="716"/>
      <c r="F737" s="715"/>
      <c r="G737" s="716"/>
      <c r="H737" s="715"/>
      <c r="I737" s="716"/>
      <c r="J737" s="715"/>
      <c r="K737" s="735"/>
      <c r="L737" s="737"/>
      <c r="M737" s="714"/>
      <c r="N737" s="715"/>
      <c r="O737" s="735"/>
      <c r="P737" s="715"/>
      <c r="Q737" s="735"/>
      <c r="R737" s="715"/>
      <c r="S737" s="735"/>
      <c r="T737" s="715"/>
      <c r="U737" s="21"/>
      <c r="Z737" s="733"/>
      <c r="AA737" s="695"/>
      <c r="AB737" s="695"/>
      <c r="AC737" s="695"/>
      <c r="AD737" s="695"/>
      <c r="AE737" s="695"/>
      <c r="AF737" s="695"/>
      <c r="AG737" s="695"/>
      <c r="AH737" s="695"/>
      <c r="AI737" s="695"/>
      <c r="AJ737" s="695"/>
      <c r="AK737" s="695"/>
      <c r="AL737" s="695"/>
      <c r="AM737" s="695"/>
      <c r="AN737" s="695"/>
      <c r="AO737" s="695"/>
      <c r="AP737" s="695"/>
      <c r="AQ737" s="695"/>
      <c r="AR737" s="695"/>
      <c r="AS737" s="695"/>
      <c r="AT737" s="695"/>
      <c r="AU737" s="695"/>
      <c r="AV737" s="695"/>
      <c r="AW737" s="695"/>
      <c r="AX737" s="695"/>
      <c r="AY737" s="695"/>
      <c r="AZ737" s="695"/>
      <c r="BA737" s="695"/>
      <c r="BB737" s="695"/>
      <c r="BC737" s="695"/>
      <c r="BD737" s="695"/>
      <c r="BE737" s="695"/>
      <c r="BF737" s="695"/>
      <c r="BG737" s="695"/>
      <c r="BH737" s="695"/>
      <c r="BI737" s="695"/>
      <c r="BJ737" s="695"/>
      <c r="BK737" s="784"/>
      <c r="BL737" s="784"/>
      <c r="BM737" s="784"/>
      <c r="BN737" s="695"/>
      <c r="BO737" s="695"/>
      <c r="BP737" s="695"/>
      <c r="BQ737" s="695"/>
      <c r="BR737" s="695"/>
      <c r="BS737" s="695"/>
      <c r="BT737" s="695"/>
      <c r="BU737" s="695"/>
      <c r="BV737" s="695"/>
      <c r="BW737" s="695"/>
    </row>
    <row r="738" spans="1:75" ht="21.75">
      <c r="A738" s="733"/>
      <c r="B738" s="17" t="s">
        <v>60</v>
      </c>
      <c r="C738" s="714"/>
      <c r="D738" s="715"/>
      <c r="E738" s="716"/>
      <c r="F738" s="715"/>
      <c r="G738" s="716"/>
      <c r="H738" s="715"/>
      <c r="I738" s="716"/>
      <c r="J738" s="715"/>
      <c r="K738" s="735"/>
      <c r="L738" s="737"/>
      <c r="M738" s="714"/>
      <c r="N738" s="715"/>
      <c r="O738" s="735"/>
      <c r="P738" s="715"/>
      <c r="Q738" s="735"/>
      <c r="R738" s="715"/>
      <c r="S738" s="735"/>
      <c r="T738" s="715"/>
      <c r="U738" s="21"/>
      <c r="Z738" s="733"/>
      <c r="AA738" s="695"/>
      <c r="AB738" s="695"/>
      <c r="AC738" s="695"/>
      <c r="AD738" s="695"/>
      <c r="AE738" s="695"/>
      <c r="AF738" s="695"/>
      <c r="AG738" s="695"/>
      <c r="AH738" s="695"/>
      <c r="AI738" s="695"/>
      <c r="AJ738" s="695"/>
      <c r="AK738" s="695"/>
      <c r="AL738" s="695"/>
      <c r="AM738" s="695"/>
      <c r="AN738" s="695"/>
      <c r="AO738" s="695"/>
      <c r="AP738" s="695"/>
      <c r="AQ738" s="695"/>
      <c r="AR738" s="695"/>
      <c r="AS738" s="695"/>
      <c r="AT738" s="695"/>
      <c r="AU738" s="695"/>
      <c r="AV738" s="695"/>
      <c r="AW738" s="695"/>
      <c r="AX738" s="695"/>
      <c r="AY738" s="695"/>
      <c r="AZ738" s="695"/>
      <c r="BA738" s="695"/>
      <c r="BB738" s="695"/>
      <c r="BC738" s="695"/>
      <c r="BD738" s="695"/>
      <c r="BE738" s="695"/>
      <c r="BF738" s="695"/>
      <c r="BG738" s="695"/>
      <c r="BH738" s="695"/>
      <c r="BI738" s="695"/>
      <c r="BJ738" s="695"/>
      <c r="BK738" s="784"/>
      <c r="BL738" s="784"/>
      <c r="BM738" s="784"/>
      <c r="BN738" s="695"/>
      <c r="BO738" s="695"/>
      <c r="BP738" s="695"/>
      <c r="BQ738" s="695"/>
      <c r="BR738" s="695"/>
      <c r="BS738" s="695"/>
      <c r="BT738" s="695"/>
      <c r="BU738" s="695"/>
      <c r="BV738" s="695"/>
      <c r="BW738" s="695"/>
    </row>
    <row r="739" spans="1:75" ht="15">
      <c r="A739" s="734"/>
      <c r="B739" s="18" t="s">
        <v>62</v>
      </c>
      <c r="C739" s="752"/>
      <c r="D739" s="753"/>
      <c r="E739" s="754"/>
      <c r="F739" s="753"/>
      <c r="G739" s="754"/>
      <c r="H739" s="753"/>
      <c r="I739" s="754"/>
      <c r="J739" s="753"/>
      <c r="K739" s="755"/>
      <c r="L739" s="755"/>
      <c r="M739" s="752"/>
      <c r="N739" s="753"/>
      <c r="O739" s="755"/>
      <c r="P739" s="753"/>
      <c r="Q739" s="755"/>
      <c r="R739" s="753"/>
      <c r="S739" s="755"/>
      <c r="T739" s="753"/>
      <c r="U739" s="21"/>
      <c r="Z739" s="734"/>
      <c r="AA739" s="696"/>
      <c r="AB739" s="696"/>
      <c r="AC739" s="696"/>
      <c r="AD739" s="696"/>
      <c r="AE739" s="696"/>
      <c r="AF739" s="696"/>
      <c r="AG739" s="696"/>
      <c r="AH739" s="696"/>
      <c r="AI739" s="696"/>
      <c r="AJ739" s="696"/>
      <c r="AK739" s="696"/>
      <c r="AL739" s="696"/>
      <c r="AM739" s="696"/>
      <c r="AN739" s="696"/>
      <c r="AO739" s="696"/>
      <c r="AP739" s="696"/>
      <c r="AQ739" s="696"/>
      <c r="AR739" s="696"/>
      <c r="AS739" s="696"/>
      <c r="AT739" s="696"/>
      <c r="AU739" s="696"/>
      <c r="AV739" s="696"/>
      <c r="AW739" s="696"/>
      <c r="AX739" s="696"/>
      <c r="AY739" s="696"/>
      <c r="AZ739" s="696"/>
      <c r="BA739" s="696"/>
      <c r="BB739" s="696"/>
      <c r="BC739" s="696"/>
      <c r="BD739" s="696"/>
      <c r="BE739" s="696"/>
      <c r="BF739" s="696"/>
      <c r="BG739" s="696"/>
      <c r="BH739" s="696"/>
      <c r="BI739" s="696"/>
      <c r="BJ739" s="696"/>
      <c r="BK739" s="785"/>
      <c r="BL739" s="785"/>
      <c r="BM739" s="785"/>
      <c r="BN739" s="696"/>
      <c r="BO739" s="696"/>
      <c r="BP739" s="696"/>
      <c r="BQ739" s="696"/>
      <c r="BR739" s="696"/>
      <c r="BS739" s="696"/>
      <c r="BT739" s="696"/>
      <c r="BU739" s="696"/>
      <c r="BV739" s="696"/>
      <c r="BW739" s="696"/>
    </row>
    <row r="740" spans="1:75" ht="13.5" customHeight="1">
      <c r="A740" s="733" t="s">
        <v>74</v>
      </c>
      <c r="B740" s="15" t="s">
        <v>55</v>
      </c>
      <c r="C740" s="800" t="str">
        <f>VLOOKUP($C727,'2025年度(1年後期)'!$B$5:$N$207,COLUMN('2025年度(1年後期)'!$G$5),0)&amp;""</f>
        <v>疾病･病態論Ⅰ　本試験</v>
      </c>
      <c r="D740" s="801"/>
      <c r="E740" s="844" t="str">
        <f>VLOOKUP($C727,'2025年度(2年後期)'!$B$5:$N$207,COLUMN('2025年度(2年後期)'!$G$5),0)&amp;""</f>
        <v>老年看護学概論　本試験</v>
      </c>
      <c r="F740" s="801"/>
      <c r="G740" s="749" t="str">
        <f>VLOOKUP($C727,'2025年度(3年後期)'!$B$5:$N$207,COLUMN('2025年度(3年後期)'!$G$5),0)&amp;""</f>
        <v>領域別実習</v>
      </c>
      <c r="H740" s="732"/>
      <c r="I740" s="749" t="str">
        <f>VLOOKUP($C727,'2025年度(4年後期)'!$B$5:$N$206,COLUMN('2025年度(4年後期)'!$G$5),0)&amp;""</f>
        <v/>
      </c>
      <c r="J740" s="732"/>
      <c r="K740" s="750" t="str">
        <f>VLOOKUP($C727,'2025年度(助産後期)'!$B$5:$N$207,COLUMN('2025年度(助産後期)'!$G$5),0)&amp;""</f>
        <v/>
      </c>
      <c r="L740" s="750"/>
      <c r="M740" s="748" t="str">
        <f>VLOOKUP($C727,'2025年度(M1後期)'!$B$5:$N$207,COLUMN('2025年度(M1後期)'!$G$5),0)&amp;""</f>
        <v/>
      </c>
      <c r="N740" s="732"/>
      <c r="O740" s="750" t="str">
        <f>VLOOKUP($C727,'2025年度(M2後期)'!$B$5:$N$207,COLUMN('2025年度(M2後期)'!$G$5),0)&amp;""</f>
        <v/>
      </c>
      <c r="P740" s="732"/>
      <c r="Q740" s="750" t="str">
        <f>VLOOKUP($C727,'2025年度(D1後期)'!$B$5:$N$207,COLUMN('2025年度(D1後期)'!$G$5),0)&amp;""</f>
        <v/>
      </c>
      <c r="R740" s="732"/>
      <c r="S740" s="750" t="str">
        <f>VLOOKUP($C727,'2025年度(D23後期)'!$B$5:$N$207,COLUMN('2025年度(D23後期)'!$G$5),0)&amp;""</f>
        <v>特別研究</v>
      </c>
      <c r="T740" s="732"/>
      <c r="U740" s="21"/>
      <c r="Z740" s="733" t="str">
        <f>A740</f>
        <v>３時限（13：30～15：00）</v>
      </c>
      <c r="AA740" s="694"/>
      <c r="AB740" s="694"/>
      <c r="AC740" s="694"/>
      <c r="AD740" s="694"/>
      <c r="AE740" s="694"/>
      <c r="AF740" s="694"/>
      <c r="AG740" s="694"/>
      <c r="AH740" s="694" t="s">
        <v>425</v>
      </c>
      <c r="AI740" s="694"/>
      <c r="AJ740" s="694"/>
      <c r="AK740" s="694"/>
      <c r="AL740" s="694"/>
      <c r="AM740" s="695" t="s">
        <v>169</v>
      </c>
      <c r="AN740" s="694"/>
      <c r="AO740" s="694"/>
      <c r="AP740" s="694"/>
      <c r="AQ740" s="694"/>
      <c r="AR740" s="694"/>
      <c r="AS740" s="694"/>
      <c r="AT740" s="694"/>
      <c r="AU740" s="694"/>
      <c r="AV740" s="694"/>
      <c r="AW740" s="694"/>
      <c r="AX740" s="694"/>
      <c r="AY740" s="694"/>
      <c r="AZ740" s="695" t="s">
        <v>169</v>
      </c>
      <c r="BA740" s="694"/>
      <c r="BB740" s="694"/>
      <c r="BC740" s="694"/>
      <c r="BD740" s="694"/>
      <c r="BE740" s="694"/>
      <c r="BF740" s="694"/>
      <c r="BG740" s="694"/>
      <c r="BH740" s="694"/>
      <c r="BI740" s="694"/>
      <c r="BJ740" s="694"/>
      <c r="BK740" s="783"/>
      <c r="BL740" s="783"/>
      <c r="BM740" s="783"/>
      <c r="BN740" s="694" t="s">
        <v>426</v>
      </c>
      <c r="BO740" s="694"/>
      <c r="BP740" s="694"/>
      <c r="BQ740" s="694"/>
      <c r="BR740" s="694"/>
      <c r="BS740" s="694"/>
      <c r="BT740" s="694"/>
      <c r="BU740" s="694"/>
      <c r="BV740" s="694"/>
      <c r="BW740" s="694"/>
    </row>
    <row r="741" spans="1:75" ht="15">
      <c r="A741" s="733"/>
      <c r="B741" s="15" t="s">
        <v>58</v>
      </c>
      <c r="C741" s="803" t="str">
        <f>IFERROR(VLOOKUP(C740,科目・教員!$A$2:$B$349,2,0),"")</f>
        <v/>
      </c>
      <c r="D741" s="804"/>
      <c r="E741" s="843" t="str">
        <f>IFERROR(VLOOKUP(E740,科目・教員!$A$2:$B$349,2,0),"")</f>
        <v/>
      </c>
      <c r="F741" s="804"/>
      <c r="G741" s="739" t="str">
        <f>IFERROR(VLOOKUP(G740,科目・教員!$A$2:$B$349,2,0),"")</f>
        <v/>
      </c>
      <c r="H741" s="735"/>
      <c r="I741" s="739" t="str">
        <f>IFERROR(VLOOKUP(I740,科目・教員!$A$2:$B$349,2,0),"")</f>
        <v/>
      </c>
      <c r="J741" s="735"/>
      <c r="K741" s="740" t="str">
        <f>IFERROR(VLOOKUP(K740,科目・教員!$A$2:$B$349,2,0),"")</f>
        <v/>
      </c>
      <c r="L741" s="740"/>
      <c r="M741" s="751" t="str">
        <f>IFERROR(VLOOKUP(M740,科目・教員!$A$2:$B$349,2,0),"")</f>
        <v/>
      </c>
      <c r="N741" s="735"/>
      <c r="O741" s="740" t="str">
        <f>IFERROR(VLOOKUP(O740,科目・教員!$A$2:$B$349,2,0),"")</f>
        <v/>
      </c>
      <c r="P741" s="735"/>
      <c r="Q741" s="740" t="str">
        <f>IFERROR(VLOOKUP(Q740,科目・教員!$A$2:$B$349,2,0),"")</f>
        <v/>
      </c>
      <c r="R741" s="735"/>
      <c r="S741" s="740" t="str">
        <f>IFERROR(VLOOKUP(S740,科目・教員!$A$2:$B$349,2,0),"")</f>
        <v/>
      </c>
      <c r="T741" s="735"/>
      <c r="U741" s="21"/>
      <c r="Z741" s="733"/>
      <c r="AA741" s="695"/>
      <c r="AB741" s="695"/>
      <c r="AC741" s="695"/>
      <c r="AD741" s="695"/>
      <c r="AE741" s="695"/>
      <c r="AF741" s="695"/>
      <c r="AG741" s="695"/>
      <c r="AH741" s="695"/>
      <c r="AI741" s="695"/>
      <c r="AJ741" s="695"/>
      <c r="AK741" s="695"/>
      <c r="AL741" s="695"/>
      <c r="AM741" s="695"/>
      <c r="AN741" s="695"/>
      <c r="AO741" s="695"/>
      <c r="AP741" s="695"/>
      <c r="AQ741" s="695"/>
      <c r="AR741" s="695"/>
      <c r="AS741" s="695"/>
      <c r="AT741" s="695"/>
      <c r="AU741" s="695"/>
      <c r="AV741" s="695"/>
      <c r="AW741" s="695"/>
      <c r="AX741" s="695"/>
      <c r="AY741" s="695"/>
      <c r="AZ741" s="695"/>
      <c r="BA741" s="695"/>
      <c r="BB741" s="695"/>
      <c r="BC741" s="695"/>
      <c r="BD741" s="695"/>
      <c r="BE741" s="695"/>
      <c r="BF741" s="695"/>
      <c r="BG741" s="695"/>
      <c r="BH741" s="695"/>
      <c r="BI741" s="695"/>
      <c r="BJ741" s="695"/>
      <c r="BK741" s="784"/>
      <c r="BL741" s="784"/>
      <c r="BM741" s="784"/>
      <c r="BN741" s="695"/>
      <c r="BO741" s="695"/>
      <c r="BP741" s="695"/>
      <c r="BQ741" s="695"/>
      <c r="BR741" s="695"/>
      <c r="BS741" s="695"/>
      <c r="BT741" s="695"/>
      <c r="BU741" s="695"/>
      <c r="BV741" s="695"/>
      <c r="BW741" s="695"/>
    </row>
    <row r="742" spans="1:75" ht="21.75">
      <c r="A742" s="733"/>
      <c r="B742" s="15" t="s">
        <v>60</v>
      </c>
      <c r="C742" s="803" t="str">
        <f>VLOOKUP($C727,'2025年度(1年後期)'!$B$5:$N$207,COLUMN('2025年度(1年後期)'!$G$5)+1,0)&amp;""</f>
        <v>大講義室</v>
      </c>
      <c r="D742" s="804"/>
      <c r="E742" s="843" t="str">
        <f>VLOOKUP($C727,'2025年度(2年後期)'!$B$5:$N$207,COLUMN('2025年度(2年後期)'!$G$5)+1,0)&amp;""</f>
        <v>202</v>
      </c>
      <c r="F742" s="804"/>
      <c r="G742" s="739" t="str">
        <f>VLOOKUP($C727,'2025年度(3年後期)'!$B$5:$N$207,COLUMN('2025年度(3年後期)'!$G$5)+1,0)&amp;""</f>
        <v>母性:304･母小実</v>
      </c>
      <c r="H742" s="735"/>
      <c r="I742" s="739" t="str">
        <f>VLOOKUP($C727,'2025年度(4年後期)'!$B$5:$N$206,COLUMN('2025年度(4年後期)'!$G$5)+1,0)&amp;""</f>
        <v/>
      </c>
      <c r="J742" s="735"/>
      <c r="K742" s="740" t="str">
        <f>VLOOKUP($C727,'2025年度(助産後期)'!$B$5:$N$207,COLUMN('2025年度(助産後期)'!$G$5)+1,0)&amp;""</f>
        <v/>
      </c>
      <c r="L742" s="740"/>
      <c r="M742" s="751" t="str">
        <f>VLOOKUP($C727,'2025年度(M1後期)'!$B$5:$N$207,COLUMN('2025年度(M1後期)'!$G$5)+1,0)&amp;""</f>
        <v/>
      </c>
      <c r="N742" s="735"/>
      <c r="O742" s="740" t="str">
        <f>VLOOKUP($C727,'2025年度(M2後期)'!$B$5:$N$207,COLUMN('2025年度(M2後期)'!$G$5)+1,0)&amp;""</f>
        <v/>
      </c>
      <c r="P742" s="735"/>
      <c r="Q742" s="740" t="str">
        <f>VLOOKUP($C727,'2025年度(D1後期)'!$B$5:$N$207,COLUMN('2025年度(D1後期)'!$G$5)+1,0)&amp;""</f>
        <v/>
      </c>
      <c r="R742" s="735"/>
      <c r="S742" s="740" t="str">
        <f>VLOOKUP($C727,'2025年度(D23後期)'!$B$5:$N$207,COLUMN('2025年度(D23後期)'!$G$5)+1,0)&amp;""</f>
        <v/>
      </c>
      <c r="T742" s="735"/>
      <c r="U742" s="21"/>
      <c r="Z742" s="733"/>
      <c r="AA742" s="695"/>
      <c r="AB742" s="695"/>
      <c r="AC742" s="695"/>
      <c r="AD742" s="695"/>
      <c r="AE742" s="695"/>
      <c r="AF742" s="695"/>
      <c r="AG742" s="695"/>
      <c r="AH742" s="695"/>
      <c r="AI742" s="695"/>
      <c r="AJ742" s="695"/>
      <c r="AK742" s="695"/>
      <c r="AL742" s="695"/>
      <c r="AM742" s="695"/>
      <c r="AN742" s="695"/>
      <c r="AO742" s="695"/>
      <c r="AP742" s="695"/>
      <c r="AQ742" s="695"/>
      <c r="AR742" s="695"/>
      <c r="AS742" s="695"/>
      <c r="AT742" s="695"/>
      <c r="AU742" s="695"/>
      <c r="AV742" s="695"/>
      <c r="AW742" s="695"/>
      <c r="AX742" s="695"/>
      <c r="AY742" s="695"/>
      <c r="AZ742" s="695"/>
      <c r="BA742" s="695"/>
      <c r="BB742" s="695"/>
      <c r="BC742" s="695"/>
      <c r="BD742" s="695"/>
      <c r="BE742" s="695"/>
      <c r="BF742" s="695"/>
      <c r="BG742" s="695"/>
      <c r="BH742" s="695"/>
      <c r="BI742" s="695"/>
      <c r="BJ742" s="695"/>
      <c r="BK742" s="784"/>
      <c r="BL742" s="784"/>
      <c r="BM742" s="784"/>
      <c r="BN742" s="695"/>
      <c r="BO742" s="695"/>
      <c r="BP742" s="695"/>
      <c r="BQ742" s="695"/>
      <c r="BR742" s="695"/>
      <c r="BS742" s="695"/>
      <c r="BT742" s="695"/>
      <c r="BU742" s="695"/>
      <c r="BV742" s="695"/>
      <c r="BW742" s="695"/>
    </row>
    <row r="743" spans="1:75" ht="15">
      <c r="A743" s="747"/>
      <c r="B743" s="16" t="s">
        <v>62</v>
      </c>
      <c r="C743" s="847"/>
      <c r="D743" s="848"/>
      <c r="E743" s="842"/>
      <c r="F743" s="802"/>
      <c r="G743" s="710"/>
      <c r="H743" s="736"/>
      <c r="I743" s="710"/>
      <c r="J743" s="736"/>
      <c r="K743" s="712"/>
      <c r="L743" s="712"/>
      <c r="M743" s="738"/>
      <c r="N743" s="736"/>
      <c r="O743" s="712"/>
      <c r="P743" s="736"/>
      <c r="Q743" s="712"/>
      <c r="R743" s="736"/>
      <c r="S743" s="712"/>
      <c r="T743" s="736"/>
      <c r="U743" s="21"/>
      <c r="Z743" s="734"/>
      <c r="AA743" s="696"/>
      <c r="AB743" s="696"/>
      <c r="AC743" s="696"/>
      <c r="AD743" s="696"/>
      <c r="AE743" s="696"/>
      <c r="AF743" s="696"/>
      <c r="AG743" s="696"/>
      <c r="AH743" s="696"/>
      <c r="AI743" s="696"/>
      <c r="AJ743" s="696"/>
      <c r="AK743" s="696"/>
      <c r="AL743" s="696"/>
      <c r="AM743" s="696"/>
      <c r="AN743" s="696"/>
      <c r="AO743" s="696"/>
      <c r="AP743" s="696"/>
      <c r="AQ743" s="696"/>
      <c r="AR743" s="696"/>
      <c r="AS743" s="696"/>
      <c r="AT743" s="696"/>
      <c r="AU743" s="696"/>
      <c r="AV743" s="696"/>
      <c r="AW743" s="696"/>
      <c r="AX743" s="696"/>
      <c r="AY743" s="696"/>
      <c r="AZ743" s="696"/>
      <c r="BA743" s="696"/>
      <c r="BB743" s="696"/>
      <c r="BC743" s="696"/>
      <c r="BD743" s="696"/>
      <c r="BE743" s="696"/>
      <c r="BF743" s="696"/>
      <c r="BG743" s="696"/>
      <c r="BH743" s="696"/>
      <c r="BI743" s="696"/>
      <c r="BJ743" s="696"/>
      <c r="BK743" s="785"/>
      <c r="BL743" s="785"/>
      <c r="BM743" s="785"/>
      <c r="BN743" s="696"/>
      <c r="BO743" s="696"/>
      <c r="BP743" s="696"/>
      <c r="BQ743" s="696"/>
      <c r="BR743" s="696"/>
      <c r="BS743" s="696"/>
      <c r="BT743" s="696"/>
      <c r="BU743" s="696"/>
      <c r="BV743" s="696"/>
      <c r="BW743" s="696"/>
    </row>
    <row r="744" spans="1:75" ht="13.5" customHeight="1">
      <c r="A744" s="733" t="s">
        <v>80</v>
      </c>
      <c r="B744" s="15" t="s">
        <v>55</v>
      </c>
      <c r="C744" s="748" t="str">
        <f>VLOOKUP($C727,'2025年度(1年後期)'!$B$5:$N$207,COLUMN('2025年度(1年後期)'!$I$5),0)&amp;""</f>
        <v/>
      </c>
      <c r="D744" s="732"/>
      <c r="E744" s="749" t="str">
        <f>VLOOKUP($C727,'2025年度(2年後期)'!$B$5:$N$207,COLUMN('2025年度(2年後期)'!$I$5),0)&amp;""</f>
        <v/>
      </c>
      <c r="F744" s="732"/>
      <c r="G744" s="749" t="str">
        <f>VLOOKUP($C727,'2025年度(3年後期)'!$B$5:$N$207,COLUMN('2025年度(3年後期)'!$I$5),0)&amp;""</f>
        <v>領域別実習</v>
      </c>
      <c r="H744" s="732"/>
      <c r="I744" s="749" t="str">
        <f>VLOOKUP($C727,'2025年度(4年後期)'!$B$5:$N$206,COLUMN('2025年度(4年後期)'!$I$5),0)&amp;""</f>
        <v/>
      </c>
      <c r="J744" s="732"/>
      <c r="K744" s="750" t="str">
        <f>VLOOKUP($C727,'2025年度(助産後期)'!$B$5:$N$207,COLUMN('2025年度(助産後期)'!$I$5),0)&amp;""</f>
        <v/>
      </c>
      <c r="L744" s="750"/>
      <c r="M744" s="748" t="str">
        <f>VLOOKUP($C727,'2025年度(M1後期)'!$B$5:$N$207,COLUMN('2025年度(M1後期)'!$I$5),0)&amp;""</f>
        <v/>
      </c>
      <c r="N744" s="732"/>
      <c r="O744" s="750" t="str">
        <f>VLOOKUP($C727,'2025年度(M2後期)'!$B$5:$N$207,COLUMN('2025年度(M2後期)'!$I$5),0)&amp;""</f>
        <v/>
      </c>
      <c r="P744" s="732"/>
      <c r="Q744" s="750" t="str">
        <f>VLOOKUP($C727,'2025年度(D1後期)'!$B$5:$N$207,COLUMN('2025年度(D1後期)'!$I$5),0)&amp;""</f>
        <v/>
      </c>
      <c r="R744" s="732"/>
      <c r="S744" s="750" t="str">
        <f>VLOOKUP($C727,'2025年度(D23後期)'!$B$5:$N$207,COLUMN('2025年度(D23後期)'!$I$5),0)&amp;""</f>
        <v>特別研究</v>
      </c>
      <c r="T744" s="732"/>
      <c r="U744" s="21"/>
      <c r="Z744" s="733" t="str">
        <f>A744</f>
        <v>４時限（15：10～16：40）</v>
      </c>
      <c r="AA744" s="694"/>
      <c r="AB744" s="694"/>
      <c r="AC744" s="694"/>
      <c r="AD744" s="694"/>
      <c r="AE744" s="694"/>
      <c r="AF744" s="694"/>
      <c r="AG744" s="694"/>
      <c r="AH744" s="694"/>
      <c r="AI744" s="694"/>
      <c r="AJ744" s="694"/>
      <c r="AK744" s="694"/>
      <c r="AL744" s="694"/>
      <c r="AM744" s="695" t="s">
        <v>169</v>
      </c>
      <c r="AN744" s="694"/>
      <c r="AO744" s="694"/>
      <c r="AP744" s="694"/>
      <c r="AQ744" s="694"/>
      <c r="AR744" s="694"/>
      <c r="AS744" s="694"/>
      <c r="AT744" s="694"/>
      <c r="AU744" s="694"/>
      <c r="AV744" s="694"/>
      <c r="AW744" s="694"/>
      <c r="AX744" s="694"/>
      <c r="AY744" s="694"/>
      <c r="AZ744" s="695" t="s">
        <v>169</v>
      </c>
      <c r="BA744" s="694"/>
      <c r="BB744" s="694"/>
      <c r="BC744" s="694"/>
      <c r="BD744" s="694"/>
      <c r="BE744" s="694"/>
      <c r="BF744" s="694"/>
      <c r="BG744" s="694"/>
      <c r="BH744" s="694"/>
      <c r="BI744" s="694"/>
      <c r="BJ744" s="694"/>
      <c r="BK744" s="783"/>
      <c r="BL744" s="783"/>
      <c r="BM744" s="783"/>
      <c r="BN744" s="694"/>
      <c r="BO744" s="694"/>
      <c r="BP744" s="694"/>
      <c r="BQ744" s="694"/>
      <c r="BR744" s="694"/>
      <c r="BS744" s="694"/>
      <c r="BT744" s="694"/>
      <c r="BU744" s="694"/>
      <c r="BV744" s="694"/>
      <c r="BW744" s="694"/>
    </row>
    <row r="745" spans="1:75" ht="15">
      <c r="A745" s="733"/>
      <c r="B745" s="15" t="s">
        <v>58</v>
      </c>
      <c r="C745" s="751" t="str">
        <f>IFERROR(VLOOKUP(C744,科目・教員!$A$2:$B$349,2,0),"")</f>
        <v/>
      </c>
      <c r="D745" s="735"/>
      <c r="E745" s="739" t="str">
        <f>IFERROR(VLOOKUP(E744,科目・教員!$A$2:$B$349,2,0),"")</f>
        <v/>
      </c>
      <c r="F745" s="735"/>
      <c r="G745" s="739" t="str">
        <f>IFERROR(VLOOKUP(G744,科目・教員!$A$2:$B$349,2,0),"")</f>
        <v/>
      </c>
      <c r="H745" s="735"/>
      <c r="I745" s="739" t="str">
        <f>IFERROR(VLOOKUP(I744,科目・教員!$A$2:$B$349,2,0),"")</f>
        <v/>
      </c>
      <c r="J745" s="735"/>
      <c r="K745" s="740" t="str">
        <f>IFERROR(VLOOKUP(K744,科目・教員!$A$2:$B$349,2,0),"")</f>
        <v/>
      </c>
      <c r="L745" s="740"/>
      <c r="M745" s="751" t="str">
        <f>IFERROR(VLOOKUP(M744,科目・教員!$A$2:$B$349,2,0),"")</f>
        <v/>
      </c>
      <c r="N745" s="735"/>
      <c r="O745" s="740" t="str">
        <f>IFERROR(VLOOKUP(O744,科目・教員!$A$2:$B$349,2,0),"")</f>
        <v/>
      </c>
      <c r="P745" s="735"/>
      <c r="Q745" s="740" t="str">
        <f>IFERROR(VLOOKUP(Q744,科目・教員!$A$2:$B$349,2,0),"")</f>
        <v/>
      </c>
      <c r="R745" s="735"/>
      <c r="S745" s="740" t="str">
        <f>IFERROR(VLOOKUP(S744,科目・教員!$A$2:$B$349,2,0),"")</f>
        <v/>
      </c>
      <c r="T745" s="735"/>
      <c r="U745" s="21"/>
      <c r="Z745" s="733"/>
      <c r="AA745" s="695"/>
      <c r="AB745" s="695"/>
      <c r="AC745" s="695"/>
      <c r="AD745" s="695"/>
      <c r="AE745" s="695"/>
      <c r="AF745" s="695"/>
      <c r="AG745" s="695"/>
      <c r="AH745" s="695"/>
      <c r="AI745" s="695"/>
      <c r="AJ745" s="695"/>
      <c r="AK745" s="695"/>
      <c r="AL745" s="695"/>
      <c r="AM745" s="695"/>
      <c r="AN745" s="695"/>
      <c r="AO745" s="695"/>
      <c r="AP745" s="695"/>
      <c r="AQ745" s="695"/>
      <c r="AR745" s="695"/>
      <c r="AS745" s="695"/>
      <c r="AT745" s="695"/>
      <c r="AU745" s="695"/>
      <c r="AV745" s="695"/>
      <c r="AW745" s="695"/>
      <c r="AX745" s="695"/>
      <c r="AY745" s="695"/>
      <c r="AZ745" s="695"/>
      <c r="BA745" s="695"/>
      <c r="BB745" s="695"/>
      <c r="BC745" s="695"/>
      <c r="BD745" s="695"/>
      <c r="BE745" s="695"/>
      <c r="BF745" s="695"/>
      <c r="BG745" s="695"/>
      <c r="BH745" s="695"/>
      <c r="BI745" s="695"/>
      <c r="BJ745" s="695"/>
      <c r="BK745" s="784"/>
      <c r="BL745" s="784"/>
      <c r="BM745" s="784"/>
      <c r="BN745" s="695"/>
      <c r="BO745" s="695"/>
      <c r="BP745" s="695"/>
      <c r="BQ745" s="695"/>
      <c r="BR745" s="695"/>
      <c r="BS745" s="695"/>
      <c r="BT745" s="695"/>
      <c r="BU745" s="695"/>
      <c r="BV745" s="695"/>
      <c r="BW745" s="695"/>
    </row>
    <row r="746" spans="1:75" ht="21.75">
      <c r="A746" s="733"/>
      <c r="B746" s="15" t="s">
        <v>60</v>
      </c>
      <c r="C746" s="751" t="str">
        <f>VLOOKUP($C727,'2025年度(1年後期)'!$B$5:$N$207,COLUMN('2025年度(1年後期)'!$I$5)+1,0)&amp;""</f>
        <v/>
      </c>
      <c r="D746" s="735"/>
      <c r="E746" s="739" t="str">
        <f>VLOOKUP($C727,'2025年度(2年後期)'!$B$5:$N$207,COLUMN('2025年度(2年後期)'!$I$5)+1,0)&amp;""</f>
        <v/>
      </c>
      <c r="F746" s="735"/>
      <c r="G746" s="739" t="str">
        <f>VLOOKUP($C727,'2025年度(3年後期)'!$B$5:$N$207,COLUMN('2025年度(3年後期)'!$I$5)+1,0)&amp;""</f>
        <v>母性:304･母小実</v>
      </c>
      <c r="H746" s="735"/>
      <c r="I746" s="739" t="str">
        <f>VLOOKUP($C727,'2025年度(4年後期)'!$B$5:$N$206,COLUMN('2025年度(4年後期)'!$I$5)+1,0)&amp;""</f>
        <v/>
      </c>
      <c r="J746" s="735"/>
      <c r="K746" s="740" t="str">
        <f>VLOOKUP($C727,'2025年度(助産後期)'!$B$5:$N$207,COLUMN('2025年度(助産後期)'!$I$5)+1,0)&amp;""</f>
        <v/>
      </c>
      <c r="L746" s="740"/>
      <c r="M746" s="751" t="str">
        <f>VLOOKUP($C727,'2025年度(M1後期)'!$B$5:$N$207,COLUMN('2025年度(M1後期)'!$I$5)+1,0)&amp;""</f>
        <v/>
      </c>
      <c r="N746" s="735"/>
      <c r="O746" s="740" t="str">
        <f>VLOOKUP($C727,'2025年度(M2後期)'!$B$5:$N$207,COLUMN('2025年度(M2後期)'!$I$5)+1,0)&amp;""</f>
        <v/>
      </c>
      <c r="P746" s="735"/>
      <c r="Q746" s="740" t="str">
        <f>VLOOKUP($C727,'2025年度(D1後期)'!$B$5:$N$207,COLUMN('2025年度(D1後期)'!$I$5)+1,0)&amp;""</f>
        <v/>
      </c>
      <c r="R746" s="735"/>
      <c r="S746" s="740" t="str">
        <f>VLOOKUP($C727,'2025年度(D23後期)'!$B$5:$N$207,COLUMN('2025年度(D23後期)'!$I$5)+1,0)&amp;""</f>
        <v/>
      </c>
      <c r="T746" s="735"/>
      <c r="U746" s="21"/>
      <c r="Z746" s="733"/>
      <c r="AA746" s="695"/>
      <c r="AB746" s="695"/>
      <c r="AC746" s="695"/>
      <c r="AD746" s="695"/>
      <c r="AE746" s="695"/>
      <c r="AF746" s="695"/>
      <c r="AG746" s="695"/>
      <c r="AH746" s="695"/>
      <c r="AI746" s="695"/>
      <c r="AJ746" s="695"/>
      <c r="AK746" s="695"/>
      <c r="AL746" s="695"/>
      <c r="AM746" s="695"/>
      <c r="AN746" s="695"/>
      <c r="AO746" s="695"/>
      <c r="AP746" s="695"/>
      <c r="AQ746" s="695"/>
      <c r="AR746" s="695"/>
      <c r="AS746" s="695"/>
      <c r="AT746" s="695"/>
      <c r="AU746" s="695"/>
      <c r="AV746" s="695"/>
      <c r="AW746" s="695"/>
      <c r="AX746" s="695"/>
      <c r="AY746" s="695"/>
      <c r="AZ746" s="695"/>
      <c r="BA746" s="695"/>
      <c r="BB746" s="695"/>
      <c r="BC746" s="695"/>
      <c r="BD746" s="695"/>
      <c r="BE746" s="695"/>
      <c r="BF746" s="695"/>
      <c r="BG746" s="695"/>
      <c r="BH746" s="695"/>
      <c r="BI746" s="695"/>
      <c r="BJ746" s="695"/>
      <c r="BK746" s="784"/>
      <c r="BL746" s="784"/>
      <c r="BM746" s="784"/>
      <c r="BN746" s="695"/>
      <c r="BO746" s="695"/>
      <c r="BP746" s="695"/>
      <c r="BQ746" s="695"/>
      <c r="BR746" s="695"/>
      <c r="BS746" s="695"/>
      <c r="BT746" s="695"/>
      <c r="BU746" s="695"/>
      <c r="BV746" s="695"/>
      <c r="BW746" s="695"/>
    </row>
    <row r="747" spans="1:75" ht="15">
      <c r="A747" s="734"/>
      <c r="B747" s="16" t="s">
        <v>62</v>
      </c>
      <c r="C747" s="781"/>
      <c r="D747" s="782"/>
      <c r="E747" s="710"/>
      <c r="F747" s="736"/>
      <c r="G747" s="710"/>
      <c r="H747" s="736"/>
      <c r="I747" s="710"/>
      <c r="J747" s="736"/>
      <c r="K747" s="712"/>
      <c r="L747" s="712"/>
      <c r="M747" s="738"/>
      <c r="N747" s="736"/>
      <c r="O747" s="712"/>
      <c r="P747" s="736"/>
      <c r="Q747" s="712"/>
      <c r="R747" s="736"/>
      <c r="S747" s="712"/>
      <c r="T747" s="736"/>
      <c r="U747" s="21"/>
      <c r="Z747" s="734"/>
      <c r="AA747" s="696"/>
      <c r="AB747" s="696"/>
      <c r="AC747" s="696"/>
      <c r="AD747" s="696"/>
      <c r="AE747" s="696"/>
      <c r="AF747" s="696"/>
      <c r="AG747" s="696"/>
      <c r="AH747" s="696"/>
      <c r="AI747" s="696"/>
      <c r="AJ747" s="696"/>
      <c r="AK747" s="696"/>
      <c r="AL747" s="696"/>
      <c r="AM747" s="696"/>
      <c r="AN747" s="696"/>
      <c r="AO747" s="696"/>
      <c r="AP747" s="696"/>
      <c r="AQ747" s="696"/>
      <c r="AR747" s="696"/>
      <c r="AS747" s="696"/>
      <c r="AT747" s="696"/>
      <c r="AU747" s="696"/>
      <c r="AV747" s="696"/>
      <c r="AW747" s="696"/>
      <c r="AX747" s="696"/>
      <c r="AY747" s="696"/>
      <c r="AZ747" s="696"/>
      <c r="BA747" s="696"/>
      <c r="BB747" s="696"/>
      <c r="BC747" s="696"/>
      <c r="BD747" s="696"/>
      <c r="BE747" s="696"/>
      <c r="BF747" s="696"/>
      <c r="BG747" s="696"/>
      <c r="BH747" s="696"/>
      <c r="BI747" s="696"/>
      <c r="BJ747" s="696"/>
      <c r="BK747" s="785"/>
      <c r="BL747" s="785"/>
      <c r="BM747" s="785"/>
      <c r="BN747" s="696"/>
      <c r="BO747" s="696"/>
      <c r="BP747" s="696"/>
      <c r="BQ747" s="696"/>
      <c r="BR747" s="696"/>
      <c r="BS747" s="696"/>
      <c r="BT747" s="696"/>
      <c r="BU747" s="696"/>
      <c r="BV747" s="696"/>
      <c r="BW747" s="696"/>
    </row>
    <row r="748" spans="1:75" ht="15">
      <c r="A748" s="733" t="s">
        <v>87</v>
      </c>
      <c r="B748" s="15" t="s">
        <v>55</v>
      </c>
      <c r="C748" s="748" t="str">
        <f>VLOOKUP($C727,'2025年度(1年後期)'!$B$5:$N$207,COLUMN('2025年度(1年後期)'!$K$5),0)&amp;""</f>
        <v/>
      </c>
      <c r="D748" s="732"/>
      <c r="E748" s="749" t="str">
        <f>VLOOKUP($C727,'2025年度(2年後期)'!$B$5:$N$207,COLUMN('2025年度(2年後期)'!$K$5),0)&amp;""</f>
        <v/>
      </c>
      <c r="F748" s="732"/>
      <c r="G748" s="749" t="str">
        <f>VLOOKUP($C727,'2025年度(3年後期)'!$B$5:$N$207,COLUMN('2025年度(3年後期)'!$K$5),0)&amp;""</f>
        <v/>
      </c>
      <c r="H748" s="732"/>
      <c r="I748" s="749" t="str">
        <f>VLOOKUP($C727,'2025年度(4年後期)'!$B$5:$N$206,COLUMN('2025年度(4年後期)'!$K$5),0)&amp;""</f>
        <v/>
      </c>
      <c r="J748" s="732"/>
      <c r="K748" s="750" t="str">
        <f>VLOOKUP($C727,'2025年度(助産後期)'!$B$5:$N$207,COLUMN('2025年度(助産後期)'!$K$5),0)&amp;""</f>
        <v/>
      </c>
      <c r="L748" s="750"/>
      <c r="M748" s="748" t="str">
        <f>VLOOKUP($C727,'2025年度(M1後期)'!$B$5:$N$207,COLUMN('2025年度(M1後期)'!$K$5),0)&amp;""</f>
        <v/>
      </c>
      <c r="N748" s="732"/>
      <c r="O748" s="750" t="str">
        <f>VLOOKUP($C727,'2025年度(M2後期)'!$B$5:$N$207,COLUMN('2025年度(M2後期)'!$K$5),0)&amp;""</f>
        <v/>
      </c>
      <c r="P748" s="732"/>
      <c r="Q748" s="750" t="str">
        <f>VLOOKUP($C727,'2025年度(D1後期)'!$B$5:$N$207,COLUMN('2025年度(D1後期)'!$K$5),0)&amp;""</f>
        <v/>
      </c>
      <c r="R748" s="732"/>
      <c r="S748" s="750" t="str">
        <f>VLOOKUP($C727,'2025年度(D23後期)'!$B$5:$N$207,COLUMN('2025年度(D23後期)'!$K$5),0)&amp;""</f>
        <v/>
      </c>
      <c r="T748" s="732"/>
      <c r="U748" s="21"/>
      <c r="Z748" s="733" t="str">
        <f>A748</f>
        <v>５時限（16：50～18：20）</v>
      </c>
      <c r="AA748" s="694"/>
      <c r="AB748" s="694"/>
      <c r="AC748" s="694"/>
      <c r="AD748" s="694"/>
      <c r="AE748" s="694"/>
      <c r="AF748" s="694"/>
      <c r="AG748" s="694"/>
      <c r="AH748" s="694"/>
      <c r="AI748" s="694"/>
      <c r="AJ748" s="694"/>
      <c r="AK748" s="694"/>
      <c r="AL748" s="694"/>
      <c r="AM748" s="694"/>
      <c r="AN748" s="694"/>
      <c r="AO748" s="694"/>
      <c r="AP748" s="694"/>
      <c r="AQ748" s="694"/>
      <c r="AR748" s="694"/>
      <c r="AS748" s="694"/>
      <c r="AT748" s="694"/>
      <c r="AU748" s="694"/>
      <c r="AV748" s="694"/>
      <c r="AW748" s="694"/>
      <c r="AX748" s="694"/>
      <c r="AY748" s="694"/>
      <c r="AZ748" s="694"/>
      <c r="BA748" s="694"/>
      <c r="BB748" s="694"/>
      <c r="BC748" s="694"/>
      <c r="BD748" s="694"/>
      <c r="BE748" s="694"/>
      <c r="BF748" s="694"/>
      <c r="BG748" s="694"/>
      <c r="BH748" s="694"/>
      <c r="BI748" s="694"/>
      <c r="BJ748" s="694"/>
      <c r="BK748" s="783"/>
      <c r="BL748" s="783"/>
      <c r="BM748" s="783"/>
      <c r="BN748" s="694"/>
      <c r="BO748" s="694"/>
      <c r="BP748" s="694"/>
      <c r="BQ748" s="694"/>
      <c r="BR748" s="694"/>
      <c r="BS748" s="694"/>
      <c r="BT748" s="694"/>
      <c r="BU748" s="694"/>
      <c r="BV748" s="694"/>
      <c r="BW748" s="694"/>
    </row>
    <row r="749" spans="1:75" ht="15">
      <c r="A749" s="733"/>
      <c r="B749" s="15" t="s">
        <v>58</v>
      </c>
      <c r="C749" s="751" t="str">
        <f>IFERROR(VLOOKUP(C748,科目・教員!$A$2:$B$349,2,0),"")</f>
        <v/>
      </c>
      <c r="D749" s="735"/>
      <c r="E749" s="739" t="str">
        <f>IFERROR(VLOOKUP(E748,科目・教員!$A$2:$B$349,2,0),"")</f>
        <v/>
      </c>
      <c r="F749" s="735"/>
      <c r="G749" s="739" t="str">
        <f>IFERROR(VLOOKUP(G748,科目・教員!$A$2:$B$349,2,0),"")</f>
        <v/>
      </c>
      <c r="H749" s="735"/>
      <c r="I749" s="739" t="str">
        <f>IFERROR(VLOOKUP(I748,科目・教員!$A$2:$B$349,2,0),"")</f>
        <v/>
      </c>
      <c r="J749" s="735"/>
      <c r="K749" s="740" t="str">
        <f>IFERROR(VLOOKUP(K748,科目・教員!$A$2:$B$349,2,0),"")</f>
        <v/>
      </c>
      <c r="L749" s="740"/>
      <c r="M749" s="751" t="str">
        <f>IFERROR(VLOOKUP(M748,科目・教員!$A$2:$B$349,2,0),"")</f>
        <v/>
      </c>
      <c r="N749" s="735"/>
      <c r="O749" s="740" t="str">
        <f>IFERROR(VLOOKUP(O748,科目・教員!$A$2:$B$349,2,0),"")</f>
        <v/>
      </c>
      <c r="P749" s="735"/>
      <c r="Q749" s="740" t="str">
        <f>IFERROR(VLOOKUP(Q748,科目・教員!$A$2:$B$349,2,0),"")</f>
        <v/>
      </c>
      <c r="R749" s="735"/>
      <c r="S749" s="740" t="str">
        <f>IFERROR(VLOOKUP(S748,科目・教員!$A$2:$B$349,2,0),"")</f>
        <v/>
      </c>
      <c r="T749" s="735"/>
      <c r="U749" s="21"/>
      <c r="Z749" s="733"/>
      <c r="AA749" s="695"/>
      <c r="AB749" s="695"/>
      <c r="AC749" s="695"/>
      <c r="AD749" s="695"/>
      <c r="AE749" s="695"/>
      <c r="AF749" s="695"/>
      <c r="AG749" s="695"/>
      <c r="AH749" s="695"/>
      <c r="AI749" s="695"/>
      <c r="AJ749" s="695"/>
      <c r="AK749" s="695"/>
      <c r="AL749" s="695"/>
      <c r="AM749" s="695"/>
      <c r="AN749" s="695"/>
      <c r="AO749" s="695"/>
      <c r="AP749" s="695"/>
      <c r="AQ749" s="695"/>
      <c r="AR749" s="695"/>
      <c r="AS749" s="695"/>
      <c r="AT749" s="695"/>
      <c r="AU749" s="695"/>
      <c r="AV749" s="695"/>
      <c r="AW749" s="695"/>
      <c r="AX749" s="695"/>
      <c r="AY749" s="695"/>
      <c r="AZ749" s="695"/>
      <c r="BA749" s="695"/>
      <c r="BB749" s="695"/>
      <c r="BC749" s="695"/>
      <c r="BD749" s="695"/>
      <c r="BE749" s="695"/>
      <c r="BF749" s="695"/>
      <c r="BG749" s="695"/>
      <c r="BH749" s="695"/>
      <c r="BI749" s="695"/>
      <c r="BJ749" s="695"/>
      <c r="BK749" s="784"/>
      <c r="BL749" s="784"/>
      <c r="BM749" s="784"/>
      <c r="BN749" s="695"/>
      <c r="BO749" s="695"/>
      <c r="BP749" s="695"/>
      <c r="BQ749" s="695"/>
      <c r="BR749" s="695"/>
      <c r="BS749" s="695"/>
      <c r="BT749" s="695"/>
      <c r="BU749" s="695"/>
      <c r="BV749" s="695"/>
      <c r="BW749" s="695"/>
    </row>
    <row r="750" spans="1:75" ht="21.75">
      <c r="A750" s="733"/>
      <c r="B750" s="15" t="s">
        <v>60</v>
      </c>
      <c r="C750" s="751" t="str">
        <f>VLOOKUP($C727,'2025年度(1年後期)'!$B$5:$N$207,COLUMN('2025年度(1年後期)'!$K$5)+1,0)&amp;""</f>
        <v/>
      </c>
      <c r="D750" s="735"/>
      <c r="E750" s="739" t="str">
        <f>VLOOKUP($C727,'2025年度(2年後期)'!$B$5:$N$207,COLUMN('2025年度(2年後期)'!$K$5)+1,0)&amp;""</f>
        <v/>
      </c>
      <c r="F750" s="735"/>
      <c r="G750" s="739" t="str">
        <f>VLOOKUP($C727,'2025年度(3年後期)'!$B$5:$N$207,COLUMN('2025年度(3年後期)'!$K$5)+1,0)&amp;""</f>
        <v/>
      </c>
      <c r="H750" s="735"/>
      <c r="I750" s="739" t="str">
        <f>VLOOKUP($C727,'2025年度(4年後期)'!$B$5:$N$206,COLUMN('2025年度(4年後期)'!$K$5)+1,0)&amp;""</f>
        <v/>
      </c>
      <c r="J750" s="735"/>
      <c r="K750" s="740" t="str">
        <f>VLOOKUP($C727,'2025年度(助産後期)'!$B$5:$N$207,COLUMN('2025年度(助産後期)'!$K$5)+1,0)&amp;""</f>
        <v/>
      </c>
      <c r="L750" s="740"/>
      <c r="M750" s="751" t="str">
        <f>VLOOKUP($C727,'2025年度(M1後期)'!$B$5:$N$207,COLUMN('2025年度(M1後期)'!$K$5)+1,0)&amp;""</f>
        <v/>
      </c>
      <c r="N750" s="735"/>
      <c r="O750" s="740" t="str">
        <f>VLOOKUP($C727,'2025年度(M1後期)'!$B$5:$N$207,COLUMN('2025年度(M1後期)'!$K$5)+1,0)&amp;""</f>
        <v/>
      </c>
      <c r="P750" s="735"/>
      <c r="Q750" s="740" t="str">
        <f>VLOOKUP($C727,'2025年度(D1後期)'!$B$5:$N$207,COLUMN('2025年度(D1後期)'!$K$5)+1,0)&amp;""</f>
        <v/>
      </c>
      <c r="R750" s="735"/>
      <c r="S750" s="740" t="str">
        <f>VLOOKUP($C727,'2025年度(D23後期)'!$B$5:$N$207,COLUMN('2025年度(D23後期)'!$K$5)+1,0)&amp;""</f>
        <v/>
      </c>
      <c r="T750" s="735"/>
      <c r="U750" s="21"/>
      <c r="Z750" s="733"/>
      <c r="AA750" s="695"/>
      <c r="AB750" s="695"/>
      <c r="AC750" s="695"/>
      <c r="AD750" s="695"/>
      <c r="AE750" s="695"/>
      <c r="AF750" s="695"/>
      <c r="AG750" s="695"/>
      <c r="AH750" s="695"/>
      <c r="AI750" s="695"/>
      <c r="AJ750" s="695"/>
      <c r="AK750" s="695"/>
      <c r="AL750" s="695"/>
      <c r="AM750" s="695"/>
      <c r="AN750" s="695"/>
      <c r="AO750" s="695"/>
      <c r="AP750" s="695"/>
      <c r="AQ750" s="695"/>
      <c r="AR750" s="695"/>
      <c r="AS750" s="695"/>
      <c r="AT750" s="695"/>
      <c r="AU750" s="695"/>
      <c r="AV750" s="695"/>
      <c r="AW750" s="695"/>
      <c r="AX750" s="695"/>
      <c r="AY750" s="695"/>
      <c r="AZ750" s="695"/>
      <c r="BA750" s="695"/>
      <c r="BB750" s="695"/>
      <c r="BC750" s="695"/>
      <c r="BD750" s="695"/>
      <c r="BE750" s="695"/>
      <c r="BF750" s="695"/>
      <c r="BG750" s="695"/>
      <c r="BH750" s="695"/>
      <c r="BI750" s="695"/>
      <c r="BJ750" s="695"/>
      <c r="BK750" s="784"/>
      <c r="BL750" s="784"/>
      <c r="BM750" s="784"/>
      <c r="BN750" s="695"/>
      <c r="BO750" s="695"/>
      <c r="BP750" s="695"/>
      <c r="BQ750" s="695"/>
      <c r="BR750" s="695"/>
      <c r="BS750" s="695"/>
      <c r="BT750" s="695"/>
      <c r="BU750" s="695"/>
      <c r="BV750" s="695"/>
      <c r="BW750" s="695"/>
    </row>
    <row r="751" spans="1:75" ht="15">
      <c r="A751" s="734"/>
      <c r="B751" s="16" t="s">
        <v>62</v>
      </c>
      <c r="C751" s="738"/>
      <c r="D751" s="736"/>
      <c r="E751" s="710"/>
      <c r="F751" s="736"/>
      <c r="G751" s="710"/>
      <c r="H751" s="736"/>
      <c r="I751" s="710"/>
      <c r="J751" s="736"/>
      <c r="K751" s="712"/>
      <c r="L751" s="712"/>
      <c r="M751" s="738"/>
      <c r="N751" s="736"/>
      <c r="O751" s="712"/>
      <c r="P751" s="736"/>
      <c r="Q751" s="712"/>
      <c r="R751" s="736"/>
      <c r="S751" s="712"/>
      <c r="T751" s="736"/>
      <c r="U751" s="22"/>
      <c r="V751" s="19"/>
      <c r="W751" s="19"/>
      <c r="X751" s="19"/>
      <c r="Y751" s="19"/>
      <c r="Z751" s="734"/>
      <c r="AA751" s="696"/>
      <c r="AB751" s="696"/>
      <c r="AC751" s="696"/>
      <c r="AD751" s="696"/>
      <c r="AE751" s="696"/>
      <c r="AF751" s="696"/>
      <c r="AG751" s="696"/>
      <c r="AH751" s="696"/>
      <c r="AI751" s="696"/>
      <c r="AJ751" s="696"/>
      <c r="AK751" s="696"/>
      <c r="AL751" s="696"/>
      <c r="AM751" s="696"/>
      <c r="AN751" s="696"/>
      <c r="AO751" s="696"/>
      <c r="AP751" s="696"/>
      <c r="AQ751" s="696"/>
      <c r="AR751" s="696"/>
      <c r="AS751" s="696"/>
      <c r="AT751" s="696"/>
      <c r="AU751" s="696"/>
      <c r="AV751" s="696"/>
      <c r="AW751" s="696"/>
      <c r="AX751" s="696"/>
      <c r="AY751" s="696"/>
      <c r="AZ751" s="696"/>
      <c r="BA751" s="696"/>
      <c r="BB751" s="696"/>
      <c r="BC751" s="696"/>
      <c r="BD751" s="696"/>
      <c r="BE751" s="696"/>
      <c r="BF751" s="696"/>
      <c r="BG751" s="696"/>
      <c r="BH751" s="696"/>
      <c r="BI751" s="696"/>
      <c r="BJ751" s="696"/>
      <c r="BK751" s="785"/>
      <c r="BL751" s="785"/>
      <c r="BM751" s="785"/>
      <c r="BN751" s="696"/>
      <c r="BO751" s="696"/>
      <c r="BP751" s="696"/>
      <c r="BQ751" s="696"/>
      <c r="BR751" s="696"/>
      <c r="BS751" s="696"/>
      <c r="BT751" s="696"/>
      <c r="BU751" s="696"/>
      <c r="BV751" s="696"/>
      <c r="BW751" s="696"/>
    </row>
    <row r="752" spans="1:75" s="44" customFormat="1" ht="21.75">
      <c r="A752" s="23"/>
      <c r="B752" s="24"/>
      <c r="C752" s="788">
        <f>C727+1</f>
        <v>46053</v>
      </c>
      <c r="D752" s="788"/>
      <c r="E752" s="788"/>
      <c r="F752" s="788"/>
      <c r="G752" s="788"/>
      <c r="H752" s="788"/>
      <c r="I752" s="788"/>
      <c r="J752" s="788"/>
      <c r="K752" s="788"/>
      <c r="L752" s="788"/>
      <c r="M752" s="788"/>
      <c r="N752" s="788"/>
      <c r="O752" s="788"/>
      <c r="P752" s="788"/>
      <c r="Q752" s="788"/>
      <c r="R752" s="788"/>
      <c r="S752" s="788"/>
      <c r="T752" s="788"/>
      <c r="U752" s="703">
        <f>C752</f>
        <v>46053</v>
      </c>
      <c r="V752" s="704"/>
      <c r="W752" s="704"/>
      <c r="X752" s="704"/>
      <c r="Y752" s="704"/>
      <c r="Z752" s="70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3" t="s">
        <v>54</v>
      </c>
      <c r="B753" s="12" t="s">
        <v>55</v>
      </c>
      <c r="C753" s="731" t="str">
        <f>VLOOKUP($C752,'2025年度(1年後期)'!$B$5:$N$207,COLUMN('2025年度(1年後期)'!$C$5),0)&amp;""</f>
        <v/>
      </c>
      <c r="D753" s="722"/>
      <c r="E753" s="721" t="str">
        <f>VLOOKUP($C752,'2025年度(2年後期)'!$B$5:$N$207,COLUMN('2025年度(2年後期)'!$C$5),0)&amp;""</f>
        <v/>
      </c>
      <c r="F753" s="722"/>
      <c r="G753" s="721" t="str">
        <f>VLOOKUP($C752,'2025年度(3年後期)'!$B$5:$N$207,COLUMN('2025年度(3年後期)'!$C$5),0)&amp;""</f>
        <v/>
      </c>
      <c r="H753" s="722"/>
      <c r="I753" s="721" t="str">
        <f>VLOOKUP($C752,'2025年度(4年後期)'!$B$5:$N$206,COLUMN('2025年度(4年後期)'!$C$5),0)&amp;""</f>
        <v/>
      </c>
      <c r="J753" s="722"/>
      <c r="K753" s="732" t="str">
        <f>VLOOKUP($C752,'2025年度(助産後期)'!$B$5:$N$207,COLUMN('2025年度(助産後期)'!$C$5),0)&amp;""</f>
        <v/>
      </c>
      <c r="L753" s="720"/>
      <c r="M753" s="719" t="str">
        <f>VLOOKUP($C752,'2025年度(M1後期)'!$B$5:$N$207,COLUMN('2025年度(M1後期)'!$C$5),0)&amp;""</f>
        <v/>
      </c>
      <c r="N753" s="720"/>
      <c r="O753" s="721" t="str">
        <f>VLOOKUP($C752,'2025年度(M2後期)'!$B$5:$N$207,COLUMN('2025年度(M2後期)'!$C$5),0)&amp;""</f>
        <v/>
      </c>
      <c r="P753" s="722"/>
      <c r="Q753" s="721" t="str">
        <f>VLOOKUP($C752,'2025年度(D1後期)'!$B$5:$N$207,COLUMN('2025年度(D1後期)'!$C$5),0)&amp;""</f>
        <v/>
      </c>
      <c r="R753" s="722"/>
      <c r="S753" s="732" t="str">
        <f>VLOOKUP($C752,'2025年度(D23後期)'!$B$5:$N$207,COLUMN('2025年度(D23後期)'!$C$5),0)&amp;""</f>
        <v/>
      </c>
      <c r="T753" s="722"/>
      <c r="U753" s="25"/>
      <c r="Z753" s="744" t="str">
        <f>A753</f>
        <v xml:space="preserve">１時限（09：20～10：50） </v>
      </c>
      <c r="AA753" s="694"/>
      <c r="AB753" s="694"/>
      <c r="AC753" s="694"/>
      <c r="AD753" s="694"/>
      <c r="AE753" s="694"/>
      <c r="AF753" s="694"/>
      <c r="AG753" s="694"/>
      <c r="AH753" s="694"/>
      <c r="AI753" s="694"/>
      <c r="AJ753" s="694"/>
      <c r="AK753" s="694"/>
      <c r="AL753" s="694"/>
      <c r="AM753" s="695"/>
      <c r="AN753" s="694"/>
      <c r="AO753" s="694"/>
      <c r="AP753" s="694"/>
      <c r="AQ753" s="694"/>
      <c r="AR753" s="694"/>
      <c r="AS753" s="694"/>
      <c r="AT753" s="694"/>
      <c r="AU753" s="694"/>
      <c r="AV753" s="694"/>
      <c r="AW753" s="694"/>
      <c r="AX753" s="694"/>
      <c r="AY753" s="694"/>
      <c r="AZ753" s="694"/>
      <c r="BA753" s="694"/>
      <c r="BB753" s="694"/>
      <c r="BC753" s="694"/>
      <c r="BD753" s="694"/>
      <c r="BE753" s="694"/>
      <c r="BF753" s="694"/>
      <c r="BG753" s="694"/>
      <c r="BH753" s="694"/>
      <c r="BI753" s="694"/>
      <c r="BJ753" s="694"/>
      <c r="BK753" s="783"/>
      <c r="BL753" s="783"/>
      <c r="BM753" s="783"/>
      <c r="BN753" s="694"/>
      <c r="BO753" s="694"/>
      <c r="BP753" s="694"/>
      <c r="BQ753" s="694"/>
      <c r="BR753" s="694"/>
      <c r="BS753" s="694"/>
      <c r="BT753" s="694"/>
      <c r="BU753" s="694"/>
      <c r="BV753" s="694"/>
      <c r="BW753" s="694"/>
    </row>
    <row r="754" spans="1:75" ht="15">
      <c r="A754" s="733"/>
      <c r="B754" s="15" t="s">
        <v>58</v>
      </c>
      <c r="C754" s="714" t="str">
        <f>IFERROR(VLOOKUP(C753,科目・教員!$A$2:$B$349,2,0),"")</f>
        <v/>
      </c>
      <c r="D754" s="715"/>
      <c r="E754" s="716" t="str">
        <f>IFERROR(VLOOKUP(E753,科目・教員!$A$2:$B$349,2,0),"")</f>
        <v/>
      </c>
      <c r="F754" s="715"/>
      <c r="G754" s="716" t="str">
        <f>IFERROR(VLOOKUP(G753,科目・教員!$A$2:$B$349,2,0),"")</f>
        <v/>
      </c>
      <c r="H754" s="715"/>
      <c r="I754" s="716" t="str">
        <f>IFERROR(VLOOKUP(I753,科目・教員!$A$2:$B$349,2,0),"")</f>
        <v/>
      </c>
      <c r="J754" s="715"/>
      <c r="K754" s="735" t="str">
        <f>IFERROR(VLOOKUP(K753,科目・教員!$A$2:$B$349,2,0),"")</f>
        <v/>
      </c>
      <c r="L754" s="737"/>
      <c r="M754" s="746" t="str">
        <f>IFERROR(VLOOKUP(M753,科目・教員!$A$2:$B$349,2,0),"")</f>
        <v/>
      </c>
      <c r="N754" s="715"/>
      <c r="O754" s="716" t="str">
        <f>IFERROR(VLOOKUP(O753,科目・教員!$A$2:$B$349,2,0),"")</f>
        <v/>
      </c>
      <c r="P754" s="715"/>
      <c r="Q754" s="716" t="str">
        <f>IFERROR(VLOOKUP(Q753,科目・教員!$A$2:$B$349,2,0),"")</f>
        <v/>
      </c>
      <c r="R754" s="715"/>
      <c r="S754" s="735" t="str">
        <f>IFERROR(VLOOKUP(S753,科目・教員!$A$2:$B$349,2,0),"")</f>
        <v/>
      </c>
      <c r="T754" s="715"/>
      <c r="U754" s="25"/>
      <c r="Z754" s="733"/>
      <c r="AA754" s="695"/>
      <c r="AB754" s="695"/>
      <c r="AC754" s="695"/>
      <c r="AD754" s="695"/>
      <c r="AE754" s="695"/>
      <c r="AF754" s="695"/>
      <c r="AG754" s="695"/>
      <c r="AH754" s="695"/>
      <c r="AI754" s="695"/>
      <c r="AJ754" s="695"/>
      <c r="AK754" s="695"/>
      <c r="AL754" s="695"/>
      <c r="AM754" s="695"/>
      <c r="AN754" s="695"/>
      <c r="AO754" s="695"/>
      <c r="AP754" s="695"/>
      <c r="AQ754" s="695"/>
      <c r="AR754" s="695"/>
      <c r="AS754" s="695"/>
      <c r="AT754" s="695"/>
      <c r="AU754" s="695"/>
      <c r="AV754" s="695"/>
      <c r="AW754" s="695"/>
      <c r="AX754" s="695"/>
      <c r="AY754" s="695"/>
      <c r="AZ754" s="695"/>
      <c r="BA754" s="695"/>
      <c r="BB754" s="695"/>
      <c r="BC754" s="695"/>
      <c r="BD754" s="695"/>
      <c r="BE754" s="695"/>
      <c r="BF754" s="695"/>
      <c r="BG754" s="695"/>
      <c r="BH754" s="695"/>
      <c r="BI754" s="695"/>
      <c r="BJ754" s="695"/>
      <c r="BK754" s="784"/>
      <c r="BL754" s="784"/>
      <c r="BM754" s="784"/>
      <c r="BN754" s="695"/>
      <c r="BO754" s="695"/>
      <c r="BP754" s="695"/>
      <c r="BQ754" s="695"/>
      <c r="BR754" s="695"/>
      <c r="BS754" s="695"/>
      <c r="BT754" s="695"/>
      <c r="BU754" s="695"/>
      <c r="BV754" s="695"/>
      <c r="BW754" s="695"/>
    </row>
    <row r="755" spans="1:75" ht="21.75">
      <c r="A755" s="733"/>
      <c r="B755" s="15" t="s">
        <v>60</v>
      </c>
      <c r="C755" s="714" t="str">
        <f>VLOOKUP($C752,'2025年度(1年後期)'!$B$5:$N$207,COLUMN('2025年度(1年後期)'!$C$5)+1,0)&amp;""</f>
        <v/>
      </c>
      <c r="D755" s="715"/>
      <c r="E755" s="716" t="str">
        <f>VLOOKUP($C752,'2025年度(2年後期)'!$B$5:$N$207,COLUMN('2025年度(2年後期)'!$C$5)+1,0)&amp;""</f>
        <v/>
      </c>
      <c r="F755" s="715"/>
      <c r="G755" s="716" t="str">
        <f>VLOOKUP($C752,'2025年度(3年後期)'!$B$5:$N$207,COLUMN('2025年度(3年後期)'!$C$5)+1,0)&amp;""</f>
        <v/>
      </c>
      <c r="H755" s="715"/>
      <c r="I755" s="716" t="str">
        <f>VLOOKUP($C752,'2025年度(4年後期)'!$B$5:$N$206,COLUMN('2025年度(4年後期)'!$C$5)+1,0)&amp;""</f>
        <v/>
      </c>
      <c r="J755" s="715"/>
      <c r="K755" s="735" t="str">
        <f>VLOOKUP($C752,'2025年度(助産後期)'!$B$5:$N$207,COLUMN('2025年度(助産後期)'!$C$5)+1,0)&amp;""</f>
        <v/>
      </c>
      <c r="L755" s="737"/>
      <c r="M755" s="746" t="str">
        <f>VLOOKUP($C752,'2025年度(M1後期)'!$B$5:$N$207,COLUMN('2025年度(M1後期)'!$C$5)+1,0)&amp;""</f>
        <v/>
      </c>
      <c r="N755" s="715"/>
      <c r="O755" s="716" t="str">
        <f>VLOOKUP($C752,'2025年度(M2後期)'!$B$5:$N$207,COLUMN('2025年度(M2後期)'!$C$5)+1,0)&amp;""</f>
        <v/>
      </c>
      <c r="P755" s="715"/>
      <c r="Q755" s="716" t="str">
        <f>VLOOKUP($C752,'2025年度(D1後期)'!$B$5:$N$207,COLUMN('2025年度(D1後期)'!$C$5)+1,0)&amp;""</f>
        <v/>
      </c>
      <c r="R755" s="715"/>
      <c r="S755" s="735" t="str">
        <f>VLOOKUP($C752,'2025年度(D23後期)'!$B$5:$N$207,COLUMN('2025年度(D23後期)'!$C$5)+1,0)&amp;""</f>
        <v/>
      </c>
      <c r="T755" s="715"/>
      <c r="U755" s="25"/>
      <c r="Z755" s="733"/>
      <c r="AA755" s="695"/>
      <c r="AB755" s="695"/>
      <c r="AC755" s="695"/>
      <c r="AD755" s="695"/>
      <c r="AE755" s="695"/>
      <c r="AF755" s="695"/>
      <c r="AG755" s="695"/>
      <c r="AH755" s="695"/>
      <c r="AI755" s="695"/>
      <c r="AJ755" s="695"/>
      <c r="AK755" s="695"/>
      <c r="AL755" s="695"/>
      <c r="AM755" s="695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695"/>
      <c r="AX755" s="695"/>
      <c r="AY755" s="695"/>
      <c r="AZ755" s="695"/>
      <c r="BA755" s="695"/>
      <c r="BB755" s="695"/>
      <c r="BC755" s="695"/>
      <c r="BD755" s="695"/>
      <c r="BE755" s="695"/>
      <c r="BF755" s="695"/>
      <c r="BG755" s="695"/>
      <c r="BH755" s="695"/>
      <c r="BI755" s="695"/>
      <c r="BJ755" s="695"/>
      <c r="BK755" s="784"/>
      <c r="BL755" s="784"/>
      <c r="BM755" s="784"/>
      <c r="BN755" s="695"/>
      <c r="BO755" s="695"/>
      <c r="BP755" s="695"/>
      <c r="BQ755" s="695"/>
      <c r="BR755" s="695"/>
      <c r="BS755" s="695"/>
      <c r="BT755" s="695"/>
      <c r="BU755" s="695"/>
      <c r="BV755" s="695"/>
      <c r="BW755" s="695"/>
    </row>
    <row r="756" spans="1:75" ht="15">
      <c r="A756" s="734"/>
      <c r="B756" s="16" t="s">
        <v>62</v>
      </c>
      <c r="C756" s="738"/>
      <c r="D756" s="711"/>
      <c r="E756" s="710"/>
      <c r="F756" s="711"/>
      <c r="G756" s="710"/>
      <c r="H756" s="711"/>
      <c r="I756" s="710"/>
      <c r="J756" s="711"/>
      <c r="K756" s="712"/>
      <c r="L756" s="713"/>
      <c r="M756" s="745"/>
      <c r="N756" s="711"/>
      <c r="O756" s="710"/>
      <c r="P756" s="711"/>
      <c r="Q756" s="710"/>
      <c r="R756" s="711"/>
      <c r="S756" s="712"/>
      <c r="T756" s="711"/>
      <c r="U756" s="25"/>
      <c r="Z756" s="734"/>
      <c r="AA756" s="696"/>
      <c r="AB756" s="696"/>
      <c r="AC756" s="696"/>
      <c r="AD756" s="696"/>
      <c r="AE756" s="696"/>
      <c r="AF756" s="696"/>
      <c r="AG756" s="696"/>
      <c r="AH756" s="696"/>
      <c r="AI756" s="696"/>
      <c r="AJ756" s="696"/>
      <c r="AK756" s="696"/>
      <c r="AL756" s="696"/>
      <c r="AM756" s="696"/>
      <c r="AN756" s="696"/>
      <c r="AO756" s="696"/>
      <c r="AP756" s="696"/>
      <c r="AQ756" s="696"/>
      <c r="AR756" s="696"/>
      <c r="AS756" s="696"/>
      <c r="AT756" s="696"/>
      <c r="AU756" s="696"/>
      <c r="AV756" s="696"/>
      <c r="AW756" s="696"/>
      <c r="AX756" s="696"/>
      <c r="AY756" s="696"/>
      <c r="AZ756" s="696"/>
      <c r="BA756" s="696"/>
      <c r="BB756" s="696"/>
      <c r="BC756" s="696"/>
      <c r="BD756" s="696"/>
      <c r="BE756" s="696"/>
      <c r="BF756" s="696"/>
      <c r="BG756" s="696"/>
      <c r="BH756" s="696"/>
      <c r="BI756" s="696"/>
      <c r="BJ756" s="696"/>
      <c r="BK756" s="785"/>
      <c r="BL756" s="785"/>
      <c r="BM756" s="785"/>
      <c r="BN756" s="696"/>
      <c r="BO756" s="696"/>
      <c r="BP756" s="696"/>
      <c r="BQ756" s="696"/>
      <c r="BR756" s="696"/>
      <c r="BS756" s="696"/>
      <c r="BT756" s="696"/>
      <c r="BU756" s="696"/>
      <c r="BV756" s="696"/>
      <c r="BW756" s="696"/>
    </row>
    <row r="757" spans="1:75" ht="13.5" customHeight="1">
      <c r="A757" s="733" t="s">
        <v>64</v>
      </c>
      <c r="B757" s="15" t="s">
        <v>55</v>
      </c>
      <c r="C757" s="731" t="str">
        <f>VLOOKUP($C752,'2025年度(1年後期)'!$B$5:$N$207,COLUMN('2025年度(1年後期)'!$E$5),0)&amp;""</f>
        <v/>
      </c>
      <c r="D757" s="722"/>
      <c r="E757" s="721" t="str">
        <f>VLOOKUP($C752,'2025年度(2年後期)'!$B$5:$N$207,COLUMN('2025年度(2年後期)'!$E$5),0)&amp;""</f>
        <v/>
      </c>
      <c r="F757" s="722"/>
      <c r="G757" s="721" t="str">
        <f>VLOOKUP($C752,'2025年度(3年後期)'!$B$5:$N$207,COLUMN('2025年度(3年後期)'!$E$5),0)&amp;""</f>
        <v/>
      </c>
      <c r="H757" s="722"/>
      <c r="I757" s="721" t="str">
        <f>VLOOKUP($C752,'2025年度(4年後期)'!$B$5:$N$206,COLUMN('2025年度(4年後期)'!$E$5),0)&amp;""</f>
        <v/>
      </c>
      <c r="J757" s="722"/>
      <c r="K757" s="732" t="str">
        <f>VLOOKUP($C752,'2025年度(助産後期)'!$B$5:$N$207,COLUMN('2025年度(助産後期)'!$E$5),0)&amp;""</f>
        <v/>
      </c>
      <c r="L757" s="720"/>
      <c r="M757" s="731" t="str">
        <f>VLOOKUP($C752,'2025年度(M1後期)'!$B$5:$N$207,COLUMN('2025年度(M1後期)'!$E$5),0)&amp;""</f>
        <v/>
      </c>
      <c r="N757" s="722"/>
      <c r="O757" s="732" t="str">
        <f>VLOOKUP($C752,'2025年度(M2後期)'!$B$5:$N$207,COLUMN('2025年度(M2後期)'!$E$5),0)&amp;""</f>
        <v/>
      </c>
      <c r="P757" s="722"/>
      <c r="Q757" s="732" t="str">
        <f>VLOOKUP($C752,'2025年度(D1後期)'!$B$5:$N$207,COLUMN('2025年度(D1後期)'!$E$5),0)&amp;""</f>
        <v/>
      </c>
      <c r="R757" s="722"/>
      <c r="S757" s="732" t="str">
        <f>VLOOKUP($C752,'2025年度(D23後期)'!$B$5:$N$207,COLUMN('2025年度(D23後期)'!$E$5),0)&amp;""</f>
        <v/>
      </c>
      <c r="T757" s="722"/>
      <c r="U757" s="21"/>
      <c r="Z757" s="744" t="str">
        <f>A757</f>
        <v>２時限（11：00～12：30）</v>
      </c>
      <c r="AA757" s="694"/>
      <c r="AB757" s="694"/>
      <c r="AC757" s="694"/>
      <c r="AD757" s="694"/>
      <c r="AE757" s="694"/>
      <c r="AF757" s="694"/>
      <c r="AG757" s="694"/>
      <c r="AH757" s="694"/>
      <c r="AI757" s="694"/>
      <c r="AJ757" s="694"/>
      <c r="AK757" s="694"/>
      <c r="AL757" s="694"/>
      <c r="AM757" s="695"/>
      <c r="AN757" s="694"/>
      <c r="AO757" s="694"/>
      <c r="AP757" s="694"/>
      <c r="AQ757" s="694"/>
      <c r="AR757" s="694"/>
      <c r="AS757" s="694"/>
      <c r="AT757" s="694"/>
      <c r="AU757" s="694"/>
      <c r="AV757" s="694"/>
      <c r="AW757" s="694"/>
      <c r="AX757" s="694"/>
      <c r="AY757" s="694"/>
      <c r="AZ757" s="694"/>
      <c r="BA757" s="694"/>
      <c r="BB757" s="694"/>
      <c r="BC757" s="694"/>
      <c r="BD757" s="694"/>
      <c r="BE757" s="694"/>
      <c r="BF757" s="694"/>
      <c r="BG757" s="694"/>
      <c r="BH757" s="694"/>
      <c r="BI757" s="694"/>
      <c r="BJ757" s="694"/>
      <c r="BK757" s="783"/>
      <c r="BL757" s="783"/>
      <c r="BM757" s="783"/>
      <c r="BN757" s="694"/>
      <c r="BO757" s="694"/>
      <c r="BP757" s="694"/>
      <c r="BQ757" s="694"/>
      <c r="BR757" s="694"/>
      <c r="BS757" s="694"/>
      <c r="BT757" s="694"/>
      <c r="BU757" s="694"/>
      <c r="BV757" s="694"/>
      <c r="BW757" s="694"/>
    </row>
    <row r="758" spans="1:75" ht="15">
      <c r="A758" s="733"/>
      <c r="B758" s="15" t="s">
        <v>58</v>
      </c>
      <c r="C758" s="714" t="str">
        <f>IFERROR(VLOOKUP(C757,科目・教員!$A$2:$B$349,2,0),"")</f>
        <v/>
      </c>
      <c r="D758" s="715"/>
      <c r="E758" s="716" t="str">
        <f>IFERROR(VLOOKUP(E757,科目・教員!$A$2:$B$349,2,0),"")</f>
        <v/>
      </c>
      <c r="F758" s="715"/>
      <c r="G758" s="716" t="str">
        <f>IFERROR(VLOOKUP(G757,科目・教員!$A$2:$B$349,2,0),"")</f>
        <v/>
      </c>
      <c r="H758" s="715"/>
      <c r="I758" s="716" t="str">
        <f>IFERROR(VLOOKUP(I757,科目・教員!$A$2:$B$349,2,0),"")</f>
        <v/>
      </c>
      <c r="J758" s="715"/>
      <c r="K758" s="735" t="str">
        <f>IFERROR(VLOOKUP(K757,科目・教員!$A$2:$B$349,2,0),"")</f>
        <v/>
      </c>
      <c r="L758" s="737"/>
      <c r="M758" s="714" t="str">
        <f>IFERROR(VLOOKUP(M757,科目・教員!$A$2:$B$349,2,0),"")</f>
        <v/>
      </c>
      <c r="N758" s="715"/>
      <c r="O758" s="735" t="str">
        <f>IFERROR(VLOOKUP(O757,科目・教員!$A$2:$B$349,2,0),"")</f>
        <v/>
      </c>
      <c r="P758" s="715"/>
      <c r="Q758" s="735" t="str">
        <f>IFERROR(VLOOKUP(Q757,科目・教員!$A$2:$B$349,2,0),"")</f>
        <v/>
      </c>
      <c r="R758" s="715"/>
      <c r="S758" s="735" t="str">
        <f>IFERROR(VLOOKUP(S757,科目・教員!$A$2:$B$349,2,0),"")</f>
        <v/>
      </c>
      <c r="T758" s="715"/>
      <c r="U758" s="21"/>
      <c r="Z758" s="733"/>
      <c r="AA758" s="695"/>
      <c r="AB758" s="695"/>
      <c r="AC758" s="695"/>
      <c r="AD758" s="695"/>
      <c r="AE758" s="695"/>
      <c r="AF758" s="695"/>
      <c r="AG758" s="695"/>
      <c r="AH758" s="695"/>
      <c r="AI758" s="695"/>
      <c r="AJ758" s="695"/>
      <c r="AK758" s="695"/>
      <c r="AL758" s="695"/>
      <c r="AM758" s="695"/>
      <c r="AN758" s="695"/>
      <c r="AO758" s="695"/>
      <c r="AP758" s="695"/>
      <c r="AQ758" s="695"/>
      <c r="AR758" s="695"/>
      <c r="AS758" s="695"/>
      <c r="AT758" s="695"/>
      <c r="AU758" s="695"/>
      <c r="AV758" s="695"/>
      <c r="AW758" s="695"/>
      <c r="AX758" s="695"/>
      <c r="AY758" s="695"/>
      <c r="AZ758" s="695"/>
      <c r="BA758" s="695"/>
      <c r="BB758" s="695"/>
      <c r="BC758" s="695"/>
      <c r="BD758" s="695"/>
      <c r="BE758" s="695"/>
      <c r="BF758" s="695"/>
      <c r="BG758" s="695"/>
      <c r="BH758" s="695"/>
      <c r="BI758" s="695"/>
      <c r="BJ758" s="695"/>
      <c r="BK758" s="784"/>
      <c r="BL758" s="784"/>
      <c r="BM758" s="784"/>
      <c r="BN758" s="695"/>
      <c r="BO758" s="695"/>
      <c r="BP758" s="695"/>
      <c r="BQ758" s="695"/>
      <c r="BR758" s="695"/>
      <c r="BS758" s="695"/>
      <c r="BT758" s="695"/>
      <c r="BU758" s="695"/>
      <c r="BV758" s="695"/>
      <c r="BW758" s="695"/>
    </row>
    <row r="759" spans="1:75" ht="21.75">
      <c r="A759" s="733"/>
      <c r="B759" s="15" t="s">
        <v>60</v>
      </c>
      <c r="C759" s="714" t="str">
        <f>VLOOKUP($C752,'2025年度(1年後期)'!$B$5:$N$207,COLUMN('2025年度(1年後期)'!$E$5)+1,0)&amp;""</f>
        <v/>
      </c>
      <c r="D759" s="715"/>
      <c r="E759" s="716" t="str">
        <f>VLOOKUP($C752,'2025年度(2年後期)'!$B$5:$N$207,COLUMN('2025年度(2年後期)'!$E$5)+1,0)&amp;""</f>
        <v/>
      </c>
      <c r="F759" s="715"/>
      <c r="G759" s="716" t="str">
        <f>VLOOKUP($C752,'2025年度(3年後期)'!$B$5:$N$207,COLUMN('2025年度(3年後期)'!$E$5)+1,0)&amp;""</f>
        <v/>
      </c>
      <c r="H759" s="715"/>
      <c r="I759" s="716" t="str">
        <f>VLOOKUP($C752,'2025年度(4年後期)'!$B$5:$N$206,COLUMN('2025年度(4年後期)'!$E$5)+1,0)&amp;""</f>
        <v/>
      </c>
      <c r="J759" s="715"/>
      <c r="K759" s="735" t="str">
        <f>VLOOKUP($C752,'2025年度(助産後期)'!$B$5:$N$207,COLUMN('2025年度(助産後期)'!$E$5)+1,0)&amp;""</f>
        <v/>
      </c>
      <c r="L759" s="737"/>
      <c r="M759" s="714" t="str">
        <f>VLOOKUP($C752,'2025年度(M1後期)'!$B$5:$N$207,COLUMN('2025年度(M1後期)'!$E$5)+1,0)&amp;""</f>
        <v/>
      </c>
      <c r="N759" s="715"/>
      <c r="O759" s="735" t="str">
        <f>VLOOKUP($C752,'2025年度(M2後期)'!$B$5:$N$207,COLUMN('2025年度(M2後期)'!$E$5)+1,0)&amp;""</f>
        <v/>
      </c>
      <c r="P759" s="715"/>
      <c r="Q759" s="735" t="str">
        <f>VLOOKUP($C752,'2025年度(D1後期)'!$B$5:$N$207,COLUMN('2025年度(D1後期)'!$E$5)+1,0)&amp;""</f>
        <v/>
      </c>
      <c r="R759" s="715"/>
      <c r="S759" s="735" t="str">
        <f>VLOOKUP($C752,'2025年度(D23後期)'!$B$5:$N$207,COLUMN('2025年度(D23後期)'!$E$5)+1,0)&amp;""</f>
        <v/>
      </c>
      <c r="T759" s="715"/>
      <c r="U759" s="21"/>
      <c r="Z759" s="733"/>
      <c r="AA759" s="695"/>
      <c r="AB759" s="695"/>
      <c r="AC759" s="695"/>
      <c r="AD759" s="695"/>
      <c r="AE759" s="695"/>
      <c r="AF759" s="695"/>
      <c r="AG759" s="695"/>
      <c r="AH759" s="695"/>
      <c r="AI759" s="695"/>
      <c r="AJ759" s="695"/>
      <c r="AK759" s="695"/>
      <c r="AL759" s="695"/>
      <c r="AM759" s="695"/>
      <c r="AN759" s="695"/>
      <c r="AO759" s="695"/>
      <c r="AP759" s="695"/>
      <c r="AQ759" s="695"/>
      <c r="AR759" s="695"/>
      <c r="AS759" s="695"/>
      <c r="AT759" s="695"/>
      <c r="AU759" s="695"/>
      <c r="AV759" s="695"/>
      <c r="AW759" s="695"/>
      <c r="AX759" s="695"/>
      <c r="AY759" s="695"/>
      <c r="AZ759" s="695"/>
      <c r="BA759" s="695"/>
      <c r="BB759" s="695"/>
      <c r="BC759" s="695"/>
      <c r="BD759" s="695"/>
      <c r="BE759" s="695"/>
      <c r="BF759" s="695"/>
      <c r="BG759" s="695"/>
      <c r="BH759" s="695"/>
      <c r="BI759" s="695"/>
      <c r="BJ759" s="695"/>
      <c r="BK759" s="784"/>
      <c r="BL759" s="784"/>
      <c r="BM759" s="784"/>
      <c r="BN759" s="695"/>
      <c r="BO759" s="695"/>
      <c r="BP759" s="695"/>
      <c r="BQ759" s="695"/>
      <c r="BR759" s="695"/>
      <c r="BS759" s="695"/>
      <c r="BT759" s="695"/>
      <c r="BU759" s="695"/>
      <c r="BV759" s="695"/>
      <c r="BW759" s="695"/>
    </row>
    <row r="760" spans="1:75" ht="15">
      <c r="A760" s="747"/>
      <c r="B760" s="16" t="s">
        <v>62</v>
      </c>
      <c r="C760" s="738"/>
      <c r="D760" s="736"/>
      <c r="E760" s="710"/>
      <c r="F760" s="736"/>
      <c r="G760" s="710"/>
      <c r="H760" s="736"/>
      <c r="I760" s="710"/>
      <c r="J760" s="736"/>
      <c r="K760" s="712"/>
      <c r="L760" s="712"/>
      <c r="M760" s="738"/>
      <c r="N760" s="736"/>
      <c r="O760" s="712"/>
      <c r="P760" s="736"/>
      <c r="Q760" s="712"/>
      <c r="R760" s="736"/>
      <c r="S760" s="712"/>
      <c r="T760" s="736"/>
      <c r="U760" s="21"/>
      <c r="Z760" s="734"/>
      <c r="AA760" s="696"/>
      <c r="AB760" s="696"/>
      <c r="AC760" s="696"/>
      <c r="AD760" s="696"/>
      <c r="AE760" s="696"/>
      <c r="AF760" s="696"/>
      <c r="AG760" s="696"/>
      <c r="AH760" s="696"/>
      <c r="AI760" s="696"/>
      <c r="AJ760" s="696"/>
      <c r="AK760" s="696"/>
      <c r="AL760" s="696"/>
      <c r="AM760" s="696"/>
      <c r="AN760" s="696"/>
      <c r="AO760" s="696"/>
      <c r="AP760" s="696"/>
      <c r="AQ760" s="696"/>
      <c r="AR760" s="696"/>
      <c r="AS760" s="696"/>
      <c r="AT760" s="696"/>
      <c r="AU760" s="696"/>
      <c r="AV760" s="696"/>
      <c r="AW760" s="696"/>
      <c r="AX760" s="696"/>
      <c r="AY760" s="696"/>
      <c r="AZ760" s="696"/>
      <c r="BA760" s="696"/>
      <c r="BB760" s="696"/>
      <c r="BC760" s="696"/>
      <c r="BD760" s="696"/>
      <c r="BE760" s="696"/>
      <c r="BF760" s="696"/>
      <c r="BG760" s="696"/>
      <c r="BH760" s="696"/>
      <c r="BI760" s="696"/>
      <c r="BJ760" s="696"/>
      <c r="BK760" s="785"/>
      <c r="BL760" s="785"/>
      <c r="BM760" s="785"/>
      <c r="BN760" s="696"/>
      <c r="BO760" s="696"/>
      <c r="BP760" s="696"/>
      <c r="BQ760" s="696"/>
      <c r="BR760" s="696"/>
      <c r="BS760" s="696"/>
      <c r="BT760" s="696"/>
      <c r="BU760" s="696"/>
      <c r="BV760" s="696"/>
      <c r="BW760" s="696"/>
    </row>
    <row r="761" spans="1:75" ht="15">
      <c r="A761" s="744" t="s">
        <v>70</v>
      </c>
      <c r="B761" s="17" t="s">
        <v>71</v>
      </c>
      <c r="C761" s="731"/>
      <c r="D761" s="722"/>
      <c r="E761" s="721"/>
      <c r="F761" s="722"/>
      <c r="G761" s="721"/>
      <c r="H761" s="722"/>
      <c r="I761" s="721"/>
      <c r="J761" s="722"/>
      <c r="K761" s="732"/>
      <c r="L761" s="720"/>
      <c r="M761" s="731"/>
      <c r="N761" s="722"/>
      <c r="O761" s="732"/>
      <c r="P761" s="722"/>
      <c r="Q761" s="732"/>
      <c r="R761" s="722"/>
      <c r="S761" s="732"/>
      <c r="T761" s="722"/>
      <c r="U761" s="21"/>
      <c r="Z761" s="744" t="str">
        <f>A761</f>
        <v>昼休み（12：30～13：30）</v>
      </c>
      <c r="AA761" s="694"/>
      <c r="AB761" s="694"/>
      <c r="AC761" s="694"/>
      <c r="AD761" s="694"/>
      <c r="AE761" s="694"/>
      <c r="AF761" s="694"/>
      <c r="AG761" s="694"/>
      <c r="AH761" s="694"/>
      <c r="AI761" s="694"/>
      <c r="AJ761" s="694"/>
      <c r="AK761" s="694"/>
      <c r="AL761" s="694"/>
      <c r="AM761" s="694"/>
      <c r="AN761" s="694"/>
      <c r="AO761" s="694"/>
      <c r="AP761" s="694"/>
      <c r="AQ761" s="694"/>
      <c r="AR761" s="694"/>
      <c r="AS761" s="694"/>
      <c r="AT761" s="694"/>
      <c r="AU761" s="694"/>
      <c r="AV761" s="694"/>
      <c r="AW761" s="694"/>
      <c r="AX761" s="694"/>
      <c r="AY761" s="694"/>
      <c r="AZ761" s="694"/>
      <c r="BA761" s="694"/>
      <c r="BB761" s="694"/>
      <c r="BC761" s="694"/>
      <c r="BD761" s="694"/>
      <c r="BE761" s="694"/>
      <c r="BF761" s="694"/>
      <c r="BG761" s="694"/>
      <c r="BH761" s="694"/>
      <c r="BI761" s="694"/>
      <c r="BJ761" s="694"/>
      <c r="BK761" s="783"/>
      <c r="BL761" s="783"/>
      <c r="BM761" s="783"/>
      <c r="BN761" s="694"/>
      <c r="BO761" s="694"/>
      <c r="BP761" s="694"/>
      <c r="BQ761" s="694"/>
      <c r="BR761" s="694"/>
      <c r="BS761" s="694"/>
      <c r="BT761" s="694"/>
      <c r="BU761" s="694"/>
      <c r="BV761" s="694"/>
      <c r="BW761" s="694"/>
    </row>
    <row r="762" spans="1:75" ht="15">
      <c r="A762" s="733"/>
      <c r="B762" s="17" t="s">
        <v>73</v>
      </c>
      <c r="C762" s="714"/>
      <c r="D762" s="715"/>
      <c r="E762" s="716"/>
      <c r="F762" s="715"/>
      <c r="G762" s="716"/>
      <c r="H762" s="715"/>
      <c r="I762" s="716"/>
      <c r="J762" s="715"/>
      <c r="K762" s="735"/>
      <c r="L762" s="737"/>
      <c r="M762" s="714"/>
      <c r="N762" s="715"/>
      <c r="O762" s="735"/>
      <c r="P762" s="715"/>
      <c r="Q762" s="735"/>
      <c r="R762" s="715"/>
      <c r="S762" s="735"/>
      <c r="T762" s="715"/>
      <c r="U762" s="21"/>
      <c r="Z762" s="733"/>
      <c r="AA762" s="695"/>
      <c r="AB762" s="695"/>
      <c r="AC762" s="695"/>
      <c r="AD762" s="695"/>
      <c r="AE762" s="695"/>
      <c r="AF762" s="695"/>
      <c r="AG762" s="695"/>
      <c r="AH762" s="695"/>
      <c r="AI762" s="695"/>
      <c r="AJ762" s="695"/>
      <c r="AK762" s="695"/>
      <c r="AL762" s="695"/>
      <c r="AM762" s="695"/>
      <c r="AN762" s="695"/>
      <c r="AO762" s="695"/>
      <c r="AP762" s="695"/>
      <c r="AQ762" s="695"/>
      <c r="AR762" s="695"/>
      <c r="AS762" s="695"/>
      <c r="AT762" s="695"/>
      <c r="AU762" s="695"/>
      <c r="AV762" s="695"/>
      <c r="AW762" s="695"/>
      <c r="AX762" s="695"/>
      <c r="AY762" s="695"/>
      <c r="AZ762" s="695"/>
      <c r="BA762" s="695"/>
      <c r="BB762" s="695"/>
      <c r="BC762" s="695"/>
      <c r="BD762" s="695"/>
      <c r="BE762" s="695"/>
      <c r="BF762" s="695"/>
      <c r="BG762" s="695"/>
      <c r="BH762" s="695"/>
      <c r="BI762" s="695"/>
      <c r="BJ762" s="695"/>
      <c r="BK762" s="784"/>
      <c r="BL762" s="784"/>
      <c r="BM762" s="784"/>
      <c r="BN762" s="695"/>
      <c r="BO762" s="695"/>
      <c r="BP762" s="695"/>
      <c r="BQ762" s="695"/>
      <c r="BR762" s="695"/>
      <c r="BS762" s="695"/>
      <c r="BT762" s="695"/>
      <c r="BU762" s="695"/>
      <c r="BV762" s="695"/>
      <c r="BW762" s="695"/>
    </row>
    <row r="763" spans="1:75" ht="21.75">
      <c r="A763" s="733"/>
      <c r="B763" s="17" t="s">
        <v>60</v>
      </c>
      <c r="C763" s="714"/>
      <c r="D763" s="715"/>
      <c r="E763" s="716"/>
      <c r="F763" s="715"/>
      <c r="G763" s="716"/>
      <c r="H763" s="715"/>
      <c r="I763" s="716"/>
      <c r="J763" s="715"/>
      <c r="K763" s="735"/>
      <c r="L763" s="737"/>
      <c r="M763" s="714"/>
      <c r="N763" s="715"/>
      <c r="O763" s="735"/>
      <c r="P763" s="715"/>
      <c r="Q763" s="735"/>
      <c r="R763" s="715"/>
      <c r="S763" s="735"/>
      <c r="T763" s="715"/>
      <c r="U763" s="21"/>
      <c r="Z763" s="733"/>
      <c r="AA763" s="695"/>
      <c r="AB763" s="695"/>
      <c r="AC763" s="695"/>
      <c r="AD763" s="695"/>
      <c r="AE763" s="695"/>
      <c r="AF763" s="695"/>
      <c r="AG763" s="695"/>
      <c r="AH763" s="695"/>
      <c r="AI763" s="695"/>
      <c r="AJ763" s="695"/>
      <c r="AK763" s="695"/>
      <c r="AL763" s="695"/>
      <c r="AM763" s="695"/>
      <c r="AN763" s="695"/>
      <c r="AO763" s="695"/>
      <c r="AP763" s="695"/>
      <c r="AQ763" s="695"/>
      <c r="AR763" s="695"/>
      <c r="AS763" s="695"/>
      <c r="AT763" s="695"/>
      <c r="AU763" s="695"/>
      <c r="AV763" s="695"/>
      <c r="AW763" s="695"/>
      <c r="AX763" s="695"/>
      <c r="AY763" s="695"/>
      <c r="AZ763" s="695"/>
      <c r="BA763" s="695"/>
      <c r="BB763" s="695"/>
      <c r="BC763" s="695"/>
      <c r="BD763" s="695"/>
      <c r="BE763" s="695"/>
      <c r="BF763" s="695"/>
      <c r="BG763" s="695"/>
      <c r="BH763" s="695"/>
      <c r="BI763" s="695"/>
      <c r="BJ763" s="695"/>
      <c r="BK763" s="784"/>
      <c r="BL763" s="784"/>
      <c r="BM763" s="784"/>
      <c r="BN763" s="695"/>
      <c r="BO763" s="695"/>
      <c r="BP763" s="695"/>
      <c r="BQ763" s="695"/>
      <c r="BR763" s="695"/>
      <c r="BS763" s="695"/>
      <c r="BT763" s="695"/>
      <c r="BU763" s="695"/>
      <c r="BV763" s="695"/>
      <c r="BW763" s="695"/>
    </row>
    <row r="764" spans="1:75" ht="15">
      <c r="A764" s="734"/>
      <c r="B764" s="18" t="s">
        <v>62</v>
      </c>
      <c r="C764" s="752"/>
      <c r="D764" s="753"/>
      <c r="E764" s="754"/>
      <c r="F764" s="753"/>
      <c r="G764" s="754"/>
      <c r="H764" s="753"/>
      <c r="I764" s="754"/>
      <c r="J764" s="753"/>
      <c r="K764" s="755"/>
      <c r="L764" s="755"/>
      <c r="M764" s="752"/>
      <c r="N764" s="753"/>
      <c r="O764" s="755"/>
      <c r="P764" s="753"/>
      <c r="Q764" s="755"/>
      <c r="R764" s="753"/>
      <c r="S764" s="755"/>
      <c r="T764" s="753"/>
      <c r="U764" s="21"/>
      <c r="Z764" s="734"/>
      <c r="AA764" s="696"/>
      <c r="AB764" s="696"/>
      <c r="AC764" s="696"/>
      <c r="AD764" s="696"/>
      <c r="AE764" s="696"/>
      <c r="AF764" s="696"/>
      <c r="AG764" s="696"/>
      <c r="AH764" s="696"/>
      <c r="AI764" s="696"/>
      <c r="AJ764" s="696"/>
      <c r="AK764" s="696"/>
      <c r="AL764" s="696"/>
      <c r="AM764" s="696"/>
      <c r="AN764" s="696"/>
      <c r="AO764" s="696"/>
      <c r="AP764" s="696"/>
      <c r="AQ764" s="696"/>
      <c r="AR764" s="696"/>
      <c r="AS764" s="696"/>
      <c r="AT764" s="696"/>
      <c r="AU764" s="696"/>
      <c r="AV764" s="696"/>
      <c r="AW764" s="696"/>
      <c r="AX764" s="696"/>
      <c r="AY764" s="696"/>
      <c r="AZ764" s="696"/>
      <c r="BA764" s="696"/>
      <c r="BB764" s="696"/>
      <c r="BC764" s="696"/>
      <c r="BD764" s="696"/>
      <c r="BE764" s="696"/>
      <c r="BF764" s="696"/>
      <c r="BG764" s="696"/>
      <c r="BH764" s="696"/>
      <c r="BI764" s="696"/>
      <c r="BJ764" s="696"/>
      <c r="BK764" s="785"/>
      <c r="BL764" s="785"/>
      <c r="BM764" s="785"/>
      <c r="BN764" s="696"/>
      <c r="BO764" s="696"/>
      <c r="BP764" s="696"/>
      <c r="BQ764" s="696"/>
      <c r="BR764" s="696"/>
      <c r="BS764" s="696"/>
      <c r="BT764" s="696"/>
      <c r="BU764" s="696"/>
      <c r="BV764" s="696"/>
      <c r="BW764" s="696"/>
    </row>
    <row r="765" spans="1:75" ht="13.5" customHeight="1">
      <c r="A765" s="744" t="s">
        <v>74</v>
      </c>
      <c r="B765" s="15" t="s">
        <v>55</v>
      </c>
      <c r="C765" s="748" t="str">
        <f>VLOOKUP($C752,'2025年度(1年後期)'!$B$5:$N$207,COLUMN('2025年度(1年後期)'!$G$5),0)&amp;""</f>
        <v/>
      </c>
      <c r="D765" s="732"/>
      <c r="E765" s="749" t="str">
        <f>VLOOKUP($C752,'2025年度(2年後期)'!$B$5:$N$207,COLUMN('2025年度(2年後期)'!$G$5),0)&amp;""</f>
        <v/>
      </c>
      <c r="F765" s="732"/>
      <c r="G765" s="749" t="str">
        <f>VLOOKUP($C752,'2025年度(3年後期)'!$B$5:$N$207,COLUMN('2025年度(3年後期)'!$G$5),0)&amp;""</f>
        <v/>
      </c>
      <c r="H765" s="732"/>
      <c r="I765" s="749" t="str">
        <f>VLOOKUP($C752,'2025年度(4年後期)'!$B$5:$N$206,COLUMN('2025年度(4年後期)'!$G$5),0)&amp;""</f>
        <v/>
      </c>
      <c r="J765" s="732"/>
      <c r="K765" s="750" t="str">
        <f>VLOOKUP($C752,'2025年度(助産後期)'!$B$5:$N$207,COLUMN('2025年度(助産後期)'!$G$5),0)&amp;""</f>
        <v/>
      </c>
      <c r="L765" s="750"/>
      <c r="M765" s="748" t="str">
        <f>VLOOKUP($C752,'2025年度(M1後期)'!$B$5:$N$207,COLUMN('2025年度(M1後期)'!$G$5),0)&amp;""</f>
        <v/>
      </c>
      <c r="N765" s="732"/>
      <c r="O765" s="750" t="str">
        <f>VLOOKUP($C752,'2025年度(M2後期)'!$B$5:$N$207,COLUMN('2025年度(M2後期)'!$G$5),0)&amp;""</f>
        <v/>
      </c>
      <c r="P765" s="732"/>
      <c r="Q765" s="750" t="str">
        <f>VLOOKUP($C752,'2025年度(D1後期)'!$B$5:$N$207,COLUMN('2025年度(D1後期)'!$G$5),0)&amp;""</f>
        <v/>
      </c>
      <c r="R765" s="732"/>
      <c r="S765" s="750" t="str">
        <f>VLOOKUP($C752,'2025年度(D23後期)'!$B$5:$N$207,COLUMN('2025年度(D23後期)'!$G$5),0)&amp;""</f>
        <v/>
      </c>
      <c r="T765" s="732"/>
      <c r="U765" s="21"/>
      <c r="Z765" s="744" t="str">
        <f>A765</f>
        <v>３時限（13：30～15：00）</v>
      </c>
      <c r="AA765" s="694"/>
      <c r="AB765" s="694"/>
      <c r="AC765" s="694"/>
      <c r="AD765" s="694"/>
      <c r="AE765" s="694"/>
      <c r="AF765" s="694"/>
      <c r="AG765" s="694"/>
      <c r="AH765" s="694"/>
      <c r="AI765" s="694"/>
      <c r="AJ765" s="694"/>
      <c r="AK765" s="694"/>
      <c r="AL765" s="694"/>
      <c r="AM765" s="695"/>
      <c r="AN765" s="694"/>
      <c r="AO765" s="694"/>
      <c r="AP765" s="694"/>
      <c r="AQ765" s="694"/>
      <c r="AR765" s="694"/>
      <c r="AS765" s="694"/>
      <c r="AT765" s="694"/>
      <c r="AU765" s="694"/>
      <c r="AV765" s="694"/>
      <c r="AW765" s="694"/>
      <c r="AX765" s="694"/>
      <c r="AY765" s="694"/>
      <c r="AZ765" s="694"/>
      <c r="BA765" s="694"/>
      <c r="BB765" s="694"/>
      <c r="BC765" s="694"/>
      <c r="BD765" s="694"/>
      <c r="BE765" s="694"/>
      <c r="BF765" s="694"/>
      <c r="BG765" s="694"/>
      <c r="BH765" s="694"/>
      <c r="BI765" s="694"/>
      <c r="BJ765" s="694"/>
      <c r="BK765" s="783"/>
      <c r="BL765" s="783"/>
      <c r="BM765" s="783"/>
      <c r="BN765" s="694"/>
      <c r="BO765" s="694"/>
      <c r="BP765" s="694"/>
      <c r="BQ765" s="694"/>
      <c r="BR765" s="694"/>
      <c r="BS765" s="694"/>
      <c r="BT765" s="694"/>
      <c r="BU765" s="694"/>
      <c r="BV765" s="694"/>
      <c r="BW765" s="694"/>
    </row>
    <row r="766" spans="1:75" ht="15">
      <c r="A766" s="733"/>
      <c r="B766" s="15" t="s">
        <v>58</v>
      </c>
      <c r="C766" s="751" t="str">
        <f>IFERROR(VLOOKUP(C765,科目・教員!$A$2:$B$349,2,0),"")</f>
        <v/>
      </c>
      <c r="D766" s="735"/>
      <c r="E766" s="739" t="str">
        <f>IFERROR(VLOOKUP(E765,科目・教員!$A$2:$B$349,2,0),"")</f>
        <v/>
      </c>
      <c r="F766" s="735"/>
      <c r="G766" s="739" t="str">
        <f>IFERROR(VLOOKUP(G765,科目・教員!$A$2:$B$349,2,0),"")</f>
        <v/>
      </c>
      <c r="H766" s="735"/>
      <c r="I766" s="739" t="str">
        <f>IFERROR(VLOOKUP(I765,科目・教員!$A$2:$B$349,2,0),"")</f>
        <v/>
      </c>
      <c r="J766" s="735"/>
      <c r="K766" s="740" t="str">
        <f>IFERROR(VLOOKUP(K765,科目・教員!$A$2:$B$349,2,0),"")</f>
        <v/>
      </c>
      <c r="L766" s="740"/>
      <c r="M766" s="751" t="str">
        <f>IFERROR(VLOOKUP(M765,科目・教員!$A$2:$B$349,2,0),"")</f>
        <v/>
      </c>
      <c r="N766" s="735"/>
      <c r="O766" s="740" t="str">
        <f>IFERROR(VLOOKUP(O765,科目・教員!$A$2:$B$349,2,0),"")</f>
        <v/>
      </c>
      <c r="P766" s="735"/>
      <c r="Q766" s="740" t="str">
        <f>IFERROR(VLOOKUP(Q765,科目・教員!$A$2:$B$349,2,0),"")</f>
        <v/>
      </c>
      <c r="R766" s="735"/>
      <c r="S766" s="740" t="str">
        <f>IFERROR(VLOOKUP(S765,科目・教員!$A$2:$B$349,2,0),"")</f>
        <v/>
      </c>
      <c r="T766" s="735"/>
      <c r="U766" s="21"/>
      <c r="Z766" s="733"/>
      <c r="AA766" s="695"/>
      <c r="AB766" s="695"/>
      <c r="AC766" s="695"/>
      <c r="AD766" s="695"/>
      <c r="AE766" s="695"/>
      <c r="AF766" s="695"/>
      <c r="AG766" s="695"/>
      <c r="AH766" s="695"/>
      <c r="AI766" s="695"/>
      <c r="AJ766" s="695"/>
      <c r="AK766" s="695"/>
      <c r="AL766" s="695"/>
      <c r="AM766" s="695"/>
      <c r="AN766" s="695"/>
      <c r="AO766" s="695"/>
      <c r="AP766" s="695"/>
      <c r="AQ766" s="695"/>
      <c r="AR766" s="695"/>
      <c r="AS766" s="695"/>
      <c r="AT766" s="695"/>
      <c r="AU766" s="695"/>
      <c r="AV766" s="695"/>
      <c r="AW766" s="695"/>
      <c r="AX766" s="695"/>
      <c r="AY766" s="695"/>
      <c r="AZ766" s="695"/>
      <c r="BA766" s="695"/>
      <c r="BB766" s="695"/>
      <c r="BC766" s="695"/>
      <c r="BD766" s="695"/>
      <c r="BE766" s="695"/>
      <c r="BF766" s="695"/>
      <c r="BG766" s="695"/>
      <c r="BH766" s="695"/>
      <c r="BI766" s="695"/>
      <c r="BJ766" s="695"/>
      <c r="BK766" s="784"/>
      <c r="BL766" s="784"/>
      <c r="BM766" s="784"/>
      <c r="BN766" s="695"/>
      <c r="BO766" s="695"/>
      <c r="BP766" s="695"/>
      <c r="BQ766" s="695"/>
      <c r="BR766" s="695"/>
      <c r="BS766" s="695"/>
      <c r="BT766" s="695"/>
      <c r="BU766" s="695"/>
      <c r="BV766" s="695"/>
      <c r="BW766" s="695"/>
    </row>
    <row r="767" spans="1:75" ht="21.75">
      <c r="A767" s="733"/>
      <c r="B767" s="15" t="s">
        <v>60</v>
      </c>
      <c r="C767" s="751" t="str">
        <f>VLOOKUP($C752,'2025年度(1年後期)'!$B$5:$N$207,COLUMN('2025年度(1年後期)'!$G$5)+1,0)&amp;""</f>
        <v/>
      </c>
      <c r="D767" s="735"/>
      <c r="E767" s="739" t="str">
        <f>VLOOKUP($C752,'2025年度(2年後期)'!$B$5:$N$207,COLUMN('2025年度(2年後期)'!$G$5)+1,0)&amp;""</f>
        <v/>
      </c>
      <c r="F767" s="735"/>
      <c r="G767" s="739" t="str">
        <f>VLOOKUP($C752,'2025年度(3年後期)'!$B$5:$N$207,COLUMN('2025年度(3年後期)'!$G$5)+1,0)&amp;""</f>
        <v/>
      </c>
      <c r="H767" s="735"/>
      <c r="I767" s="739" t="str">
        <f>VLOOKUP($C752,'2025年度(4年後期)'!$B$5:$N$206,COLUMN('2025年度(4年後期)'!$G$5)+1,0)&amp;""</f>
        <v/>
      </c>
      <c r="J767" s="735"/>
      <c r="K767" s="740" t="str">
        <f>VLOOKUP($C752,'2025年度(助産後期)'!$B$5:$N$207,COLUMN('2025年度(助産後期)'!$G$5)+1,0)&amp;""</f>
        <v/>
      </c>
      <c r="L767" s="740"/>
      <c r="M767" s="751" t="str">
        <f>VLOOKUP($C752,'2025年度(M1後期)'!$B$5:$N$207,COLUMN('2025年度(M1後期)'!$G$5)+1,0)&amp;""</f>
        <v/>
      </c>
      <c r="N767" s="735"/>
      <c r="O767" s="740" t="str">
        <f>VLOOKUP($C752,'2025年度(M2後期)'!$B$5:$N$207,COLUMN('2025年度(M2後期)'!$G$5)+1,0)&amp;""</f>
        <v/>
      </c>
      <c r="P767" s="735"/>
      <c r="Q767" s="740" t="str">
        <f>VLOOKUP($C752,'2025年度(D1後期)'!$B$5:$N$207,COLUMN('2025年度(D1後期)'!$G$5)+1,0)&amp;""</f>
        <v/>
      </c>
      <c r="R767" s="735"/>
      <c r="S767" s="740" t="str">
        <f>VLOOKUP($C752,'2025年度(D23後期)'!$B$5:$N$207,COLUMN('2025年度(D23後期)'!$G$5)+1,0)&amp;""</f>
        <v/>
      </c>
      <c r="T767" s="735"/>
      <c r="U767" s="21"/>
      <c r="Z767" s="733"/>
      <c r="AA767" s="695"/>
      <c r="AB767" s="695"/>
      <c r="AC767" s="695"/>
      <c r="AD767" s="695"/>
      <c r="AE767" s="695"/>
      <c r="AF767" s="695"/>
      <c r="AG767" s="695"/>
      <c r="AH767" s="695"/>
      <c r="AI767" s="695"/>
      <c r="AJ767" s="695"/>
      <c r="AK767" s="695"/>
      <c r="AL767" s="695"/>
      <c r="AM767" s="695"/>
      <c r="AN767" s="695"/>
      <c r="AO767" s="695"/>
      <c r="AP767" s="695"/>
      <c r="AQ767" s="695"/>
      <c r="AR767" s="695"/>
      <c r="AS767" s="695"/>
      <c r="AT767" s="695"/>
      <c r="AU767" s="695"/>
      <c r="AV767" s="695"/>
      <c r="AW767" s="695"/>
      <c r="AX767" s="695"/>
      <c r="AY767" s="695"/>
      <c r="AZ767" s="695"/>
      <c r="BA767" s="695"/>
      <c r="BB767" s="695"/>
      <c r="BC767" s="695"/>
      <c r="BD767" s="695"/>
      <c r="BE767" s="695"/>
      <c r="BF767" s="695"/>
      <c r="BG767" s="695"/>
      <c r="BH767" s="695"/>
      <c r="BI767" s="695"/>
      <c r="BJ767" s="695"/>
      <c r="BK767" s="784"/>
      <c r="BL767" s="784"/>
      <c r="BM767" s="784"/>
      <c r="BN767" s="695"/>
      <c r="BO767" s="695"/>
      <c r="BP767" s="695"/>
      <c r="BQ767" s="695"/>
      <c r="BR767" s="695"/>
      <c r="BS767" s="695"/>
      <c r="BT767" s="695"/>
      <c r="BU767" s="695"/>
      <c r="BV767" s="695"/>
      <c r="BW767" s="695"/>
    </row>
    <row r="768" spans="1:75" ht="15">
      <c r="A768" s="734"/>
      <c r="B768" s="16" t="s">
        <v>62</v>
      </c>
      <c r="C768" s="738"/>
      <c r="D768" s="736"/>
      <c r="E768" s="710"/>
      <c r="F768" s="736"/>
      <c r="G768" s="710"/>
      <c r="H768" s="736"/>
      <c r="I768" s="710"/>
      <c r="J768" s="736"/>
      <c r="K768" s="712"/>
      <c r="L768" s="712"/>
      <c r="M768" s="738"/>
      <c r="N768" s="736"/>
      <c r="O768" s="712"/>
      <c r="P768" s="736"/>
      <c r="Q768" s="712"/>
      <c r="R768" s="736"/>
      <c r="S768" s="712"/>
      <c r="T768" s="736"/>
      <c r="U768" s="21"/>
      <c r="Z768" s="734"/>
      <c r="AA768" s="696"/>
      <c r="AB768" s="696"/>
      <c r="AC768" s="696"/>
      <c r="AD768" s="696"/>
      <c r="AE768" s="696"/>
      <c r="AF768" s="696"/>
      <c r="AG768" s="696"/>
      <c r="AH768" s="696"/>
      <c r="AI768" s="696"/>
      <c r="AJ768" s="696"/>
      <c r="AK768" s="696"/>
      <c r="AL768" s="696"/>
      <c r="AM768" s="696"/>
      <c r="AN768" s="696"/>
      <c r="AO768" s="696"/>
      <c r="AP768" s="696"/>
      <c r="AQ768" s="696"/>
      <c r="AR768" s="696"/>
      <c r="AS768" s="696"/>
      <c r="AT768" s="696"/>
      <c r="AU768" s="696"/>
      <c r="AV768" s="696"/>
      <c r="AW768" s="696"/>
      <c r="AX768" s="696"/>
      <c r="AY768" s="696"/>
      <c r="AZ768" s="696"/>
      <c r="BA768" s="696"/>
      <c r="BB768" s="696"/>
      <c r="BC768" s="696"/>
      <c r="BD768" s="696"/>
      <c r="BE768" s="696"/>
      <c r="BF768" s="696"/>
      <c r="BG768" s="696"/>
      <c r="BH768" s="696"/>
      <c r="BI768" s="696"/>
      <c r="BJ768" s="696"/>
      <c r="BK768" s="785"/>
      <c r="BL768" s="785"/>
      <c r="BM768" s="785"/>
      <c r="BN768" s="696"/>
      <c r="BO768" s="696"/>
      <c r="BP768" s="696"/>
      <c r="BQ768" s="696"/>
      <c r="BR768" s="696"/>
      <c r="BS768" s="696"/>
      <c r="BT768" s="696"/>
      <c r="BU768" s="696"/>
      <c r="BV768" s="696"/>
      <c r="BW768" s="696"/>
    </row>
    <row r="769" spans="1:75" ht="13.5" customHeight="1">
      <c r="A769" s="744" t="s">
        <v>80</v>
      </c>
      <c r="B769" s="15" t="s">
        <v>55</v>
      </c>
      <c r="C769" s="748" t="str">
        <f>VLOOKUP($C752,'2025年度(1年後期)'!$B$5:$N$207,COLUMN('2025年度(1年後期)'!$I$5),0)&amp;""</f>
        <v/>
      </c>
      <c r="D769" s="732"/>
      <c r="E769" s="749" t="str">
        <f>VLOOKUP($C752,'2025年度(2年後期)'!$B$5:$N$207,COLUMN('2025年度(2年後期)'!$I$5),0)&amp;""</f>
        <v/>
      </c>
      <c r="F769" s="732"/>
      <c r="G769" s="749" t="str">
        <f>VLOOKUP($C752,'2025年度(3年後期)'!$B$5:$N$207,COLUMN('2025年度(3年後期)'!$I$5),0)&amp;""</f>
        <v/>
      </c>
      <c r="H769" s="732"/>
      <c r="I769" s="749" t="str">
        <f>VLOOKUP($C752,'2025年度(4年後期)'!$B$5:$N$206,COLUMN('2025年度(4年後期)'!$I$5),0)&amp;""</f>
        <v/>
      </c>
      <c r="J769" s="732"/>
      <c r="K769" s="750" t="str">
        <f>VLOOKUP($C752,'2025年度(助産後期)'!$B$5:$N$207,COLUMN('2025年度(助産後期)'!$I$5),0)&amp;""</f>
        <v/>
      </c>
      <c r="L769" s="750"/>
      <c r="M769" s="748" t="str">
        <f>VLOOKUP($C752,'2025年度(M1後期)'!$B$5:$N$207,COLUMN('2025年度(M1後期)'!$I$5),0)&amp;""</f>
        <v/>
      </c>
      <c r="N769" s="732"/>
      <c r="O769" s="750" t="str">
        <f>VLOOKUP($C752,'2025年度(M2後期)'!$B$5:$N$207,COLUMN('2025年度(M2後期)'!$I$5),0)&amp;""</f>
        <v/>
      </c>
      <c r="P769" s="732"/>
      <c r="Q769" s="750" t="str">
        <f>VLOOKUP($C752,'2025年度(D1後期)'!$B$5:$N$207,COLUMN('2025年度(D1後期)'!$I$5),0)&amp;""</f>
        <v/>
      </c>
      <c r="R769" s="732"/>
      <c r="S769" s="750" t="str">
        <f>VLOOKUP($C752,'2025年度(D23後期)'!$B$5:$N$207,COLUMN('2025年度(D23後期)'!$I$5),0)&amp;""</f>
        <v/>
      </c>
      <c r="T769" s="732"/>
      <c r="U769" s="21"/>
      <c r="Z769" s="744" t="str">
        <f>A769</f>
        <v>４時限（15：10～16：40）</v>
      </c>
      <c r="AA769" s="694"/>
      <c r="AB769" s="694"/>
      <c r="AC769" s="694"/>
      <c r="AD769" s="694"/>
      <c r="AE769" s="694"/>
      <c r="AF769" s="694"/>
      <c r="AG769" s="694"/>
      <c r="AH769" s="694"/>
      <c r="AI769" s="694"/>
      <c r="AJ769" s="694"/>
      <c r="AK769" s="694"/>
      <c r="AL769" s="694"/>
      <c r="AM769" s="695"/>
      <c r="AN769" s="694"/>
      <c r="AO769" s="694"/>
      <c r="AP769" s="694"/>
      <c r="AQ769" s="694"/>
      <c r="AR769" s="694"/>
      <c r="AS769" s="694"/>
      <c r="AT769" s="694"/>
      <c r="AU769" s="694"/>
      <c r="AV769" s="694"/>
      <c r="AW769" s="694"/>
      <c r="AX769" s="694"/>
      <c r="AY769" s="694"/>
      <c r="AZ769" s="694"/>
      <c r="BA769" s="694"/>
      <c r="BB769" s="694"/>
      <c r="BC769" s="694"/>
      <c r="BD769" s="694"/>
      <c r="BE769" s="694"/>
      <c r="BF769" s="694"/>
      <c r="BG769" s="694"/>
      <c r="BH769" s="694"/>
      <c r="BI769" s="694"/>
      <c r="BJ769" s="694"/>
      <c r="BK769" s="783"/>
      <c r="BL769" s="783"/>
      <c r="BM769" s="783"/>
      <c r="BN769" s="694"/>
      <c r="BO769" s="694"/>
      <c r="BP769" s="694"/>
      <c r="BQ769" s="694"/>
      <c r="BR769" s="694"/>
      <c r="BS769" s="694"/>
      <c r="BT769" s="694"/>
      <c r="BU769" s="694"/>
      <c r="BV769" s="694"/>
      <c r="BW769" s="694"/>
    </row>
    <row r="770" spans="1:75" ht="15">
      <c r="A770" s="733"/>
      <c r="B770" s="15" t="s">
        <v>58</v>
      </c>
      <c r="C770" s="751" t="str">
        <f>IFERROR(VLOOKUP(C769,科目・教員!$A$2:$B$349,2,0),"")</f>
        <v/>
      </c>
      <c r="D770" s="735"/>
      <c r="E770" s="739" t="str">
        <f>IFERROR(VLOOKUP(E769,科目・教員!$A$2:$B$349,2,0),"")</f>
        <v/>
      </c>
      <c r="F770" s="735"/>
      <c r="G770" s="739" t="str">
        <f>IFERROR(VLOOKUP(G769,科目・教員!$A$2:$B$349,2,0),"")</f>
        <v/>
      </c>
      <c r="H770" s="735"/>
      <c r="I770" s="739" t="str">
        <f>IFERROR(VLOOKUP(I769,科目・教員!$A$2:$B$349,2,0),"")</f>
        <v/>
      </c>
      <c r="J770" s="735"/>
      <c r="K770" s="740" t="str">
        <f>IFERROR(VLOOKUP(K769,科目・教員!$A$2:$B$349,2,0),"")</f>
        <v/>
      </c>
      <c r="L770" s="740"/>
      <c r="M770" s="751" t="str">
        <f>IFERROR(VLOOKUP(M769,科目・教員!$A$2:$B$349,2,0),"")</f>
        <v/>
      </c>
      <c r="N770" s="735"/>
      <c r="O770" s="740" t="str">
        <f>IFERROR(VLOOKUP(O769,科目・教員!$A$2:$B$349,2,0),"")</f>
        <v/>
      </c>
      <c r="P770" s="735"/>
      <c r="Q770" s="740" t="str">
        <f>IFERROR(VLOOKUP(Q769,科目・教員!$A$2:$B$349,2,0),"")</f>
        <v/>
      </c>
      <c r="R770" s="735"/>
      <c r="S770" s="740" t="str">
        <f>IFERROR(VLOOKUP(S769,科目・教員!$A$2:$B$349,2,0),"")</f>
        <v/>
      </c>
      <c r="T770" s="735"/>
      <c r="U770" s="21"/>
      <c r="Z770" s="733"/>
      <c r="AA770" s="695"/>
      <c r="AB770" s="695"/>
      <c r="AC770" s="695"/>
      <c r="AD770" s="695"/>
      <c r="AE770" s="695"/>
      <c r="AF770" s="695"/>
      <c r="AG770" s="695"/>
      <c r="AH770" s="695"/>
      <c r="AI770" s="695"/>
      <c r="AJ770" s="695"/>
      <c r="AK770" s="695"/>
      <c r="AL770" s="695"/>
      <c r="AM770" s="695"/>
      <c r="AN770" s="695"/>
      <c r="AO770" s="695"/>
      <c r="AP770" s="695"/>
      <c r="AQ770" s="695"/>
      <c r="AR770" s="695"/>
      <c r="AS770" s="695"/>
      <c r="AT770" s="695"/>
      <c r="AU770" s="695"/>
      <c r="AV770" s="695"/>
      <c r="AW770" s="695"/>
      <c r="AX770" s="695"/>
      <c r="AY770" s="695"/>
      <c r="AZ770" s="695"/>
      <c r="BA770" s="695"/>
      <c r="BB770" s="695"/>
      <c r="BC770" s="695"/>
      <c r="BD770" s="695"/>
      <c r="BE770" s="695"/>
      <c r="BF770" s="695"/>
      <c r="BG770" s="695"/>
      <c r="BH770" s="695"/>
      <c r="BI770" s="695"/>
      <c r="BJ770" s="695"/>
      <c r="BK770" s="784"/>
      <c r="BL770" s="784"/>
      <c r="BM770" s="784"/>
      <c r="BN770" s="695"/>
      <c r="BO770" s="695"/>
      <c r="BP770" s="695"/>
      <c r="BQ770" s="695"/>
      <c r="BR770" s="695"/>
      <c r="BS770" s="695"/>
      <c r="BT770" s="695"/>
      <c r="BU770" s="695"/>
      <c r="BV770" s="695"/>
      <c r="BW770" s="695"/>
    </row>
    <row r="771" spans="1:75" ht="21.75">
      <c r="A771" s="733"/>
      <c r="B771" s="15" t="s">
        <v>60</v>
      </c>
      <c r="C771" s="751" t="str">
        <f>VLOOKUP($C752,'2025年度(1年後期)'!$B$5:$N$207,COLUMN('2025年度(1年後期)'!$I$5)+1,0)&amp;""</f>
        <v/>
      </c>
      <c r="D771" s="735"/>
      <c r="E771" s="739" t="str">
        <f>VLOOKUP($C752,'2025年度(2年後期)'!$B$5:$N$207,COLUMN('2025年度(2年後期)'!$I$5)+1,0)&amp;""</f>
        <v/>
      </c>
      <c r="F771" s="735"/>
      <c r="G771" s="739" t="str">
        <f>VLOOKUP($C752,'2025年度(3年後期)'!$B$5:$N$207,COLUMN('2025年度(3年後期)'!$I$5)+1,0)&amp;""</f>
        <v/>
      </c>
      <c r="H771" s="735"/>
      <c r="I771" s="739" t="str">
        <f>VLOOKUP($C752,'2025年度(4年後期)'!$B$5:$N$206,COLUMN('2025年度(4年後期)'!$I$5)+1,0)&amp;""</f>
        <v/>
      </c>
      <c r="J771" s="735"/>
      <c r="K771" s="740" t="str">
        <f>VLOOKUP($C752,'2025年度(助産後期)'!$B$5:$N$207,COLUMN('2025年度(助産後期)'!$I$5)+1,0)&amp;""</f>
        <v/>
      </c>
      <c r="L771" s="740"/>
      <c r="M771" s="751" t="str">
        <f>VLOOKUP($C752,'2025年度(M1後期)'!$B$5:$N$207,COLUMN('2025年度(M1後期)'!$I$5)+1,0)&amp;""</f>
        <v/>
      </c>
      <c r="N771" s="735"/>
      <c r="O771" s="740" t="str">
        <f>VLOOKUP($C752,'2025年度(M2後期)'!$B$5:$N$207,COLUMN('2025年度(M2後期)'!$I$5)+1,0)&amp;""</f>
        <v/>
      </c>
      <c r="P771" s="735"/>
      <c r="Q771" s="740" t="str">
        <f>VLOOKUP($C752,'2025年度(D1後期)'!$B$5:$N$207,COLUMN('2025年度(D1後期)'!$I$5)+1,0)&amp;""</f>
        <v/>
      </c>
      <c r="R771" s="735"/>
      <c r="S771" s="740" t="str">
        <f>VLOOKUP($C752,'2025年度(D23後期)'!$B$5:$N$207,COLUMN('2025年度(D23後期)'!$I$5)+1,0)&amp;""</f>
        <v/>
      </c>
      <c r="T771" s="735"/>
      <c r="U771" s="21"/>
      <c r="Z771" s="733"/>
      <c r="AA771" s="695"/>
      <c r="AB771" s="695"/>
      <c r="AC771" s="695"/>
      <c r="AD771" s="695"/>
      <c r="AE771" s="695"/>
      <c r="AF771" s="695"/>
      <c r="AG771" s="695"/>
      <c r="AH771" s="695"/>
      <c r="AI771" s="695"/>
      <c r="AJ771" s="695"/>
      <c r="AK771" s="695"/>
      <c r="AL771" s="695"/>
      <c r="AM771" s="695"/>
      <c r="AN771" s="695"/>
      <c r="AO771" s="695"/>
      <c r="AP771" s="695"/>
      <c r="AQ771" s="695"/>
      <c r="AR771" s="695"/>
      <c r="AS771" s="695"/>
      <c r="AT771" s="695"/>
      <c r="AU771" s="695"/>
      <c r="AV771" s="695"/>
      <c r="AW771" s="695"/>
      <c r="AX771" s="695"/>
      <c r="AY771" s="695"/>
      <c r="AZ771" s="695"/>
      <c r="BA771" s="695"/>
      <c r="BB771" s="695"/>
      <c r="BC771" s="695"/>
      <c r="BD771" s="695"/>
      <c r="BE771" s="695"/>
      <c r="BF771" s="695"/>
      <c r="BG771" s="695"/>
      <c r="BH771" s="695"/>
      <c r="BI771" s="695"/>
      <c r="BJ771" s="695"/>
      <c r="BK771" s="784"/>
      <c r="BL771" s="784"/>
      <c r="BM771" s="784"/>
      <c r="BN771" s="695"/>
      <c r="BO771" s="695"/>
      <c r="BP771" s="695"/>
      <c r="BQ771" s="695"/>
      <c r="BR771" s="695"/>
      <c r="BS771" s="695"/>
      <c r="BT771" s="695"/>
      <c r="BU771" s="695"/>
      <c r="BV771" s="695"/>
      <c r="BW771" s="695"/>
    </row>
    <row r="772" spans="1:75" ht="15">
      <c r="A772" s="734"/>
      <c r="B772" s="16" t="s">
        <v>62</v>
      </c>
      <c r="C772" s="738"/>
      <c r="D772" s="736"/>
      <c r="E772" s="710"/>
      <c r="F772" s="736"/>
      <c r="G772" s="710"/>
      <c r="H772" s="736"/>
      <c r="I772" s="710"/>
      <c r="J772" s="736"/>
      <c r="K772" s="712"/>
      <c r="L772" s="712"/>
      <c r="M772" s="738"/>
      <c r="N772" s="736"/>
      <c r="O772" s="712"/>
      <c r="P772" s="736"/>
      <c r="Q772" s="712"/>
      <c r="R772" s="736"/>
      <c r="S772" s="712"/>
      <c r="T772" s="736"/>
      <c r="U772" s="21"/>
      <c r="Z772" s="734"/>
      <c r="AA772" s="696"/>
      <c r="AB772" s="696"/>
      <c r="AC772" s="696"/>
      <c r="AD772" s="696"/>
      <c r="AE772" s="696"/>
      <c r="AF772" s="696"/>
      <c r="AG772" s="696"/>
      <c r="AH772" s="696"/>
      <c r="AI772" s="696"/>
      <c r="AJ772" s="696"/>
      <c r="AK772" s="696"/>
      <c r="AL772" s="696"/>
      <c r="AM772" s="696"/>
      <c r="AN772" s="696"/>
      <c r="AO772" s="696"/>
      <c r="AP772" s="696"/>
      <c r="AQ772" s="696"/>
      <c r="AR772" s="696"/>
      <c r="AS772" s="696"/>
      <c r="AT772" s="696"/>
      <c r="AU772" s="696"/>
      <c r="AV772" s="696"/>
      <c r="AW772" s="696"/>
      <c r="AX772" s="696"/>
      <c r="AY772" s="696"/>
      <c r="AZ772" s="696"/>
      <c r="BA772" s="696"/>
      <c r="BB772" s="696"/>
      <c r="BC772" s="696"/>
      <c r="BD772" s="696"/>
      <c r="BE772" s="696"/>
      <c r="BF772" s="696"/>
      <c r="BG772" s="696"/>
      <c r="BH772" s="696"/>
      <c r="BI772" s="696"/>
      <c r="BJ772" s="696"/>
      <c r="BK772" s="785"/>
      <c r="BL772" s="785"/>
      <c r="BM772" s="785"/>
      <c r="BN772" s="696"/>
      <c r="BO772" s="696"/>
      <c r="BP772" s="696"/>
      <c r="BQ772" s="696"/>
      <c r="BR772" s="696"/>
      <c r="BS772" s="696"/>
      <c r="BT772" s="696"/>
      <c r="BU772" s="696"/>
      <c r="BV772" s="696"/>
      <c r="BW772" s="696"/>
    </row>
    <row r="773" spans="1:75" ht="15">
      <c r="A773" s="744" t="s">
        <v>87</v>
      </c>
      <c r="B773" s="15" t="s">
        <v>55</v>
      </c>
      <c r="C773" s="748" t="str">
        <f>VLOOKUP($C752,'2025年度(1年後期)'!$B$5:$N$207,COLUMN('2025年度(1年後期)'!$K$5),0)&amp;""</f>
        <v/>
      </c>
      <c r="D773" s="732"/>
      <c r="E773" s="749" t="str">
        <f>VLOOKUP($C752,'2025年度(2年後期)'!$B$5:$N$207,COLUMN('2025年度(2年後期)'!$K$5),0)&amp;""</f>
        <v/>
      </c>
      <c r="F773" s="732"/>
      <c r="G773" s="749" t="str">
        <f>VLOOKUP($C752,'2025年度(3年後期)'!$B$5:$N$207,COLUMN('2025年度(3年後期)'!$K$5),0)&amp;""</f>
        <v/>
      </c>
      <c r="H773" s="732"/>
      <c r="I773" s="749" t="str">
        <f>VLOOKUP($C752,'2025年度(4年後期)'!$B$5:$N$206,COLUMN('2025年度(4年後期)'!$K$5),0)&amp;""</f>
        <v/>
      </c>
      <c r="J773" s="732"/>
      <c r="K773" s="750" t="str">
        <f>VLOOKUP($C752,'2025年度(助産後期)'!$B$5:$N$207,COLUMN('2025年度(助産後期)'!$K$5),0)&amp;""</f>
        <v/>
      </c>
      <c r="L773" s="750"/>
      <c r="M773" s="748" t="str">
        <f>VLOOKUP($C752,'2025年度(M1後期)'!$B$5:$N$207,COLUMN('2025年度(M1後期)'!$K$5),0)&amp;""</f>
        <v/>
      </c>
      <c r="N773" s="732"/>
      <c r="O773" s="750" t="str">
        <f>VLOOKUP($C752,'2025年度(M2後期)'!$B$5:$N$207,COLUMN('2025年度(M2後期)'!$K$5),0)&amp;""</f>
        <v/>
      </c>
      <c r="P773" s="732"/>
      <c r="Q773" s="750" t="str">
        <f>VLOOKUP($C752,'2025年度(D1後期)'!$B$5:$N$207,COLUMN('2025年度(D1後期)'!$K$5),0)&amp;""</f>
        <v/>
      </c>
      <c r="R773" s="732"/>
      <c r="S773" s="750" t="str">
        <f>VLOOKUP($C752,'2025年度(D23後期)'!$B$5:$N$207,COLUMN('2025年度(D23後期)'!$K$5),0)&amp;""</f>
        <v/>
      </c>
      <c r="T773" s="732"/>
      <c r="U773" s="21"/>
      <c r="Z773" s="744" t="str">
        <f>A773</f>
        <v>５時限（16：50～18：20）</v>
      </c>
      <c r="AA773" s="694"/>
      <c r="AB773" s="694"/>
      <c r="AC773" s="694"/>
      <c r="AD773" s="694"/>
      <c r="AE773" s="694"/>
      <c r="AF773" s="694"/>
      <c r="AG773" s="694"/>
      <c r="AH773" s="694"/>
      <c r="AI773" s="694"/>
      <c r="AJ773" s="694"/>
      <c r="AK773" s="694"/>
      <c r="AL773" s="694"/>
      <c r="AM773" s="694"/>
      <c r="AN773" s="694"/>
      <c r="AO773" s="694"/>
      <c r="AP773" s="694"/>
      <c r="AQ773" s="694"/>
      <c r="AR773" s="694"/>
      <c r="AS773" s="694"/>
      <c r="AT773" s="694"/>
      <c r="AU773" s="694"/>
      <c r="AV773" s="694"/>
      <c r="AW773" s="694"/>
      <c r="AX773" s="694"/>
      <c r="AY773" s="694"/>
      <c r="AZ773" s="694"/>
      <c r="BA773" s="694"/>
      <c r="BB773" s="694"/>
      <c r="BC773" s="694"/>
      <c r="BD773" s="694"/>
      <c r="BE773" s="694"/>
      <c r="BF773" s="694"/>
      <c r="BG773" s="694"/>
      <c r="BH773" s="694"/>
      <c r="BI773" s="694"/>
      <c r="BJ773" s="694"/>
      <c r="BK773" s="783"/>
      <c r="BL773" s="783"/>
      <c r="BM773" s="783"/>
      <c r="BN773" s="694"/>
      <c r="BO773" s="694"/>
      <c r="BP773" s="694"/>
      <c r="BQ773" s="694"/>
      <c r="BR773" s="694"/>
      <c r="BS773" s="694"/>
      <c r="BT773" s="694"/>
      <c r="BU773" s="694"/>
      <c r="BV773" s="694"/>
      <c r="BW773" s="694"/>
    </row>
    <row r="774" spans="1:75" ht="15">
      <c r="A774" s="733"/>
      <c r="B774" s="15" t="s">
        <v>58</v>
      </c>
      <c r="C774" s="751" t="str">
        <f>IFERROR(VLOOKUP(C773,科目・教員!$A$2:$B$349,2,0),"")</f>
        <v/>
      </c>
      <c r="D774" s="735"/>
      <c r="E774" s="739" t="str">
        <f>IFERROR(VLOOKUP(E773,科目・教員!$A$2:$B$349,2,0),"")</f>
        <v/>
      </c>
      <c r="F774" s="735"/>
      <c r="G774" s="739" t="str">
        <f>IFERROR(VLOOKUP(G773,科目・教員!$A$2:$B$349,2,0),"")</f>
        <v/>
      </c>
      <c r="H774" s="735"/>
      <c r="I774" s="739" t="str">
        <f>IFERROR(VLOOKUP(I773,科目・教員!$A$2:$B$349,2,0),"")</f>
        <v/>
      </c>
      <c r="J774" s="735"/>
      <c r="K774" s="740" t="str">
        <f>IFERROR(VLOOKUP(K773,科目・教員!$A$2:$B$349,2,0),"")</f>
        <v/>
      </c>
      <c r="L774" s="740"/>
      <c r="M774" s="751" t="str">
        <f>IFERROR(VLOOKUP(M773,科目・教員!$A$2:$B$349,2,0),"")</f>
        <v/>
      </c>
      <c r="N774" s="735"/>
      <c r="O774" s="740" t="str">
        <f>IFERROR(VLOOKUP(O773,科目・教員!$A$2:$B$349,2,0),"")</f>
        <v/>
      </c>
      <c r="P774" s="735"/>
      <c r="Q774" s="740" t="str">
        <f>IFERROR(VLOOKUP(Q773,科目・教員!$A$2:$B$349,2,0),"")</f>
        <v/>
      </c>
      <c r="R774" s="735"/>
      <c r="S774" s="740" t="str">
        <f>IFERROR(VLOOKUP(S773,科目・教員!$A$2:$B$349,2,0),"")</f>
        <v/>
      </c>
      <c r="T774" s="735"/>
      <c r="U774" s="21"/>
      <c r="Z774" s="733"/>
      <c r="AA774" s="695"/>
      <c r="AB774" s="695"/>
      <c r="AC774" s="695"/>
      <c r="AD774" s="695"/>
      <c r="AE774" s="695"/>
      <c r="AF774" s="695"/>
      <c r="AG774" s="695"/>
      <c r="AH774" s="695"/>
      <c r="AI774" s="695"/>
      <c r="AJ774" s="695"/>
      <c r="AK774" s="695"/>
      <c r="AL774" s="695"/>
      <c r="AM774" s="695"/>
      <c r="AN774" s="695"/>
      <c r="AO774" s="695"/>
      <c r="AP774" s="695"/>
      <c r="AQ774" s="695"/>
      <c r="AR774" s="695"/>
      <c r="AS774" s="695"/>
      <c r="AT774" s="695"/>
      <c r="AU774" s="695"/>
      <c r="AV774" s="695"/>
      <c r="AW774" s="695"/>
      <c r="AX774" s="695"/>
      <c r="AY774" s="695"/>
      <c r="AZ774" s="695"/>
      <c r="BA774" s="695"/>
      <c r="BB774" s="695"/>
      <c r="BC774" s="695"/>
      <c r="BD774" s="695"/>
      <c r="BE774" s="695"/>
      <c r="BF774" s="695"/>
      <c r="BG774" s="695"/>
      <c r="BH774" s="695"/>
      <c r="BI774" s="695"/>
      <c r="BJ774" s="695"/>
      <c r="BK774" s="784"/>
      <c r="BL774" s="784"/>
      <c r="BM774" s="784"/>
      <c r="BN774" s="695"/>
      <c r="BO774" s="695"/>
      <c r="BP774" s="695"/>
      <c r="BQ774" s="695"/>
      <c r="BR774" s="695"/>
      <c r="BS774" s="695"/>
      <c r="BT774" s="695"/>
      <c r="BU774" s="695"/>
      <c r="BV774" s="695"/>
      <c r="BW774" s="695"/>
    </row>
    <row r="775" spans="1:75" ht="21.75">
      <c r="A775" s="733"/>
      <c r="B775" s="15" t="s">
        <v>60</v>
      </c>
      <c r="C775" s="751" t="str">
        <f>VLOOKUP($C752,'2025年度(1年後期)'!$B$5:$N$207,COLUMN('2025年度(1年後期)'!$K$5)+1,0)&amp;""</f>
        <v/>
      </c>
      <c r="D775" s="735"/>
      <c r="E775" s="739" t="str">
        <f>VLOOKUP($C752,'2025年度(2年後期)'!$B$5:$N$207,COLUMN('2025年度(2年後期)'!$K$5)+1,0)&amp;""</f>
        <v/>
      </c>
      <c r="F775" s="735"/>
      <c r="G775" s="739" t="str">
        <f>VLOOKUP($C752,'2025年度(3年後期)'!$B$5:$N$207,COLUMN('2025年度(3年後期)'!$K$5)+1,0)&amp;""</f>
        <v/>
      </c>
      <c r="H775" s="735"/>
      <c r="I775" s="739" t="str">
        <f>VLOOKUP($C752,'2025年度(4年後期)'!$B$5:$N$206,COLUMN('2025年度(4年後期)'!$K$5)+1,0)&amp;""</f>
        <v/>
      </c>
      <c r="J775" s="735"/>
      <c r="K775" s="740" t="str">
        <f>VLOOKUP($C752,'2025年度(助産後期)'!$B$5:$N$207,COLUMN('2025年度(助産後期)'!$K$5)+1,0)&amp;""</f>
        <v/>
      </c>
      <c r="L775" s="740"/>
      <c r="M775" s="751" t="str">
        <f>VLOOKUP($C752,'2025年度(M1後期)'!$B$5:$N$207,COLUMN('2025年度(M1後期)'!$K$5)+1,0)&amp;""</f>
        <v/>
      </c>
      <c r="N775" s="735"/>
      <c r="O775" s="740" t="str">
        <f>VLOOKUP($C752,'2025年度(M1後期)'!$B$5:$N$207,COLUMN('2025年度(M1後期)'!$K$5)+1,0)&amp;""</f>
        <v/>
      </c>
      <c r="P775" s="735"/>
      <c r="Q775" s="740" t="str">
        <f>VLOOKUP($C752,'2025年度(D1後期)'!$B$5:$N$207,COLUMN('2025年度(D1後期)'!$K$5)+1,0)&amp;""</f>
        <v/>
      </c>
      <c r="R775" s="735"/>
      <c r="S775" s="740" t="str">
        <f>VLOOKUP($C752,'2025年度(D23後期)'!$B$5:$N$207,COLUMN('2025年度(D23後期)'!$K$5)+1,0)&amp;""</f>
        <v/>
      </c>
      <c r="T775" s="735"/>
      <c r="U775" s="21"/>
      <c r="Z775" s="733"/>
      <c r="AA775" s="695"/>
      <c r="AB775" s="695"/>
      <c r="AC775" s="695"/>
      <c r="AD775" s="695"/>
      <c r="AE775" s="695"/>
      <c r="AF775" s="695"/>
      <c r="AG775" s="695"/>
      <c r="AH775" s="695"/>
      <c r="AI775" s="695"/>
      <c r="AJ775" s="695"/>
      <c r="AK775" s="695"/>
      <c r="AL775" s="695"/>
      <c r="AM775" s="695"/>
      <c r="AN775" s="695"/>
      <c r="AO775" s="695"/>
      <c r="AP775" s="695"/>
      <c r="AQ775" s="695"/>
      <c r="AR775" s="695"/>
      <c r="AS775" s="695"/>
      <c r="AT775" s="695"/>
      <c r="AU775" s="695"/>
      <c r="AV775" s="695"/>
      <c r="AW775" s="695"/>
      <c r="AX775" s="695"/>
      <c r="AY775" s="695"/>
      <c r="AZ775" s="695"/>
      <c r="BA775" s="695"/>
      <c r="BB775" s="695"/>
      <c r="BC775" s="695"/>
      <c r="BD775" s="695"/>
      <c r="BE775" s="695"/>
      <c r="BF775" s="695"/>
      <c r="BG775" s="695"/>
      <c r="BH775" s="695"/>
      <c r="BI775" s="695"/>
      <c r="BJ775" s="695"/>
      <c r="BK775" s="784"/>
      <c r="BL775" s="784"/>
      <c r="BM775" s="784"/>
      <c r="BN775" s="695"/>
      <c r="BO775" s="695"/>
      <c r="BP775" s="695"/>
      <c r="BQ775" s="695"/>
      <c r="BR775" s="695"/>
      <c r="BS775" s="695"/>
      <c r="BT775" s="695"/>
      <c r="BU775" s="695"/>
      <c r="BV775" s="695"/>
      <c r="BW775" s="695"/>
    </row>
    <row r="776" spans="1:75" ht="15">
      <c r="A776" s="734"/>
      <c r="B776" s="16" t="s">
        <v>62</v>
      </c>
      <c r="C776" s="738"/>
      <c r="D776" s="736"/>
      <c r="E776" s="710"/>
      <c r="F776" s="736"/>
      <c r="G776" s="710"/>
      <c r="H776" s="736"/>
      <c r="I776" s="710"/>
      <c r="J776" s="736"/>
      <c r="K776" s="712"/>
      <c r="L776" s="712"/>
      <c r="M776" s="738"/>
      <c r="N776" s="736"/>
      <c r="O776" s="712"/>
      <c r="P776" s="736"/>
      <c r="Q776" s="712"/>
      <c r="R776" s="736"/>
      <c r="S776" s="712"/>
      <c r="T776" s="736"/>
      <c r="U776" s="22"/>
      <c r="V776" s="19"/>
      <c r="W776" s="19"/>
      <c r="X776" s="19"/>
      <c r="Y776" s="19"/>
      <c r="Z776" s="734"/>
      <c r="AA776" s="696"/>
      <c r="AB776" s="696"/>
      <c r="AC776" s="696"/>
      <c r="AD776" s="696"/>
      <c r="AE776" s="696"/>
      <c r="AF776" s="696"/>
      <c r="AG776" s="696"/>
      <c r="AH776" s="696"/>
      <c r="AI776" s="696"/>
      <c r="AJ776" s="696"/>
      <c r="AK776" s="696"/>
      <c r="AL776" s="696"/>
      <c r="AM776" s="696"/>
      <c r="AN776" s="696"/>
      <c r="AO776" s="696"/>
      <c r="AP776" s="696"/>
      <c r="AQ776" s="696"/>
      <c r="AR776" s="696"/>
      <c r="AS776" s="696"/>
      <c r="AT776" s="696"/>
      <c r="AU776" s="696"/>
      <c r="AV776" s="696"/>
      <c r="AW776" s="696"/>
      <c r="AX776" s="696"/>
      <c r="AY776" s="696"/>
      <c r="AZ776" s="696"/>
      <c r="BA776" s="696"/>
      <c r="BB776" s="696"/>
      <c r="BC776" s="696"/>
      <c r="BD776" s="696"/>
      <c r="BE776" s="696"/>
      <c r="BF776" s="696"/>
      <c r="BG776" s="696"/>
      <c r="BH776" s="696"/>
      <c r="BI776" s="696"/>
      <c r="BJ776" s="696"/>
      <c r="BK776" s="785"/>
      <c r="BL776" s="785"/>
      <c r="BM776" s="785"/>
      <c r="BN776" s="696"/>
      <c r="BO776" s="696"/>
      <c r="BP776" s="696"/>
      <c r="BQ776" s="696"/>
      <c r="BR776" s="696"/>
      <c r="BS776" s="696"/>
      <c r="BT776" s="696"/>
      <c r="BU776" s="696"/>
      <c r="BV776" s="696"/>
      <c r="BW776" s="69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1">
        <v>46054</v>
      </c>
      <c r="B1" s="742"/>
      <c r="C1" s="709" t="s">
        <v>0</v>
      </c>
      <c r="D1" s="728"/>
      <c r="E1" s="728" t="s">
        <v>1</v>
      </c>
      <c r="F1" s="728"/>
      <c r="G1" s="728" t="s">
        <v>2</v>
      </c>
      <c r="H1" s="728"/>
      <c r="I1" s="728" t="s">
        <v>3</v>
      </c>
      <c r="J1" s="728"/>
      <c r="K1" s="728" t="s">
        <v>4</v>
      </c>
      <c r="L1" s="743"/>
      <c r="M1" s="723" t="s">
        <v>5</v>
      </c>
      <c r="N1" s="707"/>
      <c r="O1" s="724" t="s">
        <v>6</v>
      </c>
      <c r="P1" s="708"/>
      <c r="Q1" s="725" t="s">
        <v>7</v>
      </c>
      <c r="R1" s="726"/>
      <c r="S1" s="727" t="s">
        <v>8</v>
      </c>
      <c r="T1" s="728"/>
      <c r="U1" s="1">
        <f>A1</f>
        <v>46054</v>
      </c>
      <c r="V1" s="729" t="s">
        <v>9</v>
      </c>
      <c r="W1" s="729"/>
      <c r="X1" s="729"/>
      <c r="Y1" s="730"/>
      <c r="Z1" s="2"/>
      <c r="AA1" s="709" t="s">
        <v>10</v>
      </c>
      <c r="AB1" s="709"/>
      <c r="AC1" s="709"/>
      <c r="AD1" s="709"/>
      <c r="AE1" s="709"/>
      <c r="AF1" s="709"/>
      <c r="AG1" s="707" t="s">
        <v>11</v>
      </c>
      <c r="AH1" s="708"/>
      <c r="AI1" s="708"/>
      <c r="AJ1" s="708"/>
      <c r="AK1" s="708"/>
      <c r="AL1" s="708"/>
      <c r="AM1" s="708"/>
      <c r="AN1" s="708"/>
      <c r="AO1" s="708"/>
      <c r="AP1" s="708"/>
      <c r="AQ1" s="708"/>
      <c r="AR1" s="708"/>
      <c r="AS1" s="708"/>
      <c r="AT1" s="708"/>
      <c r="AU1" s="708"/>
      <c r="AV1" s="709"/>
      <c r="AW1" s="707" t="s">
        <v>12</v>
      </c>
      <c r="AX1" s="708"/>
      <c r="AY1" s="708"/>
      <c r="AZ1" s="708"/>
      <c r="BA1" s="708"/>
      <c r="BB1" s="708"/>
      <c r="BC1" s="708"/>
      <c r="BD1" s="708"/>
      <c r="BE1" s="708"/>
      <c r="BF1" s="708"/>
      <c r="BG1" s="708"/>
      <c r="BH1" s="709"/>
      <c r="BI1" s="707" t="s">
        <v>13</v>
      </c>
      <c r="BJ1" s="708"/>
      <c r="BK1" s="708"/>
      <c r="BL1" s="708"/>
      <c r="BM1" s="709"/>
      <c r="BN1" s="707" t="s">
        <v>14</v>
      </c>
      <c r="BO1" s="709"/>
      <c r="BP1" s="3" t="s">
        <v>15</v>
      </c>
      <c r="BQ1" s="810" t="s">
        <v>16</v>
      </c>
      <c r="BR1" s="810"/>
      <c r="BS1" s="810"/>
      <c r="BT1" s="810"/>
      <c r="BU1" s="810"/>
      <c r="BV1" s="810"/>
      <c r="BW1" s="810"/>
    </row>
    <row r="2" spans="1:75" ht="18.95" customHeight="1">
      <c r="A2" s="23"/>
      <c r="B2" s="24"/>
      <c r="C2" s="788">
        <f>A1</f>
        <v>46054</v>
      </c>
      <c r="D2" s="788"/>
      <c r="E2" s="788"/>
      <c r="F2" s="788"/>
      <c r="G2" s="788"/>
      <c r="H2" s="788"/>
      <c r="I2" s="788"/>
      <c r="J2" s="788"/>
      <c r="K2" s="788"/>
      <c r="L2" s="788"/>
      <c r="M2" s="788"/>
      <c r="N2" s="788"/>
      <c r="O2" s="788"/>
      <c r="P2" s="788"/>
      <c r="Q2" s="788"/>
      <c r="R2" s="788"/>
      <c r="S2" s="788"/>
      <c r="T2" s="853"/>
      <c r="U2" s="703">
        <f>C2</f>
        <v>46054</v>
      </c>
      <c r="V2" s="704"/>
      <c r="W2" s="704"/>
      <c r="X2" s="704"/>
      <c r="Y2" s="704"/>
      <c r="Z2" s="70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3" t="s">
        <v>54</v>
      </c>
      <c r="B3" s="12" t="s">
        <v>55</v>
      </c>
      <c r="C3" s="731" t="str">
        <f>VLOOKUP($C2,'2025年度(1年後期)'!$B$5:$N$207,COLUMN('2025年度(1年後期)'!$C$5),0)&amp;""</f>
        <v/>
      </c>
      <c r="D3" s="722"/>
      <c r="E3" s="721" t="str">
        <f>VLOOKUP($C2,'2025年度(2年後期)'!$B$5:$N$207,COLUMN('2025年度(2年後期)'!$C$5),0)&amp;""</f>
        <v/>
      </c>
      <c r="F3" s="722"/>
      <c r="G3" s="721" t="str">
        <f>VLOOKUP($C2,'2025年度(3年後期)'!$B$5:$N$207,COLUMN('2025年度(3年後期)'!$C$5),0)&amp;""</f>
        <v/>
      </c>
      <c r="H3" s="722"/>
      <c r="I3" s="721" t="str">
        <f>VLOOKUP($C2,'2025年度(4年後期)'!$B$5:$N$206,COLUMN('2025年度(4年後期)'!$C$5),0)&amp;""</f>
        <v/>
      </c>
      <c r="J3" s="722"/>
      <c r="K3" s="732" t="str">
        <f>VLOOKUP($C2,'2025年度(助産後期)'!$B$5:$N$207,COLUMN('2025年度(助産後期)'!$C$5),0)&amp;""</f>
        <v/>
      </c>
      <c r="L3" s="720"/>
      <c r="M3" s="731" t="str">
        <f>VLOOKUP($C2,'2025年度(M1後期)'!$B$5:$N$207,COLUMN('2025年度(M1後期)'!$C$5),0)&amp;""</f>
        <v/>
      </c>
      <c r="N3" s="722"/>
      <c r="O3" s="721" t="str">
        <f>VLOOKUP($C2,'2025年度(M2後期)'!$B$5:$N$207,COLUMN('2025年度(M2後期)'!$C$5),0)&amp;""</f>
        <v/>
      </c>
      <c r="P3" s="722"/>
      <c r="Q3" s="721" t="str">
        <f>VLOOKUP($C2,'2025年度(D1後期)'!$B$5:$N$207,COLUMN('2025年度(D1後期)'!$C$5),0)&amp;""</f>
        <v/>
      </c>
      <c r="R3" s="722"/>
      <c r="S3" s="732" t="str">
        <f>VLOOKUP($C2,'2025年度(D23後期)'!$B$5:$N$207,COLUMN('2025年度(D23後期)'!$C$5),0)&amp;""</f>
        <v/>
      </c>
      <c r="T3" s="722"/>
      <c r="U3" s="13"/>
      <c r="Z3" s="744" t="str">
        <f>A3</f>
        <v xml:space="preserve">１時限（09：20～10：50） </v>
      </c>
      <c r="AA3" s="694"/>
      <c r="AB3" s="694"/>
      <c r="AC3" s="694"/>
      <c r="AD3" s="694"/>
      <c r="AE3" s="694"/>
      <c r="AF3" s="694"/>
      <c r="AG3" s="694"/>
      <c r="AH3" s="694"/>
      <c r="AI3" s="694"/>
      <c r="AJ3" s="694"/>
      <c r="AK3" s="694"/>
      <c r="AL3" s="694"/>
      <c r="AM3" s="694"/>
      <c r="AN3" s="694"/>
      <c r="AO3" s="694"/>
      <c r="AP3" s="694"/>
      <c r="AQ3" s="694"/>
      <c r="AR3" s="694"/>
      <c r="AS3" s="694"/>
      <c r="AT3" s="694"/>
      <c r="AU3" s="694"/>
      <c r="AV3" s="694"/>
      <c r="AW3" s="694"/>
      <c r="AX3" s="694"/>
      <c r="AY3" s="694"/>
      <c r="AZ3" s="694"/>
      <c r="BA3" s="694"/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33"/>
      <c r="B4" s="15" t="s">
        <v>58</v>
      </c>
      <c r="C4" s="714" t="str">
        <f>IFERROR(VLOOKUP(C3,科目・教員!$A$2:$B$349,2,0),"")</f>
        <v/>
      </c>
      <c r="D4" s="715"/>
      <c r="E4" s="716" t="str">
        <f>IFERROR(VLOOKUP(E3,科目・教員!$A$2:$B$349,2,0),"")</f>
        <v/>
      </c>
      <c r="F4" s="715"/>
      <c r="G4" s="716" t="str">
        <f>IFERROR(VLOOKUP(G3,科目・教員!$A$2:$B$349,2,0),"")</f>
        <v/>
      </c>
      <c r="H4" s="715"/>
      <c r="I4" s="716" t="str">
        <f>IFERROR(VLOOKUP(I3,科目・教員!$A$2:$B$349,2,0),"")</f>
        <v/>
      </c>
      <c r="J4" s="715"/>
      <c r="K4" s="735" t="str">
        <f>IFERROR(VLOOKUP(K3,科目・教員!$A$2:$B$349,2,0),"")</f>
        <v/>
      </c>
      <c r="L4" s="737"/>
      <c r="M4" s="714" t="str">
        <f>IFERROR(VLOOKUP(M3,科目・教員!$A$2:$B$349,2,0),"")</f>
        <v/>
      </c>
      <c r="N4" s="715"/>
      <c r="O4" s="716" t="str">
        <f>IFERROR(VLOOKUP(O3,科目・教員!$A$2:$B$349,2,0),"")</f>
        <v/>
      </c>
      <c r="P4" s="715"/>
      <c r="Q4" s="716" t="str">
        <f>IFERROR(VLOOKUP(Q3,科目・教員!$A$2:$B$349,2,0),"")</f>
        <v/>
      </c>
      <c r="R4" s="715"/>
      <c r="S4" s="735" t="str">
        <f>IFERROR(VLOOKUP(S3,科目・教員!$A$2:$B$349,2,0),"")</f>
        <v/>
      </c>
      <c r="T4" s="715"/>
      <c r="U4" s="13"/>
      <c r="Z4" s="73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33"/>
      <c r="B5" s="15" t="s">
        <v>60</v>
      </c>
      <c r="C5" s="714" t="str">
        <f>VLOOKUP($C2,'2025年度(1年後期)'!$B$5:$N$207,COLUMN('2025年度(1年後期)'!$C$5)+1,0)&amp;""</f>
        <v/>
      </c>
      <c r="D5" s="715"/>
      <c r="E5" s="716" t="str">
        <f>VLOOKUP($C2,'2025年度(2年後期)'!$B$5:$N$207,COLUMN('2025年度(2年後期)'!$C$5)+1,0)&amp;""</f>
        <v/>
      </c>
      <c r="F5" s="715"/>
      <c r="G5" s="716" t="str">
        <f>VLOOKUP($C2,'2025年度(3年後期)'!$B$5:$N$207,COLUMN('2025年度(3年後期)'!$C$5)+1,0)&amp;""</f>
        <v/>
      </c>
      <c r="H5" s="715"/>
      <c r="I5" s="716" t="str">
        <f>VLOOKUP($C2,'2025年度(4年後期)'!$B$5:$N$206,COLUMN('2025年度(4年後期)'!$C$5)+1,0)&amp;""</f>
        <v/>
      </c>
      <c r="J5" s="715"/>
      <c r="K5" s="735" t="str">
        <f>VLOOKUP($C2,'2025年度(助産後期)'!$B$5:$N$207,COLUMN('2025年度(助産後期)'!$C$5)+1,0)&amp;""</f>
        <v/>
      </c>
      <c r="L5" s="737"/>
      <c r="M5" s="714" t="str">
        <f>VLOOKUP($C2,'2025年度(M1後期)'!$B$5:$N$207,COLUMN('2025年度(M1後期)'!$C$5)+1,0)&amp;""</f>
        <v/>
      </c>
      <c r="N5" s="715"/>
      <c r="O5" s="716" t="str">
        <f>VLOOKUP($C2,'2025年度(M2後期)'!$B$5:$N$207,COLUMN('2025年度(M2後期)'!$C$5)+1,0)&amp;""</f>
        <v/>
      </c>
      <c r="P5" s="715"/>
      <c r="Q5" s="716" t="str">
        <f>VLOOKUP($C2,'2025年度(D1後期)'!$B$5:$N$207,COLUMN('2025年度(D1後期)'!$C$5)+1,0)&amp;""</f>
        <v/>
      </c>
      <c r="R5" s="715"/>
      <c r="S5" s="735" t="str">
        <f>VLOOKUP($C2,'2025年度(D23後期)'!$B$5:$N$207,COLUMN('2025年度(D23後期)'!$C$5)+1,0)&amp;""</f>
        <v/>
      </c>
      <c r="T5" s="715"/>
      <c r="U5" s="13"/>
      <c r="Z5" s="73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34"/>
      <c r="B6" s="16" t="s">
        <v>62</v>
      </c>
      <c r="C6" s="738"/>
      <c r="D6" s="711"/>
      <c r="E6" s="710"/>
      <c r="F6" s="711"/>
      <c r="G6" s="710"/>
      <c r="H6" s="711"/>
      <c r="I6" s="710"/>
      <c r="J6" s="711"/>
      <c r="K6" s="712"/>
      <c r="L6" s="713"/>
      <c r="M6" s="738"/>
      <c r="N6" s="711"/>
      <c r="O6" s="710"/>
      <c r="P6" s="711"/>
      <c r="Q6" s="710"/>
      <c r="R6" s="711"/>
      <c r="S6" s="712"/>
      <c r="T6" s="711"/>
      <c r="U6" s="13"/>
      <c r="Z6" s="73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33" t="s">
        <v>64</v>
      </c>
      <c r="B7" s="15" t="s">
        <v>55</v>
      </c>
      <c r="C7" s="731" t="str">
        <f>VLOOKUP($C2,'2025年度(1年後期)'!$B$5:$N$207,COLUMN('2025年度(1年後期)'!$E$5),0)&amp;""</f>
        <v/>
      </c>
      <c r="D7" s="722"/>
      <c r="E7" s="721" t="str">
        <f>VLOOKUP($C2,'2025年度(2年後期)'!$B$5:$N$207,COLUMN('2025年度(2年後期)'!$E$5),0)&amp;""</f>
        <v/>
      </c>
      <c r="F7" s="722"/>
      <c r="G7" s="721" t="str">
        <f>VLOOKUP($C2,'2025年度(3年後期)'!$B$5:$N$207,COLUMN('2025年度(3年後期)'!$E$5),0)&amp;""</f>
        <v/>
      </c>
      <c r="H7" s="722"/>
      <c r="I7" s="721" t="str">
        <f>VLOOKUP($C2,'2025年度(4年後期)'!$B$5:$N$206,COLUMN('2025年度(4年後期)'!$E$5),0)&amp;""</f>
        <v/>
      </c>
      <c r="J7" s="722"/>
      <c r="K7" s="732" t="str">
        <f>VLOOKUP($C2,'2025年度(助産後期)'!$B$5:$N$207,COLUMN('2025年度(助産後期)'!$E$5),0)&amp;""</f>
        <v/>
      </c>
      <c r="L7" s="720"/>
      <c r="M7" s="731" t="str">
        <f>VLOOKUP($C2,'2025年度(M1後期)'!$B$5:$N$207,COLUMN('2025年度(M1後期)'!$E$5),0)&amp;""</f>
        <v/>
      </c>
      <c r="N7" s="722"/>
      <c r="O7" s="732" t="str">
        <f>VLOOKUP($C2,'2025年度(M2後期)'!$B$5:$N$207,COLUMN('2025年度(M2後期)'!$E$5),0)&amp;""</f>
        <v/>
      </c>
      <c r="P7" s="722"/>
      <c r="Q7" s="732" t="str">
        <f>VLOOKUP($C2,'2025年度(D1後期)'!$B$5:$N$207,COLUMN('2025年度(D1後期)'!$E$5),0)&amp;""</f>
        <v/>
      </c>
      <c r="R7" s="722"/>
      <c r="S7" s="732" t="str">
        <f>VLOOKUP($C2,'2025年度(D23後期)'!$B$5:$N$207,COLUMN('2025年度(D23後期)'!$E$5),0)&amp;""</f>
        <v/>
      </c>
      <c r="T7" s="722"/>
      <c r="Z7" s="733" t="str">
        <f>A7</f>
        <v>２時限（11：00～12：30）</v>
      </c>
      <c r="AA7" s="694"/>
      <c r="AB7" s="694"/>
      <c r="AC7" s="694"/>
      <c r="AD7" s="694"/>
      <c r="AE7" s="694"/>
      <c r="AF7" s="694"/>
      <c r="AG7" s="694"/>
      <c r="AH7" s="694"/>
      <c r="AI7" s="694"/>
      <c r="AJ7" s="694"/>
      <c r="AK7" s="694"/>
      <c r="AL7" s="694"/>
      <c r="AM7" s="694"/>
      <c r="AN7" s="694"/>
      <c r="AO7" s="694"/>
      <c r="AP7" s="694"/>
      <c r="AQ7" s="694"/>
      <c r="AR7" s="694"/>
      <c r="AS7" s="694"/>
      <c r="AT7" s="694"/>
      <c r="AU7" s="694"/>
      <c r="AV7" s="694"/>
      <c r="AW7" s="694"/>
      <c r="AX7" s="694"/>
      <c r="AY7" s="694"/>
      <c r="AZ7" s="694"/>
      <c r="BA7" s="694"/>
      <c r="BB7" s="694"/>
      <c r="BC7" s="694"/>
      <c r="BD7" s="694"/>
      <c r="BE7" s="694"/>
      <c r="BF7" s="694"/>
      <c r="BG7" s="694"/>
      <c r="BH7" s="694"/>
      <c r="BI7" s="694"/>
      <c r="BJ7" s="694"/>
      <c r="BK7" s="694"/>
      <c r="BL7" s="694"/>
      <c r="BM7" s="694"/>
      <c r="BN7" s="694"/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33"/>
      <c r="B8" s="15" t="s">
        <v>58</v>
      </c>
      <c r="C8" s="714" t="str">
        <f>IFERROR(VLOOKUP(C7,科目・教員!$A$2:$B$349,2,0),"")</f>
        <v/>
      </c>
      <c r="D8" s="715"/>
      <c r="E8" s="716" t="str">
        <f>IFERROR(VLOOKUP(E7,科目・教員!$A$2:$B$349,2,0),"")</f>
        <v/>
      </c>
      <c r="F8" s="715"/>
      <c r="G8" s="716" t="str">
        <f>IFERROR(VLOOKUP(G7,科目・教員!$A$2:$B$349,2,0),"")</f>
        <v/>
      </c>
      <c r="H8" s="715"/>
      <c r="I8" s="716" t="str">
        <f>IFERROR(VLOOKUP(I7,科目・教員!$A$2:$B$349,2,0),"")</f>
        <v/>
      </c>
      <c r="J8" s="715"/>
      <c r="K8" s="735" t="str">
        <f>IFERROR(VLOOKUP(K7,科目・教員!$A$2:$B$349,2,0),"")</f>
        <v/>
      </c>
      <c r="L8" s="737"/>
      <c r="M8" s="714" t="str">
        <f>IFERROR(VLOOKUP(M7,科目・教員!$A$2:$B$349,2,0),"")</f>
        <v/>
      </c>
      <c r="N8" s="715"/>
      <c r="O8" s="735" t="str">
        <f>IFERROR(VLOOKUP(O7,科目・教員!$A$2:$B$349,2,0),"")</f>
        <v/>
      </c>
      <c r="P8" s="715"/>
      <c r="Q8" s="735" t="str">
        <f>IFERROR(VLOOKUP(Q7,科目・教員!$A$2:$B$349,2,0),"")</f>
        <v/>
      </c>
      <c r="R8" s="715"/>
      <c r="S8" s="735" t="str">
        <f>IFERROR(VLOOKUP(S7,科目・教員!$A$2:$B$349,2,0),"")</f>
        <v/>
      </c>
      <c r="T8" s="715"/>
      <c r="Z8" s="73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33"/>
      <c r="B9" s="15" t="s">
        <v>60</v>
      </c>
      <c r="C9" s="714" t="str">
        <f>VLOOKUP($C2,'2025年度(1年後期)'!$B$5:$N$207,COLUMN('2025年度(1年後期)'!$E$5)+1,0)&amp;""</f>
        <v/>
      </c>
      <c r="D9" s="715"/>
      <c r="E9" s="716" t="str">
        <f>VLOOKUP($C2,'2025年度(2年後期)'!$B$5:$N$207,COLUMN('2025年度(2年後期)'!$E$5)+1,0)&amp;""</f>
        <v/>
      </c>
      <c r="F9" s="715"/>
      <c r="G9" s="716" t="str">
        <f>VLOOKUP($C2,'2025年度(3年後期)'!$B$5:$N$207,COLUMN('2025年度(3年後期)'!$E$5)+1,0)&amp;""</f>
        <v/>
      </c>
      <c r="H9" s="715"/>
      <c r="I9" s="716" t="str">
        <f>VLOOKUP($C2,'2025年度(4年後期)'!$B$5:$N$206,COLUMN('2025年度(4年後期)'!$E$5)+1,0)&amp;""</f>
        <v/>
      </c>
      <c r="J9" s="715"/>
      <c r="K9" s="735" t="str">
        <f>VLOOKUP($C2,'2025年度(助産後期)'!$B$5:$N$207,COLUMN('2025年度(助産後期)'!$E$5)+1,0)&amp;""</f>
        <v/>
      </c>
      <c r="L9" s="737"/>
      <c r="M9" s="714" t="str">
        <f>VLOOKUP($C2,'2025年度(M1後期)'!$B$5:$N$207,COLUMN('2025年度(M1後期)'!$E$5)+1,0)&amp;""</f>
        <v/>
      </c>
      <c r="N9" s="715"/>
      <c r="O9" s="735" t="str">
        <f>VLOOKUP($C2,'2025年度(M2後期)'!$B$5:$N$207,COLUMN('2025年度(M2後期)'!$E$5)+1,0)&amp;""</f>
        <v/>
      </c>
      <c r="P9" s="715"/>
      <c r="Q9" s="735" t="str">
        <f>VLOOKUP($C2,'2025年度(D1後期)'!$B$5:$N$207,COLUMN('2025年度(D1後期)'!$E$5)+1,0)&amp;""</f>
        <v/>
      </c>
      <c r="R9" s="715"/>
      <c r="S9" s="735" t="str">
        <f>VLOOKUP($C2,'2025年度(D23後期)'!$B$5:$N$207,COLUMN('2025年度(D23後期)'!$E$5)+1,0)&amp;""</f>
        <v/>
      </c>
      <c r="T9" s="715"/>
      <c r="Z9" s="73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47"/>
      <c r="B10" s="16" t="s">
        <v>62</v>
      </c>
      <c r="C10" s="738"/>
      <c r="D10" s="736"/>
      <c r="E10" s="710"/>
      <c r="F10" s="736"/>
      <c r="G10" s="710"/>
      <c r="H10" s="736"/>
      <c r="I10" s="710"/>
      <c r="J10" s="736"/>
      <c r="K10" s="712"/>
      <c r="L10" s="712"/>
      <c r="M10" s="738"/>
      <c r="N10" s="736"/>
      <c r="O10" s="712"/>
      <c r="P10" s="736"/>
      <c r="Q10" s="712"/>
      <c r="R10" s="736"/>
      <c r="S10" s="712"/>
      <c r="T10" s="736"/>
      <c r="Z10" s="73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44" t="s">
        <v>70</v>
      </c>
      <c r="B11" s="17" t="s">
        <v>71</v>
      </c>
      <c r="C11" s="731"/>
      <c r="D11" s="722"/>
      <c r="E11" s="721"/>
      <c r="F11" s="722"/>
      <c r="G11" s="721"/>
      <c r="H11" s="722"/>
      <c r="I11" s="721"/>
      <c r="J11" s="722"/>
      <c r="K11" s="732"/>
      <c r="L11" s="720"/>
      <c r="M11" s="731"/>
      <c r="N11" s="722"/>
      <c r="O11" s="732"/>
      <c r="P11" s="722"/>
      <c r="Q11" s="732"/>
      <c r="R11" s="722"/>
      <c r="S11" s="732"/>
      <c r="T11" s="722"/>
      <c r="Z11" s="733" t="str">
        <f>A11</f>
        <v>昼休み（12：30～13：30）</v>
      </c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33"/>
      <c r="B12" s="17" t="s">
        <v>73</v>
      </c>
      <c r="C12" s="714"/>
      <c r="D12" s="715"/>
      <c r="E12" s="716"/>
      <c r="F12" s="715"/>
      <c r="G12" s="716"/>
      <c r="H12" s="715"/>
      <c r="I12" s="716"/>
      <c r="J12" s="715"/>
      <c r="K12" s="735"/>
      <c r="L12" s="737"/>
      <c r="M12" s="714"/>
      <c r="N12" s="715"/>
      <c r="O12" s="735"/>
      <c r="P12" s="715"/>
      <c r="Q12" s="735"/>
      <c r="R12" s="715"/>
      <c r="S12" s="735"/>
      <c r="T12" s="715"/>
      <c r="Z12" s="73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33"/>
      <c r="B13" s="17" t="s">
        <v>60</v>
      </c>
      <c r="C13" s="714"/>
      <c r="D13" s="715"/>
      <c r="E13" s="716"/>
      <c r="F13" s="715"/>
      <c r="G13" s="716"/>
      <c r="H13" s="715"/>
      <c r="I13" s="716"/>
      <c r="J13" s="715"/>
      <c r="K13" s="735"/>
      <c r="L13" s="737"/>
      <c r="M13" s="714"/>
      <c r="N13" s="715"/>
      <c r="O13" s="735"/>
      <c r="P13" s="715"/>
      <c r="Q13" s="735"/>
      <c r="R13" s="715"/>
      <c r="S13" s="735"/>
      <c r="T13" s="715"/>
      <c r="Z13" s="73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34"/>
      <c r="B14" s="18" t="s">
        <v>62</v>
      </c>
      <c r="C14" s="752"/>
      <c r="D14" s="753"/>
      <c r="E14" s="754"/>
      <c r="F14" s="753"/>
      <c r="G14" s="754"/>
      <c r="H14" s="753"/>
      <c r="I14" s="754"/>
      <c r="J14" s="753"/>
      <c r="K14" s="755"/>
      <c r="L14" s="755"/>
      <c r="M14" s="752"/>
      <c r="N14" s="753"/>
      <c r="O14" s="755"/>
      <c r="P14" s="753"/>
      <c r="Q14" s="755"/>
      <c r="R14" s="753"/>
      <c r="S14" s="755"/>
      <c r="T14" s="753"/>
      <c r="Z14" s="73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33" t="s">
        <v>74</v>
      </c>
      <c r="B15" s="15" t="s">
        <v>55</v>
      </c>
      <c r="C15" s="748" t="str">
        <f>VLOOKUP($C2,'2025年度(1年後期)'!$B$5:$N$207,COLUMN('2025年度(1年後期)'!$G$5),0)&amp;""</f>
        <v/>
      </c>
      <c r="D15" s="732"/>
      <c r="E15" s="749" t="str">
        <f>VLOOKUP($C2,'2025年度(2年後期)'!$B$5:$N$207,COLUMN('2025年度(2年後期)'!$G$5),0)&amp;""</f>
        <v/>
      </c>
      <c r="F15" s="732"/>
      <c r="G15" s="749" t="str">
        <f>VLOOKUP($C2,'2025年度(3年後期)'!$B$5:$N$207,COLUMN('2025年度(3年後期)'!$G$5),0)&amp;""</f>
        <v/>
      </c>
      <c r="H15" s="732"/>
      <c r="I15" s="749" t="str">
        <f>VLOOKUP($C2,'2025年度(4年後期)'!$B$5:$N$206,COLUMN('2025年度(4年後期)'!$G$5),0)&amp;""</f>
        <v/>
      </c>
      <c r="J15" s="732"/>
      <c r="K15" s="750" t="str">
        <f>VLOOKUP($C2,'2025年度(助産後期)'!$B$5:$N$207,COLUMN('2025年度(助産後期)'!$G$5),0)&amp;""</f>
        <v/>
      </c>
      <c r="L15" s="750"/>
      <c r="M15" s="748" t="str">
        <f>VLOOKUP($C2,'2025年度(M1後期)'!$B$5:$N$207,COLUMN('2025年度(M1後期)'!$G$5),0)&amp;""</f>
        <v/>
      </c>
      <c r="N15" s="732"/>
      <c r="O15" s="750" t="str">
        <f>VLOOKUP($C2,'2025年度(M2後期)'!$B$5:$N$207,COLUMN('2025年度(M2後期)'!$G$5),0)&amp;""</f>
        <v/>
      </c>
      <c r="P15" s="732"/>
      <c r="Q15" s="750" t="str">
        <f>VLOOKUP($C2,'2025年度(D1後期)'!$B$5:$N$207,COLUMN('2025年度(D1後期)'!$G$5),0)&amp;""</f>
        <v/>
      </c>
      <c r="R15" s="732"/>
      <c r="S15" s="750" t="str">
        <f>VLOOKUP($C2,'2025年度(D23後期)'!$B$5:$N$207,COLUMN('2025年度(D23後期)'!$G$5),0)&amp;""</f>
        <v/>
      </c>
      <c r="T15" s="732"/>
      <c r="Z15" s="733" t="str">
        <f>A15</f>
        <v>３時限（13：30～15：00）</v>
      </c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33"/>
      <c r="B16" s="15" t="s">
        <v>58</v>
      </c>
      <c r="C16" s="751" t="str">
        <f>IFERROR(VLOOKUP(C15,科目・教員!$A$2:$B$349,2,0),"")</f>
        <v/>
      </c>
      <c r="D16" s="735"/>
      <c r="E16" s="739" t="str">
        <f>IFERROR(VLOOKUP(E15,科目・教員!$A$2:$B$349,2,0),"")</f>
        <v/>
      </c>
      <c r="F16" s="735"/>
      <c r="G16" s="739" t="str">
        <f>IFERROR(VLOOKUP(G15,科目・教員!$A$2:$B$349,2,0),"")</f>
        <v/>
      </c>
      <c r="H16" s="735"/>
      <c r="I16" s="739" t="str">
        <f>IFERROR(VLOOKUP(I15,科目・教員!$A$2:$B$349,2,0),"")</f>
        <v/>
      </c>
      <c r="J16" s="735"/>
      <c r="K16" s="740" t="str">
        <f>IFERROR(VLOOKUP(K15,科目・教員!$A$2:$B$349,2,0),"")</f>
        <v/>
      </c>
      <c r="L16" s="740"/>
      <c r="M16" s="751" t="str">
        <f>IFERROR(VLOOKUP(M15,科目・教員!$A$2:$B$349,2,0),"")</f>
        <v/>
      </c>
      <c r="N16" s="735"/>
      <c r="O16" s="740" t="str">
        <f>IFERROR(VLOOKUP(O15,科目・教員!$A$2:$B$349,2,0),"")</f>
        <v/>
      </c>
      <c r="P16" s="735"/>
      <c r="Q16" s="740" t="str">
        <f>IFERROR(VLOOKUP(Q15,科目・教員!$A$2:$B$349,2,0),"")</f>
        <v/>
      </c>
      <c r="R16" s="735"/>
      <c r="S16" s="740" t="str">
        <f>IFERROR(VLOOKUP(S15,科目・教員!$A$2:$B$349,2,0),"")</f>
        <v/>
      </c>
      <c r="T16" s="735"/>
      <c r="Z16" s="733"/>
      <c r="AA16" s="695"/>
      <c r="AB16" s="695"/>
      <c r="AC16" s="695"/>
      <c r="AD16" s="695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33"/>
      <c r="B17" s="15" t="s">
        <v>60</v>
      </c>
      <c r="C17" s="751" t="str">
        <f>VLOOKUP($C2,'2025年度(1年後期)'!$B$5:$N$207,COLUMN('2025年度(1年後期)'!$G$5)+1,0)&amp;""</f>
        <v/>
      </c>
      <c r="D17" s="735"/>
      <c r="E17" s="739" t="str">
        <f>VLOOKUP($C2,'2025年度(2年後期)'!$B$5:$N$207,COLUMN('2025年度(2年後期)'!$G$5)+1,0)&amp;""</f>
        <v/>
      </c>
      <c r="F17" s="735"/>
      <c r="G17" s="739" t="str">
        <f>VLOOKUP($C2,'2025年度(3年後期)'!$B$5:$N$207,COLUMN('2025年度(3年後期)'!$G$5)+1,0)&amp;""</f>
        <v/>
      </c>
      <c r="H17" s="735"/>
      <c r="I17" s="739" t="str">
        <f>VLOOKUP($C2,'2025年度(4年後期)'!$B$5:$N$206,COLUMN('2025年度(4年後期)'!$G$5)+1,0)&amp;""</f>
        <v/>
      </c>
      <c r="J17" s="735"/>
      <c r="K17" s="740" t="str">
        <f>VLOOKUP($C2,'2025年度(助産後期)'!$B$5:$N$207,COLUMN('2025年度(助産後期)'!$G$5)+1,0)&amp;""</f>
        <v/>
      </c>
      <c r="L17" s="740"/>
      <c r="M17" s="751" t="str">
        <f>VLOOKUP($C2,'2025年度(M1後期)'!$B$5:$N$207,COLUMN('2025年度(M1後期)'!$G$5)+1,0)&amp;""</f>
        <v/>
      </c>
      <c r="N17" s="735"/>
      <c r="O17" s="740" t="str">
        <f>VLOOKUP($C2,'2025年度(M2後期)'!$B$5:$N$207,COLUMN('2025年度(M2後期)'!$G$5)+1,0)&amp;""</f>
        <v/>
      </c>
      <c r="P17" s="735"/>
      <c r="Q17" s="740" t="str">
        <f>VLOOKUP($C2,'2025年度(D1後期)'!$B$5:$N$207,COLUMN('2025年度(D1後期)'!$G$5)+1,0)&amp;""</f>
        <v/>
      </c>
      <c r="R17" s="735"/>
      <c r="S17" s="740" t="str">
        <f>VLOOKUP($C2,'2025年度(D23後期)'!$B$5:$N$207,COLUMN('2025年度(D23後期)'!$G$5)+1,0)&amp;""</f>
        <v/>
      </c>
      <c r="T17" s="735"/>
      <c r="Z17" s="733"/>
      <c r="AA17" s="695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47"/>
      <c r="B18" s="16" t="s">
        <v>62</v>
      </c>
      <c r="C18" s="738"/>
      <c r="D18" s="736"/>
      <c r="E18" s="710"/>
      <c r="F18" s="736"/>
      <c r="G18" s="710"/>
      <c r="H18" s="736"/>
      <c r="I18" s="710"/>
      <c r="J18" s="736"/>
      <c r="K18" s="712"/>
      <c r="L18" s="712"/>
      <c r="M18" s="738"/>
      <c r="N18" s="736"/>
      <c r="O18" s="712"/>
      <c r="P18" s="736"/>
      <c r="Q18" s="712"/>
      <c r="R18" s="736"/>
      <c r="S18" s="712"/>
      <c r="T18" s="736"/>
      <c r="Z18" s="734"/>
      <c r="AA18" s="696"/>
      <c r="AB18" s="696"/>
      <c r="AC18" s="696"/>
      <c r="AD18" s="696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33" t="s">
        <v>80</v>
      </c>
      <c r="B19" s="15" t="s">
        <v>55</v>
      </c>
      <c r="C19" s="748" t="str">
        <f>VLOOKUP($C2,'2025年度(1年後期)'!$B$5:$N$207,COLUMN('2025年度(1年後期)'!$I$5),0)&amp;""</f>
        <v/>
      </c>
      <c r="D19" s="732"/>
      <c r="E19" s="749" t="str">
        <f>VLOOKUP($C2,'2025年度(2年後期)'!$B$5:$N$207,COLUMN('2025年度(2年後期)'!$I$5),0)&amp;""</f>
        <v/>
      </c>
      <c r="F19" s="732"/>
      <c r="G19" s="749" t="str">
        <f>VLOOKUP($C2,'2025年度(3年後期)'!$B$5:$N$207,COLUMN('2025年度(3年後期)'!$I$5),0)&amp;""</f>
        <v/>
      </c>
      <c r="H19" s="732"/>
      <c r="I19" s="749" t="str">
        <f>VLOOKUP($C2,'2025年度(4年後期)'!$B$5:$N$206,COLUMN('2025年度(4年後期)'!$I$5),0)&amp;""</f>
        <v/>
      </c>
      <c r="J19" s="732"/>
      <c r="K19" s="750" t="str">
        <f>VLOOKUP($C2,'2025年度(助産後期)'!$B$5:$N$207,COLUMN('2025年度(助産後期)'!$I$5),0)&amp;""</f>
        <v/>
      </c>
      <c r="L19" s="750"/>
      <c r="M19" s="748" t="str">
        <f>VLOOKUP($C2,'2025年度(M1後期)'!$B$5:$N$207,COLUMN('2025年度(M1後期)'!$I$5),0)&amp;""</f>
        <v/>
      </c>
      <c r="N19" s="732"/>
      <c r="O19" s="750" t="str">
        <f>VLOOKUP($C2,'2025年度(M2後期)'!$B$5:$N$207,COLUMN('2025年度(M2後期)'!$I$5),0)&amp;""</f>
        <v/>
      </c>
      <c r="P19" s="732"/>
      <c r="Q19" s="750" t="str">
        <f>VLOOKUP($C2,'2025年度(D1後期)'!$B$5:$N$207,COLUMN('2025年度(D1後期)'!$I$5),0)&amp;""</f>
        <v/>
      </c>
      <c r="R19" s="732"/>
      <c r="S19" s="750" t="str">
        <f>VLOOKUP($C2,'2025年度(D23後期)'!$B$5:$N$207,COLUMN('2025年度(D23後期)'!$I$5),0)&amp;""</f>
        <v/>
      </c>
      <c r="T19" s="732"/>
      <c r="Z19" s="733" t="str">
        <f>A19</f>
        <v>４時限（15：10～16：40）</v>
      </c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33"/>
      <c r="B20" s="15" t="s">
        <v>58</v>
      </c>
      <c r="C20" s="751" t="str">
        <f>IFERROR(VLOOKUP(C19,科目・教員!$A$2:$B$349,2,0),"")</f>
        <v/>
      </c>
      <c r="D20" s="735"/>
      <c r="E20" s="739" t="str">
        <f>IFERROR(VLOOKUP(E19,科目・教員!$A$2:$B$349,2,0),"")</f>
        <v/>
      </c>
      <c r="F20" s="735"/>
      <c r="G20" s="739" t="str">
        <f>IFERROR(VLOOKUP(G19,科目・教員!$A$2:$B$349,2,0),"")</f>
        <v/>
      </c>
      <c r="H20" s="735"/>
      <c r="I20" s="739" t="str">
        <f>IFERROR(VLOOKUP(I19,科目・教員!$A$2:$B$349,2,0),"")</f>
        <v/>
      </c>
      <c r="J20" s="735"/>
      <c r="K20" s="740" t="str">
        <f>IFERROR(VLOOKUP(K19,科目・教員!$A$2:$B$349,2,0),"")</f>
        <v/>
      </c>
      <c r="L20" s="740"/>
      <c r="M20" s="751" t="str">
        <f>IFERROR(VLOOKUP(M19,科目・教員!$A$2:$B$349,2,0),"")</f>
        <v/>
      </c>
      <c r="N20" s="735"/>
      <c r="O20" s="740" t="str">
        <f>IFERROR(VLOOKUP(O19,科目・教員!$A$2:$B$349,2,0),"")</f>
        <v/>
      </c>
      <c r="P20" s="735"/>
      <c r="Q20" s="740" t="str">
        <f>IFERROR(VLOOKUP(Q19,科目・教員!$A$2:$B$349,2,0),"")</f>
        <v/>
      </c>
      <c r="R20" s="735"/>
      <c r="S20" s="740" t="str">
        <f>IFERROR(VLOOKUP(S19,科目・教員!$A$2:$B$349,2,0),"")</f>
        <v/>
      </c>
      <c r="T20" s="735"/>
      <c r="Z20" s="733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33"/>
      <c r="B21" s="15" t="s">
        <v>60</v>
      </c>
      <c r="C21" s="751" t="str">
        <f>VLOOKUP($C2,'2025年度(1年後期)'!$B$5:$N$207,COLUMN('2025年度(1年後期)'!$I$5)+1,0)&amp;""</f>
        <v/>
      </c>
      <c r="D21" s="735"/>
      <c r="E21" s="739" t="str">
        <f>VLOOKUP($C2,'2025年度(2年後期)'!$B$5:$N$207,COLUMN('2025年度(2年後期)'!$I$5)+1,0)&amp;""</f>
        <v/>
      </c>
      <c r="F21" s="735"/>
      <c r="G21" s="739" t="str">
        <f>VLOOKUP($C2,'2025年度(3年後期)'!$B$5:$N$207,COLUMN('2025年度(3年後期)'!$I$5)+1,0)&amp;""</f>
        <v/>
      </c>
      <c r="H21" s="735"/>
      <c r="I21" s="739" t="str">
        <f>VLOOKUP($C2,'2025年度(4年後期)'!$B$5:$N$206,COLUMN('2025年度(4年後期)'!$I$5)+1,0)&amp;""</f>
        <v/>
      </c>
      <c r="J21" s="735"/>
      <c r="K21" s="740" t="str">
        <f>VLOOKUP($C2,'2025年度(助産後期)'!$B$5:$N$207,COLUMN('2025年度(助産後期)'!$I$5)+1,0)&amp;""</f>
        <v/>
      </c>
      <c r="L21" s="740"/>
      <c r="M21" s="751" t="str">
        <f>VLOOKUP($C2,'2025年度(M1後期)'!$B$5:$N$207,COLUMN('2025年度(M1後期)'!$I$5)+1,0)&amp;""</f>
        <v/>
      </c>
      <c r="N21" s="735"/>
      <c r="O21" s="740" t="str">
        <f>VLOOKUP($C2,'2025年度(M2後期)'!$B$5:$N$207,COLUMN('2025年度(M2後期)'!$I$5)+1,0)&amp;""</f>
        <v/>
      </c>
      <c r="P21" s="735"/>
      <c r="Q21" s="740" t="str">
        <f>VLOOKUP($C2,'2025年度(D1後期)'!$B$5:$N$207,COLUMN('2025年度(D1後期)'!$I$5)+1,0)&amp;""</f>
        <v/>
      </c>
      <c r="R21" s="735"/>
      <c r="S21" s="740" t="str">
        <f>VLOOKUP($C2,'2025年度(D23後期)'!$B$5:$N$207,COLUMN('2025年度(D23後期)'!$I$5)+1,0)&amp;""</f>
        <v/>
      </c>
      <c r="T21" s="735"/>
      <c r="Z21" s="733"/>
      <c r="AA21" s="695"/>
      <c r="AB21" s="695"/>
      <c r="AC21" s="695"/>
      <c r="AD21" s="695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34"/>
      <c r="B22" s="16" t="s">
        <v>62</v>
      </c>
      <c r="C22" s="738"/>
      <c r="D22" s="736"/>
      <c r="E22" s="710"/>
      <c r="F22" s="736"/>
      <c r="G22" s="710"/>
      <c r="H22" s="736"/>
      <c r="I22" s="710"/>
      <c r="J22" s="736"/>
      <c r="K22" s="712"/>
      <c r="L22" s="712"/>
      <c r="M22" s="738"/>
      <c r="N22" s="736"/>
      <c r="O22" s="712"/>
      <c r="P22" s="736"/>
      <c r="Q22" s="712"/>
      <c r="R22" s="736"/>
      <c r="S22" s="712"/>
      <c r="T22" s="736"/>
      <c r="Z22" s="734"/>
      <c r="AA22" s="696"/>
      <c r="AB22" s="696"/>
      <c r="AC22" s="696"/>
      <c r="AD22" s="696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33" t="s">
        <v>87</v>
      </c>
      <c r="B23" s="15" t="s">
        <v>55</v>
      </c>
      <c r="C23" s="748" t="str">
        <f>VLOOKUP($C2,'2025年度(1年後期)'!$B$5:$N$207,COLUMN('2025年度(1年後期)'!$K$5),0)&amp;""</f>
        <v/>
      </c>
      <c r="D23" s="732"/>
      <c r="E23" s="749" t="str">
        <f>VLOOKUP($C2,'2025年度(2年後期)'!$B$5:$N$207,COLUMN('2025年度(2年後期)'!$K$5),0)&amp;""</f>
        <v/>
      </c>
      <c r="F23" s="732"/>
      <c r="G23" s="749" t="str">
        <f>VLOOKUP($C2,'2025年度(3年後期)'!$B$5:$N$207,COLUMN('2025年度(3年後期)'!$K$5),0)&amp;""</f>
        <v/>
      </c>
      <c r="H23" s="732"/>
      <c r="I23" s="749" t="str">
        <f>VLOOKUP($C2,'2025年度(4年後期)'!$B$5:$N$206,COLUMN('2025年度(4年後期)'!$K$5),0)&amp;""</f>
        <v/>
      </c>
      <c r="J23" s="732"/>
      <c r="K23" s="750" t="str">
        <f>VLOOKUP($C2,'2025年度(助産後期)'!$B$5:$N$207,COLUMN('2025年度(助産後期)'!$K$5),0)&amp;""</f>
        <v/>
      </c>
      <c r="L23" s="750"/>
      <c r="M23" s="748" t="str">
        <f>VLOOKUP($C2,'2025年度(M1後期)'!$B$5:$N$207,COLUMN('2025年度(M1後期)'!$K$5),0)&amp;""</f>
        <v/>
      </c>
      <c r="N23" s="732"/>
      <c r="O23" s="750" t="str">
        <f>VLOOKUP($C2,'2025年度(M2後期)'!$B$5:$N$207,COLUMN('2025年度(M2後期)'!$K$5),0)&amp;""</f>
        <v/>
      </c>
      <c r="P23" s="732"/>
      <c r="Q23" s="750" t="str">
        <f>VLOOKUP($C2,'2025年度(D1後期)'!$B$5:$N$207,COLUMN('2025年度(D1後期)'!$K$5),0)&amp;""</f>
        <v/>
      </c>
      <c r="R23" s="732"/>
      <c r="S23" s="750" t="str">
        <f>VLOOKUP($C2,'2025年度(D23後期)'!$B$5:$N$207,COLUMN('2025年度(D23後期)'!$K$5),0)&amp;""</f>
        <v/>
      </c>
      <c r="T23" s="732"/>
      <c r="Z23" s="733" t="str">
        <f>A23</f>
        <v>５時限（16：50～18：20）</v>
      </c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33"/>
      <c r="B24" s="15" t="s">
        <v>58</v>
      </c>
      <c r="C24" s="751" t="str">
        <f>IFERROR(VLOOKUP(C23,科目・教員!$A$2:$B$349,2,0),"")</f>
        <v/>
      </c>
      <c r="D24" s="735"/>
      <c r="E24" s="739" t="str">
        <f>IFERROR(VLOOKUP(E23,科目・教員!$A$2:$B$349,2,0),"")</f>
        <v/>
      </c>
      <c r="F24" s="735"/>
      <c r="G24" s="739" t="str">
        <f>IFERROR(VLOOKUP(G23,科目・教員!$A$2:$B$349,2,0),"")</f>
        <v/>
      </c>
      <c r="H24" s="735"/>
      <c r="I24" s="739" t="str">
        <f>IFERROR(VLOOKUP(I23,科目・教員!$A$2:$B$349,2,0),"")</f>
        <v/>
      </c>
      <c r="J24" s="735"/>
      <c r="K24" s="740" t="str">
        <f>IFERROR(VLOOKUP(K23,科目・教員!$A$2:$B$349,2,0),"")</f>
        <v/>
      </c>
      <c r="L24" s="740"/>
      <c r="M24" s="751" t="str">
        <f>IFERROR(VLOOKUP(M23,科目・教員!$A$2:$B$349,2,0),"")</f>
        <v/>
      </c>
      <c r="N24" s="735"/>
      <c r="O24" s="740" t="str">
        <f>IFERROR(VLOOKUP(O23,科目・教員!$A$2:$B$349,2,0),"")</f>
        <v/>
      </c>
      <c r="P24" s="735"/>
      <c r="Q24" s="740" t="str">
        <f>IFERROR(VLOOKUP(Q23,科目・教員!$A$2:$B$349,2,0),"")</f>
        <v/>
      </c>
      <c r="R24" s="735"/>
      <c r="S24" s="740" t="str">
        <f>IFERROR(VLOOKUP(S23,科目・教員!$A$2:$B$349,2,0),"")</f>
        <v/>
      </c>
      <c r="T24" s="735"/>
      <c r="Z24" s="733"/>
      <c r="AA24" s="695"/>
      <c r="AB24" s="695"/>
      <c r="AC24" s="695"/>
      <c r="AD24" s="695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33"/>
      <c r="B25" s="15" t="s">
        <v>60</v>
      </c>
      <c r="C25" s="751" t="str">
        <f>VLOOKUP($C2,'2025年度(1年後期)'!$B$5:$N$207,COLUMN('2025年度(1年後期)'!$K$5)+1,0)&amp;""</f>
        <v/>
      </c>
      <c r="D25" s="735"/>
      <c r="E25" s="739" t="str">
        <f>VLOOKUP($C2,'2025年度(2年後期)'!$B$5:$N$207,COLUMN('2025年度(2年後期)'!$K$5)+1,0)&amp;""</f>
        <v/>
      </c>
      <c r="F25" s="735"/>
      <c r="G25" s="739" t="str">
        <f>VLOOKUP($C2,'2025年度(3年後期)'!$B$5:$N$207,COLUMN('2025年度(3年後期)'!$K$5)+1,0)&amp;""</f>
        <v/>
      </c>
      <c r="H25" s="735"/>
      <c r="I25" s="739" t="str">
        <f>VLOOKUP($C2,'2025年度(4年後期)'!$B$5:$N$206,COLUMN('2025年度(4年後期)'!$K$5)+1,0)&amp;""</f>
        <v/>
      </c>
      <c r="J25" s="735"/>
      <c r="K25" s="740" t="str">
        <f>VLOOKUP($C2,'2025年度(助産後期)'!$B$5:$N$207,COLUMN('2025年度(助産後期)'!$K$5)+1,0)&amp;""</f>
        <v/>
      </c>
      <c r="L25" s="740"/>
      <c r="M25" s="751" t="str">
        <f>VLOOKUP($C2,'2025年度(M1後期)'!$B$5:$N$207,COLUMN('2025年度(M1後期)'!$K$5)+1,0)&amp;""</f>
        <v/>
      </c>
      <c r="N25" s="735"/>
      <c r="O25" s="740" t="str">
        <f>VLOOKUP($C2,'2025年度(M1後期)'!$B$5:$N$207,COLUMN('2025年度(M1後期)'!$K$5)+1,0)&amp;""</f>
        <v/>
      </c>
      <c r="P25" s="735"/>
      <c r="Q25" s="740" t="str">
        <f>VLOOKUP($C2,'2025年度(D1後期)'!$B$5:$N$207,COLUMN('2025年度(D1後期)'!$K$5)+1,0)&amp;""</f>
        <v/>
      </c>
      <c r="R25" s="735"/>
      <c r="S25" s="740" t="str">
        <f>VLOOKUP($C2,'2025年度(D23後期)'!$B$5:$N$207,COLUMN('2025年度(D23後期)'!$K$5)+1,0)&amp;""</f>
        <v/>
      </c>
      <c r="T25" s="735"/>
      <c r="Z25" s="733"/>
      <c r="AA25" s="695"/>
      <c r="AB25" s="695"/>
      <c r="AC25" s="695"/>
      <c r="AD25" s="695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34"/>
      <c r="B26" s="16" t="s">
        <v>62</v>
      </c>
      <c r="C26" s="738"/>
      <c r="D26" s="736"/>
      <c r="E26" s="710"/>
      <c r="F26" s="736"/>
      <c r="G26" s="710"/>
      <c r="H26" s="736"/>
      <c r="I26" s="710"/>
      <c r="J26" s="736"/>
      <c r="K26" s="712"/>
      <c r="L26" s="712"/>
      <c r="M26" s="738"/>
      <c r="N26" s="736"/>
      <c r="O26" s="712"/>
      <c r="P26" s="736"/>
      <c r="Q26" s="712"/>
      <c r="R26" s="736"/>
      <c r="S26" s="712"/>
      <c r="T26" s="736"/>
      <c r="U26" s="19"/>
      <c r="V26" s="19"/>
      <c r="W26" s="19"/>
      <c r="X26" s="19"/>
      <c r="Y26" s="19"/>
      <c r="Z26" s="734"/>
      <c r="AA26" s="696"/>
      <c r="AB26" s="696"/>
      <c r="AC26" s="696"/>
      <c r="AD26" s="696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5"/>
      <c r="B27" s="6"/>
      <c r="C27" s="717">
        <f>C2+1</f>
        <v>46055</v>
      </c>
      <c r="D27" s="717"/>
      <c r="E27" s="717"/>
      <c r="F27" s="717"/>
      <c r="G27" s="717"/>
      <c r="H27" s="717"/>
      <c r="I27" s="717"/>
      <c r="J27" s="717"/>
      <c r="K27" s="717"/>
      <c r="L27" s="717"/>
      <c r="M27" s="717"/>
      <c r="N27" s="717"/>
      <c r="O27" s="717"/>
      <c r="P27" s="717"/>
      <c r="Q27" s="717"/>
      <c r="R27" s="717"/>
      <c r="S27" s="717"/>
      <c r="T27" s="717"/>
      <c r="U27" s="697">
        <f>C27</f>
        <v>46055</v>
      </c>
      <c r="V27" s="698"/>
      <c r="W27" s="698"/>
      <c r="X27" s="698"/>
      <c r="Y27" s="698"/>
      <c r="Z27" s="69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3" t="s">
        <v>54</v>
      </c>
      <c r="B28" s="12" t="s">
        <v>55</v>
      </c>
      <c r="C28" s="731" t="str">
        <f>VLOOKUP($C27,'2025年度(1年後期)'!$B$5:$N$207,COLUMN('2025年度(1年後期)'!$C$5),0)&amp;""</f>
        <v/>
      </c>
      <c r="D28" s="722"/>
      <c r="E28" s="846" t="str">
        <f>VLOOKUP($C27,'2025年度(2年後期)'!$B$5:$N$207,COLUMN('2025年度(2年後期)'!$C$5),0)&amp;""</f>
        <v>成人看護援助論Ⅱ　本試験</v>
      </c>
      <c r="F28" s="795"/>
      <c r="G28" s="721" t="str">
        <f>VLOOKUP($C27,'2025年度(3年後期)'!$B$5:$N$207,COLUMN('2025年度(3年後期)'!$C$5),0)&amp;""</f>
        <v>領域別実習</v>
      </c>
      <c r="H28" s="722"/>
      <c r="I28" s="721" t="str">
        <f>VLOOKUP($C27,'2025年度(4年後期)'!$B$5:$N$206,COLUMN('2025年度(4年後期)'!$C$5),0)&amp;""</f>
        <v/>
      </c>
      <c r="J28" s="722"/>
      <c r="K28" s="732" t="str">
        <f>VLOOKUP($C27,'2025年度(助産後期)'!$B$5:$N$207,COLUMN('2025年度(助産後期)'!$C$5),0)&amp;""</f>
        <v/>
      </c>
      <c r="L28" s="720"/>
      <c r="M28" s="719" t="str">
        <f>VLOOKUP($C27,'2025年度(M1後期)'!$B$5:$N$207,COLUMN('2025年度(M1後期)'!$C$5),0)&amp;""</f>
        <v>看護情報・管理学演習Ａ－Ⅰ
感染管理看護学演習Ａ－Ⅰ</v>
      </c>
      <c r="N28" s="720"/>
      <c r="O28" s="721" t="str">
        <f>VLOOKUP($C27,'2025年度(M2後期)'!$B$5:$N$207,COLUMN('2025年度(M2後期)'!$C$5),0)&amp;""</f>
        <v>特別研究</v>
      </c>
      <c r="P28" s="722"/>
      <c r="Q28" s="721" t="str">
        <f>VLOOKUP($C27,'2025年度(D1後期)'!$B$5:$N$207,COLUMN('2025年度(D1後期)'!$C$5),0)&amp;""</f>
        <v/>
      </c>
      <c r="R28" s="722"/>
      <c r="S28" s="732" t="str">
        <f>VLOOKUP($C27,'2025年度(D23後期)'!$B$5:$N$207,COLUMN('2025年度(D23後期)'!$C$5),0)&amp;""</f>
        <v>特別研究</v>
      </c>
      <c r="T28" s="722"/>
      <c r="U28" s="40"/>
      <c r="Z28" s="744" t="str">
        <f>A28</f>
        <v xml:space="preserve">１時限（09：20～10：50） </v>
      </c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 t="s">
        <v>169</v>
      </c>
      <c r="AN28" s="694"/>
      <c r="AO28" s="694"/>
      <c r="AP28" s="694"/>
      <c r="AQ28" s="694"/>
      <c r="AR28" s="694"/>
      <c r="AS28" s="694"/>
      <c r="AT28" s="694"/>
      <c r="AU28" s="694"/>
      <c r="AV28" s="694"/>
      <c r="AW28" s="694" t="s">
        <v>169</v>
      </c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783"/>
      <c r="BL28" s="783"/>
      <c r="BM28" s="783"/>
      <c r="BN28" s="694" t="s">
        <v>427</v>
      </c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33"/>
      <c r="B29" s="15" t="s">
        <v>58</v>
      </c>
      <c r="C29" s="714" t="str">
        <f>IFERROR(VLOOKUP(C28,科目・教員!$A$2:$B$349,2,0),"")</f>
        <v/>
      </c>
      <c r="D29" s="715"/>
      <c r="E29" s="845" t="str">
        <f>IFERROR(VLOOKUP(E28,科目・教員!$A$2:$B$349,2,0),"")</f>
        <v/>
      </c>
      <c r="F29" s="797"/>
      <c r="G29" s="716" t="str">
        <f>IFERROR(VLOOKUP(G28,科目・教員!$A$2:$B$349,2,0),"")</f>
        <v/>
      </c>
      <c r="H29" s="715"/>
      <c r="I29" s="716" t="str">
        <f>IFERROR(VLOOKUP(I28,科目・教員!$A$2:$B$349,2,0),"")</f>
        <v/>
      </c>
      <c r="J29" s="715"/>
      <c r="K29" s="735" t="str">
        <f>IFERROR(VLOOKUP(K28,科目・教員!$A$2:$B$349,2,0),"")</f>
        <v/>
      </c>
      <c r="L29" s="737"/>
      <c r="M29" s="746" t="str">
        <f>IFERROR(VLOOKUP(M28,科目・教員!$A$2:$B$349,2,0),"")</f>
        <v/>
      </c>
      <c r="N29" s="715"/>
      <c r="O29" s="716" t="str">
        <f>IFERROR(VLOOKUP(O28,科目・教員!$A$2:$B$349,2,0),"")</f>
        <v/>
      </c>
      <c r="P29" s="715"/>
      <c r="Q29" s="716" t="str">
        <f>IFERROR(VLOOKUP(Q28,科目・教員!$A$2:$B$349,2,0),"")</f>
        <v/>
      </c>
      <c r="R29" s="715"/>
      <c r="S29" s="735" t="str">
        <f>IFERROR(VLOOKUP(S28,科目・教員!$A$2:$B$349,2,0),"")</f>
        <v/>
      </c>
      <c r="T29" s="715"/>
      <c r="U29" s="46"/>
      <c r="Z29" s="73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784"/>
      <c r="BL29" s="784"/>
      <c r="BM29" s="784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33"/>
      <c r="B30" s="15" t="s">
        <v>60</v>
      </c>
      <c r="C30" s="714" t="str">
        <f>VLOOKUP($C27,'2025年度(1年後期)'!$B$5:$N$207,COLUMN('2025年度(1年後期)'!$C$5)+1,0)&amp;""</f>
        <v/>
      </c>
      <c r="D30" s="715"/>
      <c r="E30" s="845" t="str">
        <f>VLOOKUP($C27,'2025年度(2年後期)'!$B$5:$N$207,COLUMN('2025年度(2年後期)'!$C$5)+1,0)&amp;""</f>
        <v>大講義室</v>
      </c>
      <c r="F30" s="797"/>
      <c r="G30" s="716" t="str">
        <f>VLOOKUP($C27,'2025年度(3年後期)'!$B$5:$N$207,COLUMN('2025年度(3年後期)'!$C$5)+1,0)&amp;""</f>
        <v>母性:301･母小実</v>
      </c>
      <c r="H30" s="715"/>
      <c r="I30" s="716" t="str">
        <f>VLOOKUP($C27,'2025年度(4年後期)'!$B$5:$N$206,COLUMN('2025年度(4年後期)'!$C$5)+1,0)&amp;""</f>
        <v/>
      </c>
      <c r="J30" s="715"/>
      <c r="K30" s="735" t="str">
        <f>VLOOKUP($C27,'2025年度(助産後期)'!$B$5:$N$207,COLUMN('2025年度(助産後期)'!$C$5)+1,0)&amp;""</f>
        <v/>
      </c>
      <c r="L30" s="737"/>
      <c r="M30" s="746" t="str">
        <f>VLOOKUP($C27,'2025年度(M1後期)'!$B$5:$N$207,COLUMN('2025年度(M1後期)'!$C$5)+1,0)&amp;""</f>
        <v>情報:別途指定
感染:別途指定</v>
      </c>
      <c r="N30" s="715"/>
      <c r="O30" s="716" t="str">
        <f>VLOOKUP($C27,'2025年度(M2後期)'!$B$5:$N$207,COLUMN('2025年度(M2後期)'!$C$5)+1,0)&amp;""</f>
        <v/>
      </c>
      <c r="P30" s="715"/>
      <c r="Q30" s="716" t="str">
        <f>VLOOKUP($C27,'2025年度(D1後期)'!$B$5:$N$207,COLUMN('2025年度(D1後期)'!$C$5)+1,0)&amp;""</f>
        <v/>
      </c>
      <c r="R30" s="715"/>
      <c r="S30" s="735" t="str">
        <f>VLOOKUP($C27,'2025年度(D23後期)'!$B$5:$N$207,COLUMN('2025年度(D23後期)'!$C$5)+1,0)&amp;""</f>
        <v/>
      </c>
      <c r="T30" s="715"/>
      <c r="U30" s="40"/>
      <c r="Z30" s="73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784"/>
      <c r="BL30" s="784"/>
      <c r="BM30" s="784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34"/>
      <c r="B31" s="16" t="s">
        <v>62</v>
      </c>
      <c r="C31" s="738"/>
      <c r="D31" s="711"/>
      <c r="E31" s="842"/>
      <c r="F31" s="799"/>
      <c r="G31" s="710"/>
      <c r="H31" s="711"/>
      <c r="I31" s="710"/>
      <c r="J31" s="711"/>
      <c r="K31" s="712"/>
      <c r="L31" s="713"/>
      <c r="M31" s="745"/>
      <c r="N31" s="711"/>
      <c r="O31" s="710"/>
      <c r="P31" s="711"/>
      <c r="Q31" s="710"/>
      <c r="R31" s="711"/>
      <c r="S31" s="712"/>
      <c r="T31" s="711"/>
      <c r="U31" s="46"/>
      <c r="Z31" s="73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785"/>
      <c r="BL31" s="785"/>
      <c r="BM31" s="785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33" t="s">
        <v>64</v>
      </c>
      <c r="B32" s="15" t="s">
        <v>55</v>
      </c>
      <c r="C32" s="731" t="str">
        <f>VLOOKUP($C27,'2025年度(1年後期)'!$B$5:$N$207,COLUMN('2025年度(1年後期)'!$E$5),0)&amp;""</f>
        <v/>
      </c>
      <c r="D32" s="722"/>
      <c r="E32" s="846" t="str">
        <f>VLOOKUP($C27,'2025年度(2年後期)'!$B$5:$N$207,COLUMN('2025年度(2年後期)'!$E$5),0)&amp;""</f>
        <v>地域･在宅看護学概論　本試験</v>
      </c>
      <c r="F32" s="795"/>
      <c r="G32" s="721" t="str">
        <f>VLOOKUP($C27,'2025年度(3年後期)'!$B$5:$N$207,COLUMN('2025年度(3年後期)'!$E$5),0)&amp;""</f>
        <v>領域別実習</v>
      </c>
      <c r="H32" s="722"/>
      <c r="I32" s="721" t="str">
        <f>VLOOKUP($C27,'2025年度(4年後期)'!$B$5:$N$206,COLUMN('2025年度(4年後期)'!$E$5),0)&amp;""</f>
        <v/>
      </c>
      <c r="J32" s="722"/>
      <c r="K32" s="732" t="str">
        <f>VLOOKUP($C27,'2025年度(助産後期)'!$B$5:$N$207,COLUMN('2025年度(助産後期)'!$E$5),0)&amp;""</f>
        <v/>
      </c>
      <c r="L32" s="720"/>
      <c r="M32" s="731" t="str">
        <f>VLOOKUP($C27,'2025年度(M1後期)'!$B$5:$N$207,COLUMN('2025年度(M1後期)'!$E$5),0)&amp;""</f>
        <v>看護情報・管理学演習Ａ－Ⅰ
感染管理看護学演習Ａ－Ⅰ</v>
      </c>
      <c r="N32" s="722"/>
      <c r="O32" s="732" t="str">
        <f>VLOOKUP($C27,'2025年度(M2後期)'!$B$5:$N$207,COLUMN('2025年度(M2後期)'!$E$5),0)&amp;""</f>
        <v>特別研究</v>
      </c>
      <c r="P32" s="722"/>
      <c r="Q32" s="732" t="str">
        <f>VLOOKUP($C27,'2025年度(D1後期)'!$B$5:$N$207,COLUMN('2025年度(D1後期)'!$E$5),0)&amp;""</f>
        <v/>
      </c>
      <c r="R32" s="722"/>
      <c r="S32" s="732" t="str">
        <f>VLOOKUP($C27,'2025年度(D23後期)'!$B$5:$N$207,COLUMN('2025年度(D23後期)'!$E$5),0)&amp;""</f>
        <v>特別研究</v>
      </c>
      <c r="T32" s="722"/>
      <c r="U32" s="20"/>
      <c r="Z32" s="733" t="str">
        <f>A32</f>
        <v>２時限（11：00～12：30）</v>
      </c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 t="s">
        <v>169</v>
      </c>
      <c r="AN32" s="694"/>
      <c r="AO32" s="694"/>
      <c r="AP32" s="694"/>
      <c r="AQ32" s="694"/>
      <c r="AR32" s="694"/>
      <c r="AS32" s="694"/>
      <c r="AT32" s="694"/>
      <c r="AU32" s="694"/>
      <c r="AV32" s="694"/>
      <c r="AW32" s="694" t="s">
        <v>169</v>
      </c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783"/>
      <c r="BL32" s="783"/>
      <c r="BM32" s="783"/>
      <c r="BN32" s="694" t="s">
        <v>428</v>
      </c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33"/>
      <c r="B33" s="15" t="s">
        <v>58</v>
      </c>
      <c r="C33" s="714" t="str">
        <f>IFERROR(VLOOKUP(C32,科目・教員!$A$2:$B$349,2,0),"")</f>
        <v/>
      </c>
      <c r="D33" s="715"/>
      <c r="E33" s="845" t="str">
        <f>IFERROR(VLOOKUP(E32,科目・教員!$A$2:$B$349,2,0),"")</f>
        <v/>
      </c>
      <c r="F33" s="797"/>
      <c r="G33" s="716" t="str">
        <f>IFERROR(VLOOKUP(G32,科目・教員!$A$2:$B$349,2,0),"")</f>
        <v/>
      </c>
      <c r="H33" s="715"/>
      <c r="I33" s="716" t="str">
        <f>IFERROR(VLOOKUP(I32,科目・教員!$A$2:$B$349,2,0),"")</f>
        <v/>
      </c>
      <c r="J33" s="715"/>
      <c r="K33" s="735" t="str">
        <f>IFERROR(VLOOKUP(K32,科目・教員!$A$2:$B$349,2,0),"")</f>
        <v/>
      </c>
      <c r="L33" s="737"/>
      <c r="M33" s="714" t="str">
        <f>IFERROR(VLOOKUP(M32,科目・教員!$A$2:$B$349,2,0),"")</f>
        <v/>
      </c>
      <c r="N33" s="715"/>
      <c r="O33" s="735" t="str">
        <f>IFERROR(VLOOKUP(O32,科目・教員!$A$2:$B$349,2,0),"")</f>
        <v/>
      </c>
      <c r="P33" s="715"/>
      <c r="Q33" s="735" t="str">
        <f>IFERROR(VLOOKUP(Q32,科目・教員!$A$2:$B$349,2,0),"")</f>
        <v/>
      </c>
      <c r="R33" s="715"/>
      <c r="S33" s="735" t="str">
        <f>IFERROR(VLOOKUP(S32,科目・教員!$A$2:$B$349,2,0),"")</f>
        <v/>
      </c>
      <c r="T33" s="715"/>
      <c r="U33" s="20"/>
      <c r="Z33" s="73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784"/>
      <c r="BL33" s="784"/>
      <c r="BM33" s="784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33"/>
      <c r="B34" s="15" t="s">
        <v>60</v>
      </c>
      <c r="C34" s="714" t="str">
        <f>VLOOKUP($C27,'2025年度(1年後期)'!$B$5:$N$207,COLUMN('2025年度(1年後期)'!$E$5)+1,0)&amp;""</f>
        <v/>
      </c>
      <c r="D34" s="715"/>
      <c r="E34" s="845" t="str">
        <f>VLOOKUP($C27,'2025年度(2年後期)'!$B$5:$N$207,COLUMN('2025年度(2年後期)'!$E$5)+1,0)&amp;""</f>
        <v>大講義室</v>
      </c>
      <c r="F34" s="797"/>
      <c r="G34" s="716" t="str">
        <f>VLOOKUP($C27,'2025年度(3年後期)'!$B$5:$N$207,COLUMN('2025年度(3年後期)'!$E$5)+1,0)&amp;""</f>
        <v>母性:301･母小実</v>
      </c>
      <c r="H34" s="715"/>
      <c r="I34" s="716" t="str">
        <f>VLOOKUP($C27,'2025年度(4年後期)'!$B$5:$N$206,COLUMN('2025年度(4年後期)'!$E$5)+1,0)&amp;""</f>
        <v/>
      </c>
      <c r="J34" s="715"/>
      <c r="K34" s="735" t="str">
        <f>VLOOKUP($C27,'2025年度(助産後期)'!$B$5:$N$207,COLUMN('2025年度(助産後期)'!$E$5)+1,0)&amp;""</f>
        <v/>
      </c>
      <c r="L34" s="737"/>
      <c r="M34" s="714" t="str">
        <f>VLOOKUP($C27,'2025年度(M1後期)'!$B$5:$N$207,COLUMN('2025年度(M1後期)'!$E$5)+1,0)&amp;""</f>
        <v>情報:別途指定
感染:別途指定</v>
      </c>
      <c r="N34" s="715"/>
      <c r="O34" s="735" t="str">
        <f>VLOOKUP($C27,'2025年度(M2後期)'!$B$5:$N$207,COLUMN('2025年度(M2後期)'!$E$5)+1,0)&amp;""</f>
        <v/>
      </c>
      <c r="P34" s="715"/>
      <c r="Q34" s="735" t="str">
        <f>VLOOKUP($C27,'2025年度(D1後期)'!$B$5:$N$207,COLUMN('2025年度(D1後期)'!$E$5)+1,0)&amp;""</f>
        <v/>
      </c>
      <c r="R34" s="715"/>
      <c r="S34" s="735" t="str">
        <f>VLOOKUP($C27,'2025年度(D23後期)'!$B$5:$N$207,COLUMN('2025年度(D23後期)'!$E$5)+1,0)&amp;""</f>
        <v/>
      </c>
      <c r="T34" s="715"/>
      <c r="U34" s="20"/>
      <c r="Z34" s="73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784"/>
      <c r="BL34" s="784"/>
      <c r="BM34" s="784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47"/>
      <c r="B35" s="16" t="s">
        <v>62</v>
      </c>
      <c r="C35" s="738"/>
      <c r="D35" s="736"/>
      <c r="E35" s="842"/>
      <c r="F35" s="802"/>
      <c r="G35" s="710"/>
      <c r="H35" s="736"/>
      <c r="I35" s="710"/>
      <c r="J35" s="736"/>
      <c r="K35" s="712"/>
      <c r="L35" s="712"/>
      <c r="M35" s="738"/>
      <c r="N35" s="736"/>
      <c r="O35" s="712"/>
      <c r="P35" s="736"/>
      <c r="Q35" s="712"/>
      <c r="R35" s="736"/>
      <c r="S35" s="712"/>
      <c r="T35" s="736"/>
      <c r="U35" s="20"/>
      <c r="Z35" s="73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785"/>
      <c r="BL35" s="785"/>
      <c r="BM35" s="785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44" t="s">
        <v>70</v>
      </c>
      <c r="B36" s="17" t="s">
        <v>71</v>
      </c>
      <c r="C36" s="731"/>
      <c r="D36" s="722"/>
      <c r="E36" s="721"/>
      <c r="F36" s="722"/>
      <c r="G36" s="721"/>
      <c r="H36" s="722"/>
      <c r="I36" s="721"/>
      <c r="J36" s="722"/>
      <c r="K36" s="732"/>
      <c r="L36" s="720"/>
      <c r="M36" s="731"/>
      <c r="N36" s="722"/>
      <c r="O36" s="732"/>
      <c r="P36" s="722"/>
      <c r="Q36" s="732"/>
      <c r="R36" s="722"/>
      <c r="S36" s="732"/>
      <c r="T36" s="722"/>
      <c r="U36" s="20"/>
      <c r="Z36" s="73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783"/>
      <c r="BL36" s="783"/>
      <c r="BM36" s="783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33"/>
      <c r="B37" s="17" t="s">
        <v>73</v>
      </c>
      <c r="C37" s="714"/>
      <c r="D37" s="715"/>
      <c r="E37" s="716"/>
      <c r="F37" s="715"/>
      <c r="G37" s="716"/>
      <c r="H37" s="715"/>
      <c r="I37" s="716"/>
      <c r="J37" s="715"/>
      <c r="K37" s="735"/>
      <c r="L37" s="737"/>
      <c r="M37" s="714"/>
      <c r="N37" s="715"/>
      <c r="O37" s="735"/>
      <c r="P37" s="715"/>
      <c r="Q37" s="735"/>
      <c r="R37" s="715"/>
      <c r="S37" s="735"/>
      <c r="T37" s="715"/>
      <c r="U37" s="20"/>
      <c r="Z37" s="73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784"/>
      <c r="BL37" s="784"/>
      <c r="BM37" s="784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33"/>
      <c r="B38" s="17" t="s">
        <v>60</v>
      </c>
      <c r="C38" s="714"/>
      <c r="D38" s="715"/>
      <c r="E38" s="716"/>
      <c r="F38" s="715"/>
      <c r="G38" s="716"/>
      <c r="H38" s="715"/>
      <c r="I38" s="716"/>
      <c r="J38" s="715"/>
      <c r="K38" s="735"/>
      <c r="L38" s="737"/>
      <c r="M38" s="714"/>
      <c r="N38" s="715"/>
      <c r="O38" s="735"/>
      <c r="P38" s="715"/>
      <c r="Q38" s="735"/>
      <c r="R38" s="715"/>
      <c r="S38" s="735"/>
      <c r="T38" s="715"/>
      <c r="U38" s="20"/>
      <c r="Z38" s="73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784"/>
      <c r="BL38" s="784"/>
      <c r="BM38" s="784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34"/>
      <c r="B39" s="18" t="s">
        <v>62</v>
      </c>
      <c r="C39" s="752"/>
      <c r="D39" s="753"/>
      <c r="E39" s="754"/>
      <c r="F39" s="753"/>
      <c r="G39" s="754"/>
      <c r="H39" s="753"/>
      <c r="I39" s="754"/>
      <c r="J39" s="753"/>
      <c r="K39" s="755"/>
      <c r="L39" s="755"/>
      <c r="M39" s="752"/>
      <c r="N39" s="753"/>
      <c r="O39" s="755"/>
      <c r="P39" s="753"/>
      <c r="Q39" s="755"/>
      <c r="R39" s="753"/>
      <c r="S39" s="755"/>
      <c r="T39" s="753"/>
      <c r="U39" s="20"/>
      <c r="Z39" s="73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785"/>
      <c r="BL39" s="785"/>
      <c r="BM39" s="785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33" t="s">
        <v>74</v>
      </c>
      <c r="B40" s="15" t="s">
        <v>55</v>
      </c>
      <c r="C40" s="800" t="str">
        <f>VLOOKUP($C27,'2025年度(1年後期)'!$B$5:$N$207,COLUMN('2025年度(1年後期)'!$G$5),0)&amp;""</f>
        <v>生活援助論Ⅱ　本試験(実技)</v>
      </c>
      <c r="D40" s="801"/>
      <c r="E40" s="844" t="str">
        <f>VLOOKUP($C27,'2025年度(2年後期)'!$B$5:$N$207,COLUMN('2025年度(2年後期)'!$G$5),0)&amp;""</f>
        <v>小児看護学概論
小児看護援助論Ⅰ
本試験</v>
      </c>
      <c r="F40" s="801"/>
      <c r="G40" s="749" t="str">
        <f>VLOOKUP($C27,'2025年度(3年後期)'!$B$5:$N$207,COLUMN('2025年度(3年後期)'!$G$5),0)&amp;""</f>
        <v>領域別実習</v>
      </c>
      <c r="H40" s="732"/>
      <c r="I40" s="749" t="str">
        <f>VLOOKUP($C27,'2025年度(4年後期)'!$B$5:$N$206,COLUMN('2025年度(4年後期)'!$G$5),0)&amp;""</f>
        <v/>
      </c>
      <c r="J40" s="732"/>
      <c r="K40" s="750" t="str">
        <f>VLOOKUP($C27,'2025年度(助産後期)'!$B$5:$N$207,COLUMN('2025年度(助産後期)'!$G$5),0)&amp;""</f>
        <v/>
      </c>
      <c r="L40" s="750"/>
      <c r="M40" s="748" t="str">
        <f>VLOOKUP($C27,'2025年度(M1後期)'!$B$5:$N$207,COLUMN('2025年度(M1後期)'!$G$5),0)&amp;""</f>
        <v>成人看護学演習Ａ－Ⅰ</v>
      </c>
      <c r="N40" s="732"/>
      <c r="O40" s="750" t="str">
        <f>VLOOKUP($C27,'2025年度(M2後期)'!$B$5:$N$207,COLUMN('2025年度(M2後期)'!$G$5),0)&amp;""</f>
        <v>特別研究</v>
      </c>
      <c r="P40" s="732"/>
      <c r="Q40" s="750" t="str">
        <f>VLOOKUP($C27,'2025年度(D1後期)'!$B$5:$N$207,COLUMN('2025年度(D1後期)'!$G$5),0)&amp;""</f>
        <v/>
      </c>
      <c r="R40" s="732"/>
      <c r="S40" s="750" t="str">
        <f>VLOOKUP($C27,'2025年度(D23後期)'!$B$5:$N$207,COLUMN('2025年度(D23後期)'!$G$5),0)&amp;""</f>
        <v>特別研究</v>
      </c>
      <c r="T40" s="732"/>
      <c r="U40" s="20"/>
      <c r="Z40" s="733" t="str">
        <f>A40</f>
        <v>３時限（13：30～15：00）</v>
      </c>
      <c r="AA40" s="694"/>
      <c r="AB40" s="694"/>
      <c r="AC40" s="694"/>
      <c r="AD40" s="694"/>
      <c r="AE40" s="694"/>
      <c r="AF40" s="694"/>
      <c r="AG40" s="694" t="s">
        <v>429</v>
      </c>
      <c r="AH40" s="694" t="s">
        <v>429</v>
      </c>
      <c r="AI40" s="694"/>
      <c r="AJ40" s="694"/>
      <c r="AK40" s="694"/>
      <c r="AL40" s="694" t="s">
        <v>429</v>
      </c>
      <c r="AM40" s="694" t="s">
        <v>169</v>
      </c>
      <c r="AN40" s="694"/>
      <c r="AO40" s="694"/>
      <c r="AP40" s="694"/>
      <c r="AQ40" s="694"/>
      <c r="AR40" s="694"/>
      <c r="AS40" s="694"/>
      <c r="AT40" s="694"/>
      <c r="AU40" s="694"/>
      <c r="AV40" s="694"/>
      <c r="AW40" s="694" t="s">
        <v>169</v>
      </c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783"/>
      <c r="BL40" s="783"/>
      <c r="BM40" s="783"/>
      <c r="BN40" s="694" t="s">
        <v>430</v>
      </c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33"/>
      <c r="B41" s="15" t="s">
        <v>58</v>
      </c>
      <c r="C41" s="803" t="str">
        <f>IFERROR(VLOOKUP(C40,科目・教員!$A$2:$B$349,2,0),"")</f>
        <v/>
      </c>
      <c r="D41" s="804"/>
      <c r="E41" s="843" t="str">
        <f>IFERROR(VLOOKUP(E40,科目・教員!$A$2:$B$349,2,0),"")</f>
        <v/>
      </c>
      <c r="F41" s="804"/>
      <c r="G41" s="739" t="str">
        <f>IFERROR(VLOOKUP(G40,科目・教員!$A$2:$B$349,2,0),"")</f>
        <v/>
      </c>
      <c r="H41" s="735"/>
      <c r="I41" s="739" t="str">
        <f>IFERROR(VLOOKUP(I40,科目・教員!$A$2:$B$349,2,0),"")</f>
        <v/>
      </c>
      <c r="J41" s="735"/>
      <c r="K41" s="740" t="str">
        <f>IFERROR(VLOOKUP(K40,科目・教員!$A$2:$B$349,2,0),"")</f>
        <v/>
      </c>
      <c r="L41" s="740"/>
      <c r="M41" s="751" t="str">
        <f>IFERROR(VLOOKUP(M40,科目・教員!$A$2:$B$349,2,0),"")</f>
        <v/>
      </c>
      <c r="N41" s="735"/>
      <c r="O41" s="740" t="str">
        <f>IFERROR(VLOOKUP(O40,科目・教員!$A$2:$B$349,2,0),"")</f>
        <v/>
      </c>
      <c r="P41" s="735"/>
      <c r="Q41" s="740" t="str">
        <f>IFERROR(VLOOKUP(Q40,科目・教員!$A$2:$B$349,2,0),"")</f>
        <v/>
      </c>
      <c r="R41" s="735"/>
      <c r="S41" s="740" t="str">
        <f>IFERROR(VLOOKUP(S40,科目・教員!$A$2:$B$349,2,0),"")</f>
        <v/>
      </c>
      <c r="T41" s="735"/>
      <c r="U41" s="20"/>
      <c r="Z41" s="733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695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784"/>
      <c r="BL41" s="784"/>
      <c r="BM41" s="784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33"/>
      <c r="B42" s="15" t="s">
        <v>60</v>
      </c>
      <c r="C42" s="803" t="str">
        <f>VLOOKUP($C27,'2025年度(1年後期)'!$B$5:$N$207,COLUMN('2025年度(1年後期)'!$G$5)+1,0)&amp;""</f>
        <v>201･202･基礎実</v>
      </c>
      <c r="D42" s="804"/>
      <c r="E42" s="843" t="str">
        <f>VLOOKUP($C27,'2025年度(2年後期)'!$B$5:$N$207,COLUMN('2025年度(2年後期)'!$G$5)+1,0)&amp;""</f>
        <v>大講義室</v>
      </c>
      <c r="F42" s="804"/>
      <c r="G42" s="739" t="str">
        <f>VLOOKUP($C27,'2025年度(3年後期)'!$B$5:$N$207,COLUMN('2025年度(3年後期)'!$G$5)+1,0)&amp;""</f>
        <v>母性:301･母小実</v>
      </c>
      <c r="H42" s="735"/>
      <c r="I42" s="739" t="str">
        <f>VLOOKUP($C27,'2025年度(4年後期)'!$B$5:$N$206,COLUMN('2025年度(4年後期)'!$G$5)+1,0)&amp;""</f>
        <v/>
      </c>
      <c r="J42" s="735"/>
      <c r="K42" s="740" t="str">
        <f>VLOOKUP($C27,'2025年度(助産後期)'!$B$5:$N$207,COLUMN('2025年度(助産後期)'!$G$5)+1,0)&amp;""</f>
        <v/>
      </c>
      <c r="L42" s="740"/>
      <c r="M42" s="751" t="str">
        <f>VLOOKUP($C27,'2025年度(M1後期)'!$B$5:$N$207,COLUMN('2025年度(M1後期)'!$G$5)+1,0)&amp;""</f>
        <v>別途指定</v>
      </c>
      <c r="N42" s="735"/>
      <c r="O42" s="740" t="str">
        <f>VLOOKUP($C27,'2025年度(M2後期)'!$B$5:$N$207,COLUMN('2025年度(M2後期)'!$G$5)+1,0)&amp;""</f>
        <v/>
      </c>
      <c r="P42" s="735"/>
      <c r="Q42" s="740" t="str">
        <f>VLOOKUP($C27,'2025年度(D1後期)'!$B$5:$N$207,COLUMN('2025年度(D1後期)'!$G$5)+1,0)&amp;""</f>
        <v/>
      </c>
      <c r="R42" s="735"/>
      <c r="S42" s="740" t="str">
        <f>VLOOKUP($C27,'2025年度(D23後期)'!$B$5:$N$207,COLUMN('2025年度(D23後期)'!$G$5)+1,0)&amp;""</f>
        <v/>
      </c>
      <c r="T42" s="735"/>
      <c r="U42" s="20"/>
      <c r="Z42" s="733"/>
      <c r="AA42" s="695"/>
      <c r="AB42" s="695"/>
      <c r="AC42" s="695"/>
      <c r="AD42" s="695"/>
      <c r="AE42" s="695"/>
      <c r="AF42" s="695"/>
      <c r="AG42" s="695"/>
      <c r="AH42" s="695"/>
      <c r="AI42" s="695"/>
      <c r="AJ42" s="695"/>
      <c r="AK42" s="695"/>
      <c r="AL42" s="695"/>
      <c r="AM42" s="695"/>
      <c r="AN42" s="695"/>
      <c r="AO42" s="695"/>
      <c r="AP42" s="695"/>
      <c r="AQ42" s="695"/>
      <c r="AR42" s="695"/>
      <c r="AS42" s="695"/>
      <c r="AT42" s="695"/>
      <c r="AU42" s="695"/>
      <c r="AV42" s="695"/>
      <c r="AW42" s="695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784"/>
      <c r="BL42" s="784"/>
      <c r="BM42" s="784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47"/>
      <c r="B43" s="16" t="s">
        <v>62</v>
      </c>
      <c r="C43" s="798"/>
      <c r="D43" s="802"/>
      <c r="E43" s="842"/>
      <c r="F43" s="802"/>
      <c r="G43" s="710"/>
      <c r="H43" s="736"/>
      <c r="I43" s="710"/>
      <c r="J43" s="736"/>
      <c r="K43" s="712"/>
      <c r="L43" s="712"/>
      <c r="M43" s="738"/>
      <c r="N43" s="736"/>
      <c r="O43" s="712"/>
      <c r="P43" s="736"/>
      <c r="Q43" s="712"/>
      <c r="R43" s="736"/>
      <c r="S43" s="712"/>
      <c r="T43" s="736"/>
      <c r="U43" s="20"/>
      <c r="Z43" s="734"/>
      <c r="AA43" s="696"/>
      <c r="AB43" s="696"/>
      <c r="AC43" s="696"/>
      <c r="AD43" s="696"/>
      <c r="AE43" s="696"/>
      <c r="AF43" s="696"/>
      <c r="AG43" s="696"/>
      <c r="AH43" s="696"/>
      <c r="AI43" s="696"/>
      <c r="AJ43" s="696"/>
      <c r="AK43" s="696"/>
      <c r="AL43" s="696"/>
      <c r="AM43" s="696"/>
      <c r="AN43" s="696"/>
      <c r="AO43" s="696"/>
      <c r="AP43" s="696"/>
      <c r="AQ43" s="696"/>
      <c r="AR43" s="696"/>
      <c r="AS43" s="696"/>
      <c r="AT43" s="696"/>
      <c r="AU43" s="696"/>
      <c r="AV43" s="696"/>
      <c r="AW43" s="696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785"/>
      <c r="BL43" s="785"/>
      <c r="BM43" s="785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33" t="s">
        <v>80</v>
      </c>
      <c r="B44" s="15" t="s">
        <v>55</v>
      </c>
      <c r="C44" s="800" t="str">
        <f>VLOOKUP($C27,'2025年度(1年後期)'!$B$5:$N$207,COLUMN('2025年度(1年後期)'!$I$5),0)&amp;""</f>
        <v>生活援助論Ⅱ　本試験(実技)</v>
      </c>
      <c r="D44" s="801"/>
      <c r="E44" s="749" t="str">
        <f>VLOOKUP($C27,'2025年度(2年後期)'!$B$5:$N$207,COLUMN('2025年度(2年後期)'!$I$5),0)&amp;""</f>
        <v/>
      </c>
      <c r="F44" s="732"/>
      <c r="G44" s="749" t="str">
        <f>VLOOKUP($C27,'2025年度(3年後期)'!$B$5:$N$207,COLUMN('2025年度(3年後期)'!$I$5),0)&amp;""</f>
        <v>領域別実習</v>
      </c>
      <c r="H44" s="732"/>
      <c r="I44" s="749" t="str">
        <f>VLOOKUP($C27,'2025年度(4年後期)'!$B$5:$N$206,COLUMN('2025年度(4年後期)'!$I$5),0)&amp;""</f>
        <v/>
      </c>
      <c r="J44" s="732"/>
      <c r="K44" s="750" t="str">
        <f>VLOOKUP($C27,'2025年度(助産後期)'!$B$5:$N$207,COLUMN('2025年度(助産後期)'!$I$5),0)&amp;""</f>
        <v/>
      </c>
      <c r="L44" s="750"/>
      <c r="M44" s="748" t="str">
        <f>VLOOKUP($C27,'2025年度(M1後期)'!$B$5:$N$207,COLUMN('2025年度(M1後期)'!$I$5),0)&amp;""</f>
        <v>成人看護学演習Ａ－Ⅰ</v>
      </c>
      <c r="N44" s="732"/>
      <c r="O44" s="750" t="str">
        <f>VLOOKUP($C27,'2025年度(M2後期)'!$B$5:$N$207,COLUMN('2025年度(M2後期)'!$I$5),0)&amp;""</f>
        <v>特別研究</v>
      </c>
      <c r="P44" s="732"/>
      <c r="Q44" s="750" t="str">
        <f>VLOOKUP($C27,'2025年度(D1後期)'!$B$5:$N$207,COLUMN('2025年度(D1後期)'!$I$5),0)&amp;""</f>
        <v/>
      </c>
      <c r="R44" s="732"/>
      <c r="S44" s="750" t="str">
        <f>VLOOKUP($C27,'2025年度(D23後期)'!$B$5:$N$207,COLUMN('2025年度(D23後期)'!$I$5),0)&amp;""</f>
        <v>特別研究</v>
      </c>
      <c r="T44" s="732"/>
      <c r="U44" s="20"/>
      <c r="Z44" s="733" t="str">
        <f>A44</f>
        <v>４時限（15：10～16：40）</v>
      </c>
      <c r="AA44" s="694"/>
      <c r="AB44" s="694"/>
      <c r="AC44" s="694"/>
      <c r="AD44" s="694"/>
      <c r="AE44" s="694"/>
      <c r="AF44" s="694"/>
      <c r="AG44" s="694" t="s">
        <v>429</v>
      </c>
      <c r="AH44" s="694" t="s">
        <v>429</v>
      </c>
      <c r="AI44" s="694"/>
      <c r="AJ44" s="694"/>
      <c r="AK44" s="694"/>
      <c r="AL44" s="694" t="s">
        <v>429</v>
      </c>
      <c r="AM44" s="694" t="s">
        <v>169</v>
      </c>
      <c r="AN44" s="694"/>
      <c r="AO44" s="694"/>
      <c r="AP44" s="694"/>
      <c r="AQ44" s="694"/>
      <c r="AR44" s="694"/>
      <c r="AS44" s="694"/>
      <c r="AT44" s="694"/>
      <c r="AU44" s="694"/>
      <c r="AV44" s="694"/>
      <c r="AW44" s="694" t="s">
        <v>169</v>
      </c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783"/>
      <c r="BL44" s="783"/>
      <c r="BM44" s="783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33"/>
      <c r="B45" s="15" t="s">
        <v>58</v>
      </c>
      <c r="C45" s="803" t="str">
        <f>IFERROR(VLOOKUP(C44,科目・教員!$A$2:$B$349,2,0),"")</f>
        <v/>
      </c>
      <c r="D45" s="804"/>
      <c r="E45" s="739" t="str">
        <f>IFERROR(VLOOKUP(E44,科目・教員!$A$2:$B$349,2,0),"")</f>
        <v/>
      </c>
      <c r="F45" s="735"/>
      <c r="G45" s="739" t="str">
        <f>IFERROR(VLOOKUP(G44,科目・教員!$A$2:$B$349,2,0),"")</f>
        <v/>
      </c>
      <c r="H45" s="735"/>
      <c r="I45" s="739" t="str">
        <f>IFERROR(VLOOKUP(I44,科目・教員!$A$2:$B$349,2,0),"")</f>
        <v/>
      </c>
      <c r="J45" s="735"/>
      <c r="K45" s="740" t="str">
        <f>IFERROR(VLOOKUP(K44,科目・教員!$A$2:$B$349,2,0),"")</f>
        <v/>
      </c>
      <c r="L45" s="740"/>
      <c r="M45" s="751" t="str">
        <f>IFERROR(VLOOKUP(M44,科目・教員!$A$2:$B$349,2,0),"")</f>
        <v/>
      </c>
      <c r="N45" s="735"/>
      <c r="O45" s="740" t="str">
        <f>IFERROR(VLOOKUP(O44,科目・教員!$A$2:$B$349,2,0),"")</f>
        <v/>
      </c>
      <c r="P45" s="735"/>
      <c r="Q45" s="740" t="str">
        <f>IFERROR(VLOOKUP(Q44,科目・教員!$A$2:$B$349,2,0),"")</f>
        <v/>
      </c>
      <c r="R45" s="735"/>
      <c r="S45" s="740" t="str">
        <f>IFERROR(VLOOKUP(S44,科目・教員!$A$2:$B$349,2,0),"")</f>
        <v/>
      </c>
      <c r="T45" s="735"/>
      <c r="U45" s="20"/>
      <c r="Z45" s="733"/>
      <c r="AA45" s="695"/>
      <c r="AB45" s="695"/>
      <c r="AC45" s="695"/>
      <c r="AD45" s="695"/>
      <c r="AE45" s="695"/>
      <c r="AF45" s="695"/>
      <c r="AG45" s="695"/>
      <c r="AH45" s="695"/>
      <c r="AI45" s="695"/>
      <c r="AJ45" s="695"/>
      <c r="AK45" s="695"/>
      <c r="AL45" s="695"/>
      <c r="AM45" s="695"/>
      <c r="AN45" s="695"/>
      <c r="AO45" s="695"/>
      <c r="AP45" s="695"/>
      <c r="AQ45" s="695"/>
      <c r="AR45" s="695"/>
      <c r="AS45" s="695"/>
      <c r="AT45" s="695"/>
      <c r="AU45" s="695"/>
      <c r="AV45" s="695"/>
      <c r="AW45" s="695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695"/>
      <c r="BK45" s="784"/>
      <c r="BL45" s="784"/>
      <c r="BM45" s="784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33"/>
      <c r="B46" s="15" t="s">
        <v>60</v>
      </c>
      <c r="C46" s="803" t="str">
        <f>VLOOKUP($C27,'2025年度(1年後期)'!$B$5:$N$207,COLUMN('2025年度(1年後期)'!$I$5)+1,0)&amp;""</f>
        <v>201･202･基礎実</v>
      </c>
      <c r="D46" s="804"/>
      <c r="E46" s="739" t="str">
        <f>VLOOKUP($C27,'2025年度(2年後期)'!$B$5:$N$207,COLUMN('2025年度(2年後期)'!$I$5)+1,0)&amp;""</f>
        <v/>
      </c>
      <c r="F46" s="735"/>
      <c r="G46" s="739" t="str">
        <f>VLOOKUP($C27,'2025年度(3年後期)'!$B$5:$N$207,COLUMN('2025年度(3年後期)'!$I$5)+1,0)&amp;""</f>
        <v>母性:301･母小実</v>
      </c>
      <c r="H46" s="735"/>
      <c r="I46" s="739" t="str">
        <f>VLOOKUP($C27,'2025年度(4年後期)'!$B$5:$N$206,COLUMN('2025年度(4年後期)'!$I$5)+1,0)&amp;""</f>
        <v/>
      </c>
      <c r="J46" s="735"/>
      <c r="K46" s="740" t="str">
        <f>VLOOKUP($C27,'2025年度(助産後期)'!$B$5:$N$207,COLUMN('2025年度(助産後期)'!$I$5)+1,0)&amp;""</f>
        <v/>
      </c>
      <c r="L46" s="740"/>
      <c r="M46" s="751" t="str">
        <f>VLOOKUP($C27,'2025年度(M1後期)'!$B$5:$N$207,COLUMN('2025年度(M1後期)'!$I$5)+1,0)&amp;""</f>
        <v>別途指定</v>
      </c>
      <c r="N46" s="735"/>
      <c r="O46" s="740" t="str">
        <f>VLOOKUP($C27,'2025年度(M2後期)'!$B$5:$N$207,COLUMN('2025年度(M2後期)'!$I$5)+1,0)&amp;""</f>
        <v/>
      </c>
      <c r="P46" s="735"/>
      <c r="Q46" s="740" t="str">
        <f>VLOOKUP($C27,'2025年度(D1後期)'!$B$5:$N$207,COLUMN('2025年度(D1後期)'!$I$5)+1,0)&amp;""</f>
        <v/>
      </c>
      <c r="R46" s="735"/>
      <c r="S46" s="740" t="str">
        <f>VLOOKUP($C27,'2025年度(D23後期)'!$B$5:$N$207,COLUMN('2025年度(D23後期)'!$I$5)+1,0)&amp;""</f>
        <v/>
      </c>
      <c r="T46" s="735"/>
      <c r="Z46" s="733"/>
      <c r="AA46" s="695"/>
      <c r="AB46" s="695"/>
      <c r="AC46" s="695"/>
      <c r="AD46" s="695"/>
      <c r="AE46" s="695"/>
      <c r="AF46" s="695"/>
      <c r="AG46" s="695"/>
      <c r="AH46" s="695"/>
      <c r="AI46" s="695"/>
      <c r="AJ46" s="695"/>
      <c r="AK46" s="695"/>
      <c r="AL46" s="695"/>
      <c r="AM46" s="695"/>
      <c r="AN46" s="695"/>
      <c r="AO46" s="695"/>
      <c r="AP46" s="695"/>
      <c r="AQ46" s="695"/>
      <c r="AR46" s="695"/>
      <c r="AS46" s="695"/>
      <c r="AT46" s="695"/>
      <c r="AU46" s="695"/>
      <c r="AV46" s="695"/>
      <c r="AW46" s="695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695"/>
      <c r="BK46" s="784"/>
      <c r="BL46" s="784"/>
      <c r="BM46" s="784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34"/>
      <c r="B47" s="16" t="s">
        <v>62</v>
      </c>
      <c r="C47" s="798"/>
      <c r="D47" s="802"/>
      <c r="E47" s="710"/>
      <c r="F47" s="736"/>
      <c r="G47" s="710"/>
      <c r="H47" s="736"/>
      <c r="I47" s="710"/>
      <c r="J47" s="736"/>
      <c r="K47" s="712"/>
      <c r="L47" s="712"/>
      <c r="M47" s="738"/>
      <c r="N47" s="736"/>
      <c r="O47" s="712"/>
      <c r="P47" s="736"/>
      <c r="Q47" s="712"/>
      <c r="R47" s="736"/>
      <c r="S47" s="712"/>
      <c r="T47" s="736"/>
      <c r="Z47" s="734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  <c r="AM47" s="696"/>
      <c r="AN47" s="696"/>
      <c r="AO47" s="696"/>
      <c r="AP47" s="696"/>
      <c r="AQ47" s="696"/>
      <c r="AR47" s="696"/>
      <c r="AS47" s="696"/>
      <c r="AT47" s="696"/>
      <c r="AU47" s="696"/>
      <c r="AV47" s="696"/>
      <c r="AW47" s="696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696"/>
      <c r="BK47" s="785"/>
      <c r="BL47" s="785"/>
      <c r="BM47" s="785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33" t="s">
        <v>87</v>
      </c>
      <c r="B48" s="15" t="s">
        <v>55</v>
      </c>
      <c r="C48" s="800" t="str">
        <f>VLOOKUP($C27,'2025年度(1年後期)'!$B$5:$N$207,COLUMN('2025年度(1年後期)'!$K$5),0)&amp;""</f>
        <v>生活援助論Ⅱ　本試験(実技)</v>
      </c>
      <c r="D48" s="801"/>
      <c r="E48" s="749" t="str">
        <f>VLOOKUP($C27,'2025年度(2年後期)'!$B$5:$N$207,COLUMN('2025年度(2年後期)'!$K$5),0)&amp;""</f>
        <v/>
      </c>
      <c r="F48" s="732"/>
      <c r="G48" s="749" t="str">
        <f>VLOOKUP($C27,'2025年度(3年後期)'!$B$5:$N$207,COLUMN('2025年度(3年後期)'!$K$5),0)&amp;""</f>
        <v/>
      </c>
      <c r="H48" s="732"/>
      <c r="I48" s="749" t="str">
        <f>VLOOKUP($C27,'2025年度(4年後期)'!$B$5:$N$206,COLUMN('2025年度(4年後期)'!$K$5),0)&amp;""</f>
        <v/>
      </c>
      <c r="J48" s="732"/>
      <c r="K48" s="750" t="str">
        <f>VLOOKUP($C27,'2025年度(助産後期)'!$B$5:$N$207,COLUMN('2025年度(助産後期)'!$K$5),0)&amp;""</f>
        <v/>
      </c>
      <c r="L48" s="750"/>
      <c r="M48" s="748" t="str">
        <f>VLOOKUP($C27,'2025年度(M1後期)'!$B$5:$N$207,COLUMN('2025年度(M1後期)'!$K$5),0)&amp;""</f>
        <v/>
      </c>
      <c r="N48" s="732"/>
      <c r="O48" s="750" t="str">
        <f>VLOOKUP($C27,'2025年度(M2後期)'!$B$5:$N$207,COLUMN('2025年度(M2後期)'!$K$5),0)&amp;""</f>
        <v/>
      </c>
      <c r="P48" s="732"/>
      <c r="Q48" s="750" t="str">
        <f>VLOOKUP($C27,'2025年度(D1後期)'!$B$5:$N$207,COLUMN('2025年度(D1後期)'!$K$5),0)&amp;""</f>
        <v/>
      </c>
      <c r="R48" s="732"/>
      <c r="S48" s="750" t="str">
        <f>VLOOKUP($C27,'2025年度(D23後期)'!$B$5:$N$207,COLUMN('2025年度(D23後期)'!$K$5),0)&amp;""</f>
        <v/>
      </c>
      <c r="T48" s="732"/>
      <c r="Z48" s="744" t="str">
        <f>A48</f>
        <v>５時限（16：50～18：20）</v>
      </c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783"/>
      <c r="BL48" s="783"/>
      <c r="BM48" s="783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33"/>
      <c r="B49" s="15" t="s">
        <v>58</v>
      </c>
      <c r="C49" s="803" t="str">
        <f>IFERROR(VLOOKUP(C48,科目・教員!$A$2:$B$349,2,0),"")</f>
        <v/>
      </c>
      <c r="D49" s="804"/>
      <c r="E49" s="739" t="str">
        <f>IFERROR(VLOOKUP(E48,科目・教員!$A$2:$B$349,2,0),"")</f>
        <v/>
      </c>
      <c r="F49" s="735"/>
      <c r="G49" s="739" t="str">
        <f>IFERROR(VLOOKUP(G48,科目・教員!$A$2:$B$349,2,0),"")</f>
        <v/>
      </c>
      <c r="H49" s="735"/>
      <c r="I49" s="739" t="str">
        <f>IFERROR(VLOOKUP(I48,科目・教員!$A$2:$B$349,2,0),"")</f>
        <v/>
      </c>
      <c r="J49" s="735"/>
      <c r="K49" s="740" t="str">
        <f>IFERROR(VLOOKUP(K48,科目・教員!$A$2:$B$349,2,0),"")</f>
        <v/>
      </c>
      <c r="L49" s="740"/>
      <c r="M49" s="751" t="str">
        <f>IFERROR(VLOOKUP(M48,科目・教員!$A$2:$B$349,2,0),"")</f>
        <v/>
      </c>
      <c r="N49" s="735"/>
      <c r="O49" s="740" t="str">
        <f>IFERROR(VLOOKUP(O48,科目・教員!$A$2:$B$349,2,0),"")</f>
        <v/>
      </c>
      <c r="P49" s="735"/>
      <c r="Q49" s="740" t="str">
        <f>IFERROR(VLOOKUP(Q48,科目・教員!$A$2:$B$349,2,0),"")</f>
        <v/>
      </c>
      <c r="R49" s="735"/>
      <c r="S49" s="740" t="str">
        <f>IFERROR(VLOOKUP(S48,科目・教員!$A$2:$B$349,2,0),"")</f>
        <v/>
      </c>
      <c r="T49" s="735"/>
      <c r="Z49" s="733"/>
      <c r="AA49" s="695"/>
      <c r="AB49" s="695"/>
      <c r="AC49" s="695"/>
      <c r="AD49" s="695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695"/>
      <c r="BK49" s="784"/>
      <c r="BL49" s="784"/>
      <c r="BM49" s="784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33"/>
      <c r="B50" s="15" t="s">
        <v>60</v>
      </c>
      <c r="C50" s="803" t="str">
        <f>VLOOKUP($C27,'2025年度(1年後期)'!$B$5:$N$207,COLUMN('2025年度(1年後期)'!$K$5)+1,0)&amp;""</f>
        <v>201･202･基礎実</v>
      </c>
      <c r="D50" s="804"/>
      <c r="E50" s="739" t="str">
        <f>VLOOKUP($C27,'2025年度(2年後期)'!$B$5:$N$207,COLUMN('2025年度(2年後期)'!$K$5)+1,0)&amp;""</f>
        <v/>
      </c>
      <c r="F50" s="735"/>
      <c r="G50" s="739" t="str">
        <f>VLOOKUP($C27,'2025年度(3年後期)'!$B$5:$N$207,COLUMN('2025年度(3年後期)'!$K$5)+1,0)&amp;""</f>
        <v/>
      </c>
      <c r="H50" s="735"/>
      <c r="I50" s="739" t="str">
        <f>VLOOKUP($C27,'2025年度(4年後期)'!$B$5:$N$206,COLUMN('2025年度(4年後期)'!$K$5)+1,0)&amp;""</f>
        <v/>
      </c>
      <c r="J50" s="735"/>
      <c r="K50" s="740" t="str">
        <f>VLOOKUP($C27,'2025年度(助産後期)'!$B$5:$N$207,COLUMN('2025年度(助産後期)'!$K$5)+1,0)&amp;""</f>
        <v/>
      </c>
      <c r="L50" s="740"/>
      <c r="M50" s="751" t="str">
        <f>VLOOKUP($C27,'2025年度(M1後期)'!$B$5:$N$207,COLUMN('2025年度(M1後期)'!$K$5)+1,0)&amp;""</f>
        <v/>
      </c>
      <c r="N50" s="735"/>
      <c r="O50" s="740" t="str">
        <f>VLOOKUP($C27,'2025年度(M1後期)'!$B$5:$N$207,COLUMN('2025年度(M1後期)'!$K$5)+1,0)&amp;""</f>
        <v/>
      </c>
      <c r="P50" s="735"/>
      <c r="Q50" s="740" t="str">
        <f>VLOOKUP($C27,'2025年度(D1後期)'!$B$5:$N$207,COLUMN('2025年度(D1後期)'!$K$5)+1,0)&amp;""</f>
        <v/>
      </c>
      <c r="R50" s="735"/>
      <c r="S50" s="740" t="str">
        <f>VLOOKUP($C27,'2025年度(D23後期)'!$B$5:$N$207,COLUMN('2025年度(D23後期)'!$K$5)+1,0)&amp;""</f>
        <v/>
      </c>
      <c r="T50" s="735"/>
      <c r="Z50" s="733"/>
      <c r="AA50" s="695"/>
      <c r="AB50" s="695"/>
      <c r="AC50" s="695"/>
      <c r="AD50" s="695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695"/>
      <c r="BK50" s="784"/>
      <c r="BL50" s="784"/>
      <c r="BM50" s="784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34"/>
      <c r="B51" s="16" t="s">
        <v>62</v>
      </c>
      <c r="C51" s="798"/>
      <c r="D51" s="802"/>
      <c r="E51" s="710"/>
      <c r="F51" s="736"/>
      <c r="G51" s="710"/>
      <c r="H51" s="736"/>
      <c r="I51" s="710"/>
      <c r="J51" s="736"/>
      <c r="K51" s="712"/>
      <c r="L51" s="712"/>
      <c r="M51" s="738"/>
      <c r="N51" s="736"/>
      <c r="O51" s="712"/>
      <c r="P51" s="736"/>
      <c r="Q51" s="712"/>
      <c r="R51" s="736"/>
      <c r="S51" s="712"/>
      <c r="T51" s="736"/>
      <c r="U51" s="19"/>
      <c r="V51" s="19"/>
      <c r="W51" s="19"/>
      <c r="X51" s="19"/>
      <c r="Y51" s="19"/>
      <c r="Z51" s="734"/>
      <c r="AA51" s="696"/>
      <c r="AB51" s="696"/>
      <c r="AC51" s="696"/>
      <c r="AD51" s="696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696"/>
      <c r="BK51" s="785"/>
      <c r="BL51" s="785"/>
      <c r="BM51" s="785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5"/>
      <c r="B52" s="6"/>
      <c r="C52" s="717">
        <f>C27+1</f>
        <v>46056</v>
      </c>
      <c r="D52" s="717"/>
      <c r="E52" s="717"/>
      <c r="F52" s="717"/>
      <c r="G52" s="717"/>
      <c r="H52" s="717"/>
      <c r="I52" s="717"/>
      <c r="J52" s="717"/>
      <c r="K52" s="717"/>
      <c r="L52" s="717"/>
      <c r="M52" s="717"/>
      <c r="N52" s="717"/>
      <c r="O52" s="717"/>
      <c r="P52" s="717"/>
      <c r="Q52" s="717"/>
      <c r="R52" s="717"/>
      <c r="S52" s="717"/>
      <c r="T52" s="717"/>
      <c r="U52" s="697">
        <f>C52</f>
        <v>46056</v>
      </c>
      <c r="V52" s="698"/>
      <c r="W52" s="698"/>
      <c r="X52" s="698"/>
      <c r="Y52" s="698"/>
      <c r="Z52" s="69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3" t="s">
        <v>54</v>
      </c>
      <c r="B53" s="12" t="s">
        <v>55</v>
      </c>
      <c r="C53" s="731" t="str">
        <f>VLOOKUP($C52,'2025年度(1年後期)'!$B$5:$N$207,COLUMN('2025年度(1年後期)'!$C$5),0)&amp;""</f>
        <v/>
      </c>
      <c r="D53" s="722"/>
      <c r="E53" s="846" t="str">
        <f>VLOOKUP($C52,'2025年度(2年後期)'!$B$5:$N$207,COLUMN('2025年度(2年後期)'!$C$5),0)&amp;""</f>
        <v>母性看護援助論Ⅰ　本試験</v>
      </c>
      <c r="F53" s="795"/>
      <c r="G53" s="721" t="str">
        <f>VLOOKUP($C52,'2025年度(3年後期)'!$B$5:$N$207,COLUMN('2025年度(3年後期)'!$C$5),0)&amp;""</f>
        <v>領域別実習</v>
      </c>
      <c r="H53" s="722"/>
      <c r="I53" s="721" t="str">
        <f>VLOOKUP($C52,'2025年度(4年後期)'!$B$5:$N$206,COLUMN('2025年度(4年後期)'!$C$5),0)&amp;""</f>
        <v/>
      </c>
      <c r="J53" s="722"/>
      <c r="K53" s="732" t="str">
        <f>VLOOKUP($C52,'2025年度(助産後期)'!$B$5:$N$207,COLUMN('2025年度(助産後期)'!$C$5),0)&amp;""</f>
        <v/>
      </c>
      <c r="L53" s="720"/>
      <c r="M53" s="719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20"/>
      <c r="O53" s="721" t="str">
        <f>VLOOKUP($C52,'2025年度(M2後期)'!$B$5:$N$207,COLUMN('2025年度(M2後期)'!$C$5),0)&amp;""</f>
        <v>特別研究</v>
      </c>
      <c r="P53" s="722"/>
      <c r="Q53" s="721" t="str">
        <f>VLOOKUP($C52,'2025年度(D1後期)'!$B$5:$N$207,COLUMN('2025年度(D1後期)'!$C$5),0)&amp;""</f>
        <v>成育看護学演習Ｂ</v>
      </c>
      <c r="R53" s="722"/>
      <c r="S53" s="732" t="str">
        <f>VLOOKUP($C52,'2025年度(D23後期)'!$B$5:$N$207,COLUMN('2025年度(D23後期)'!$C$5),0)&amp;""</f>
        <v>特別研究</v>
      </c>
      <c r="T53" s="722"/>
      <c r="U53" s="25"/>
      <c r="Z53" s="744" t="str">
        <f>A53</f>
        <v xml:space="preserve">１時限（09：20～10：50） </v>
      </c>
      <c r="AA53" s="694"/>
      <c r="AB53" s="694"/>
      <c r="AC53" s="694"/>
      <c r="AD53" s="694"/>
      <c r="AE53" s="694"/>
      <c r="AF53" s="694"/>
      <c r="AG53" s="694"/>
      <c r="AH53" s="694" t="s">
        <v>431</v>
      </c>
      <c r="AI53" s="694"/>
      <c r="AJ53" s="694"/>
      <c r="AK53" s="694"/>
      <c r="AL53" s="694"/>
      <c r="AM53" s="694" t="s">
        <v>169</v>
      </c>
      <c r="AN53" s="694"/>
      <c r="AO53" s="694"/>
      <c r="AP53" s="694"/>
      <c r="AQ53" s="694"/>
      <c r="AR53" s="694"/>
      <c r="AS53" s="694"/>
      <c r="AT53" s="694"/>
      <c r="AU53" s="694"/>
      <c r="AV53" s="694"/>
      <c r="AW53" s="694" t="s">
        <v>169</v>
      </c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783"/>
      <c r="BL53" s="783"/>
      <c r="BM53" s="783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33"/>
      <c r="B54" s="15" t="s">
        <v>58</v>
      </c>
      <c r="C54" s="714" t="str">
        <f>IFERROR(VLOOKUP(C53,科目・教員!$A$2:$B$349,2,0),"")</f>
        <v/>
      </c>
      <c r="D54" s="715"/>
      <c r="E54" s="845" t="str">
        <f>IFERROR(VLOOKUP(E53,科目・教員!$A$2:$B$349,2,0),"")</f>
        <v/>
      </c>
      <c r="F54" s="797"/>
      <c r="G54" s="716" t="str">
        <f>IFERROR(VLOOKUP(G53,科目・教員!$A$2:$B$349,2,0),"")</f>
        <v/>
      </c>
      <c r="H54" s="715"/>
      <c r="I54" s="716" t="str">
        <f>IFERROR(VLOOKUP(I53,科目・教員!$A$2:$B$349,2,0),"")</f>
        <v/>
      </c>
      <c r="J54" s="715"/>
      <c r="K54" s="735" t="str">
        <f>IFERROR(VLOOKUP(K53,科目・教員!$A$2:$B$349,2,0),"")</f>
        <v/>
      </c>
      <c r="L54" s="737"/>
      <c r="M54" s="746" t="str">
        <f>IFERROR(VLOOKUP(M53,科目・教員!$A$2:$B$349,2,0),"")</f>
        <v/>
      </c>
      <c r="N54" s="715"/>
      <c r="O54" s="716" t="str">
        <f>IFERROR(VLOOKUP(O53,科目・教員!$A$2:$B$349,2,0),"")</f>
        <v/>
      </c>
      <c r="P54" s="715"/>
      <c r="Q54" s="716" t="str">
        <f>IFERROR(VLOOKUP(Q53,科目・教員!$A$2:$B$349,2,0),"")</f>
        <v/>
      </c>
      <c r="R54" s="715"/>
      <c r="S54" s="735" t="str">
        <f>IFERROR(VLOOKUP(S53,科目・教員!$A$2:$B$349,2,0),"")</f>
        <v/>
      </c>
      <c r="T54" s="715"/>
      <c r="U54" s="25"/>
      <c r="Z54" s="733"/>
      <c r="AA54" s="695"/>
      <c r="AB54" s="695"/>
      <c r="AC54" s="695"/>
      <c r="AD54" s="695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784"/>
      <c r="BL54" s="784"/>
      <c r="BM54" s="784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33"/>
      <c r="B55" s="15" t="s">
        <v>60</v>
      </c>
      <c r="C55" s="714" t="str">
        <f>VLOOKUP($C52,'2025年度(1年後期)'!$B$5:$N$207,COLUMN('2025年度(1年後期)'!$C$5)+1,0)&amp;""</f>
        <v/>
      </c>
      <c r="D55" s="715"/>
      <c r="E55" s="845" t="str">
        <f>VLOOKUP($C52,'2025年度(2年後期)'!$B$5:$N$207,COLUMN('2025年度(2年後期)'!$C$5)+1,0)&amp;""</f>
        <v>202</v>
      </c>
      <c r="F55" s="797"/>
      <c r="G55" s="716" t="str">
        <f>VLOOKUP($C52,'2025年度(3年後期)'!$B$5:$N$207,COLUMN('2025年度(3年後期)'!$C$5)+1,0)&amp;""</f>
        <v>母性:301･母小実</v>
      </c>
      <c r="H55" s="715"/>
      <c r="I55" s="716" t="str">
        <f>VLOOKUP($C52,'2025年度(4年後期)'!$B$5:$N$206,COLUMN('2025年度(4年後期)'!$C$5)+1,0)&amp;""</f>
        <v/>
      </c>
      <c r="J55" s="715"/>
      <c r="K55" s="735" t="str">
        <f>VLOOKUP($C52,'2025年度(助産後期)'!$B$5:$N$207,COLUMN('2025年度(助産後期)'!$C$5)+1,0)&amp;""</f>
        <v/>
      </c>
      <c r="L55" s="737"/>
      <c r="M55" s="746" t="str">
        <f>VLOOKUP($C52,'2025年度(M1後期)'!$B$5:$N$207,COLUMN('2025年度(M1後期)'!$C$5)+1,0)&amp;""</f>
        <v>国際:別途指定
教育:別途指定
成育:別途指定
成育:別途指定</v>
      </c>
      <c r="N55" s="715"/>
      <c r="O55" s="716" t="str">
        <f>VLOOKUP($C52,'2025年度(M2後期)'!$B$5:$N$207,COLUMN('2025年度(M2後期)'!$C$5)+1,0)&amp;""</f>
        <v/>
      </c>
      <c r="P55" s="715"/>
      <c r="Q55" s="716" t="str">
        <f>VLOOKUP($C52,'2025年度(D1後期)'!$B$5:$N$207,COLUMN('2025年度(D1後期)'!$C$5)+1,0)&amp;""</f>
        <v>別途指定</v>
      </c>
      <c r="R55" s="715"/>
      <c r="S55" s="735" t="str">
        <f>VLOOKUP($C52,'2025年度(D23後期)'!$B$5:$N$207,COLUMN('2025年度(D23後期)'!$C$5)+1,0)&amp;""</f>
        <v/>
      </c>
      <c r="T55" s="715"/>
      <c r="U55" s="25"/>
      <c r="Z55" s="733"/>
      <c r="AA55" s="695"/>
      <c r="AB55" s="695"/>
      <c r="AC55" s="695"/>
      <c r="AD55" s="695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784"/>
      <c r="BL55" s="784"/>
      <c r="BM55" s="784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34"/>
      <c r="B56" s="16" t="s">
        <v>62</v>
      </c>
      <c r="C56" s="738"/>
      <c r="D56" s="711"/>
      <c r="E56" s="842"/>
      <c r="F56" s="799"/>
      <c r="G56" s="710"/>
      <c r="H56" s="711"/>
      <c r="I56" s="710"/>
      <c r="J56" s="711"/>
      <c r="K56" s="712"/>
      <c r="L56" s="713"/>
      <c r="M56" s="745"/>
      <c r="N56" s="711"/>
      <c r="O56" s="710"/>
      <c r="P56" s="711"/>
      <c r="Q56" s="710"/>
      <c r="R56" s="711"/>
      <c r="S56" s="712"/>
      <c r="T56" s="711"/>
      <c r="U56" s="25"/>
      <c r="Z56" s="734"/>
      <c r="AA56" s="696"/>
      <c r="AB56" s="696"/>
      <c r="AC56" s="696"/>
      <c r="AD56" s="696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785"/>
      <c r="BL56" s="785"/>
      <c r="BM56" s="785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33" t="s">
        <v>64</v>
      </c>
      <c r="B57" s="15" t="s">
        <v>55</v>
      </c>
      <c r="C57" s="794" t="str">
        <f>VLOOKUP($C52,'2025年度(1年後期)'!$B$5:$N$207,COLUMN('2025年度(1年後期)'!$E$5),0)&amp;""</f>
        <v>人間関係論　本試験</v>
      </c>
      <c r="D57" s="795"/>
      <c r="E57" s="846" t="str">
        <f>VLOOKUP($C52,'2025年度(2年後期)'!$B$5:$N$207,COLUMN('2025年度(2年後期)'!$E$5),0)&amp;""</f>
        <v>精神看護学概論　本試験</v>
      </c>
      <c r="F57" s="795"/>
      <c r="G57" s="721" t="str">
        <f>VLOOKUP($C52,'2025年度(3年後期)'!$B$5:$N$207,COLUMN('2025年度(3年後期)'!$E$5),0)&amp;""</f>
        <v>領域別実習</v>
      </c>
      <c r="H57" s="722"/>
      <c r="I57" s="721" t="str">
        <f>VLOOKUP($C52,'2025年度(4年後期)'!$B$5:$N$206,COLUMN('2025年度(4年後期)'!$E$5),0)&amp;""</f>
        <v/>
      </c>
      <c r="J57" s="722"/>
      <c r="K57" s="732" t="str">
        <f>VLOOKUP($C52,'2025年度(助産後期)'!$B$5:$N$207,COLUMN('2025年度(助産後期)'!$E$5),0)&amp;""</f>
        <v/>
      </c>
      <c r="L57" s="720"/>
      <c r="M57" s="731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22"/>
      <c r="O57" s="732" t="str">
        <f>VLOOKUP($C52,'2025年度(M2後期)'!$B$5:$N$207,COLUMN('2025年度(M2後期)'!$E$5),0)&amp;""</f>
        <v>特別研究</v>
      </c>
      <c r="P57" s="722"/>
      <c r="Q57" s="732" t="str">
        <f>VLOOKUP($C52,'2025年度(D1後期)'!$B$5:$N$207,COLUMN('2025年度(D1後期)'!$E$5),0)&amp;""</f>
        <v>成育看護学演習Ｂ</v>
      </c>
      <c r="R57" s="722"/>
      <c r="S57" s="732" t="str">
        <f>VLOOKUP($C52,'2025年度(D23後期)'!$B$5:$N$207,COLUMN('2025年度(D23後期)'!$E$5),0)&amp;""</f>
        <v>特別研究</v>
      </c>
      <c r="T57" s="722"/>
      <c r="U57" s="21"/>
      <c r="Z57" s="733" t="str">
        <f>A57</f>
        <v>２時限（11：00～12：30）</v>
      </c>
      <c r="AA57" s="694"/>
      <c r="AB57" s="694"/>
      <c r="AC57" s="694"/>
      <c r="AD57" s="694"/>
      <c r="AE57" s="694"/>
      <c r="AF57" s="694"/>
      <c r="AG57" s="694"/>
      <c r="AH57" s="694" t="s">
        <v>432</v>
      </c>
      <c r="AI57" s="694"/>
      <c r="AJ57" s="694"/>
      <c r="AK57" s="694"/>
      <c r="AL57" s="694"/>
      <c r="AM57" s="694" t="s">
        <v>169</v>
      </c>
      <c r="AN57" s="694"/>
      <c r="AO57" s="694"/>
      <c r="AP57" s="694"/>
      <c r="AQ57" s="694"/>
      <c r="AR57" s="694"/>
      <c r="AS57" s="694"/>
      <c r="AT57" s="694"/>
      <c r="AU57" s="694"/>
      <c r="AV57" s="694"/>
      <c r="AW57" s="694" t="s">
        <v>169</v>
      </c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783"/>
      <c r="BL57" s="783"/>
      <c r="BM57" s="783"/>
      <c r="BN57" s="694" t="s">
        <v>433</v>
      </c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33"/>
      <c r="B58" s="15" t="s">
        <v>58</v>
      </c>
      <c r="C58" s="796" t="str">
        <f>IFERROR(VLOOKUP(C57,科目・教員!$A$2:$B$349,2,0),"")</f>
        <v/>
      </c>
      <c r="D58" s="797"/>
      <c r="E58" s="845" t="str">
        <f>IFERROR(VLOOKUP(E57,科目・教員!$A$2:$B$349,2,0),"")</f>
        <v/>
      </c>
      <c r="F58" s="797"/>
      <c r="G58" s="716" t="str">
        <f>IFERROR(VLOOKUP(G57,科目・教員!$A$2:$B$349,2,0),"")</f>
        <v/>
      </c>
      <c r="H58" s="715"/>
      <c r="I58" s="716" t="str">
        <f>IFERROR(VLOOKUP(I57,科目・教員!$A$2:$B$349,2,0),"")</f>
        <v/>
      </c>
      <c r="J58" s="715"/>
      <c r="K58" s="735" t="str">
        <f>IFERROR(VLOOKUP(K57,科目・教員!$A$2:$B$349,2,0),"")</f>
        <v/>
      </c>
      <c r="L58" s="737"/>
      <c r="M58" s="714" t="str">
        <f>IFERROR(VLOOKUP(M57,科目・教員!$A$2:$B$349,2,0),"")</f>
        <v/>
      </c>
      <c r="N58" s="715"/>
      <c r="O58" s="735" t="str">
        <f>IFERROR(VLOOKUP(O57,科目・教員!$A$2:$B$349,2,0),"")</f>
        <v/>
      </c>
      <c r="P58" s="715"/>
      <c r="Q58" s="735" t="str">
        <f>IFERROR(VLOOKUP(Q57,科目・教員!$A$2:$B$349,2,0),"")</f>
        <v/>
      </c>
      <c r="R58" s="715"/>
      <c r="S58" s="735" t="str">
        <f>IFERROR(VLOOKUP(S57,科目・教員!$A$2:$B$349,2,0),"")</f>
        <v/>
      </c>
      <c r="T58" s="715"/>
      <c r="U58" s="21"/>
      <c r="Z58" s="733"/>
      <c r="AA58" s="695"/>
      <c r="AB58" s="695"/>
      <c r="AC58" s="695"/>
      <c r="AD58" s="695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784"/>
      <c r="BL58" s="784"/>
      <c r="BM58" s="784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33"/>
      <c r="B59" s="15" t="s">
        <v>60</v>
      </c>
      <c r="C59" s="796" t="str">
        <f>VLOOKUP($C52,'2025年度(1年後期)'!$B$5:$N$207,COLUMN('2025年度(1年後期)'!$E$5)+1,0)&amp;""</f>
        <v>大講義室</v>
      </c>
      <c r="D59" s="797"/>
      <c r="E59" s="845" t="str">
        <f>VLOOKUP($C52,'2025年度(2年後期)'!$B$5:$N$207,COLUMN('2025年度(2年後期)'!$E$5)+1,0)&amp;""</f>
        <v>202</v>
      </c>
      <c r="F59" s="797"/>
      <c r="G59" s="716" t="str">
        <f>VLOOKUP($C52,'2025年度(3年後期)'!$B$5:$N$207,COLUMN('2025年度(3年後期)'!$E$5)+1,0)&amp;""</f>
        <v>母性:301･母小実</v>
      </c>
      <c r="H59" s="715"/>
      <c r="I59" s="716" t="str">
        <f>VLOOKUP($C52,'2025年度(4年後期)'!$B$5:$N$206,COLUMN('2025年度(4年後期)'!$E$5)+1,0)&amp;""</f>
        <v/>
      </c>
      <c r="J59" s="715"/>
      <c r="K59" s="735" t="str">
        <f>VLOOKUP($C52,'2025年度(助産後期)'!$B$5:$N$207,COLUMN('2025年度(助産後期)'!$E$5)+1,0)&amp;""</f>
        <v/>
      </c>
      <c r="L59" s="737"/>
      <c r="M59" s="714" t="str">
        <f>VLOOKUP($C52,'2025年度(M1後期)'!$B$5:$N$207,COLUMN('2025年度(M1後期)'!$E$5)+1,0)&amp;""</f>
        <v>国際:別途指定
教育:別途指定
成育:別途指定
成育:別途指定</v>
      </c>
      <c r="N59" s="715"/>
      <c r="O59" s="735" t="str">
        <f>VLOOKUP($C52,'2025年度(M2後期)'!$B$5:$N$207,COLUMN('2025年度(M2後期)'!$E$5)+1,0)&amp;""</f>
        <v/>
      </c>
      <c r="P59" s="715"/>
      <c r="Q59" s="735" t="str">
        <f>VLOOKUP($C52,'2025年度(D1後期)'!$B$5:$N$207,COLUMN('2025年度(D1後期)'!$E$5)+1,0)&amp;""</f>
        <v>別途指定</v>
      </c>
      <c r="R59" s="715"/>
      <c r="S59" s="735" t="str">
        <f>VLOOKUP($C52,'2025年度(D23後期)'!$B$5:$N$207,COLUMN('2025年度(D23後期)'!$E$5)+1,0)&amp;""</f>
        <v/>
      </c>
      <c r="T59" s="715"/>
      <c r="U59" s="21"/>
      <c r="Z59" s="733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784"/>
      <c r="BL59" s="784"/>
      <c r="BM59" s="784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47"/>
      <c r="B60" s="16" t="s">
        <v>62</v>
      </c>
      <c r="C60" s="798"/>
      <c r="D60" s="802"/>
      <c r="E60" s="842"/>
      <c r="F60" s="802"/>
      <c r="G60" s="710"/>
      <c r="H60" s="736"/>
      <c r="I60" s="710"/>
      <c r="J60" s="736"/>
      <c r="K60" s="712"/>
      <c r="L60" s="712"/>
      <c r="M60" s="738"/>
      <c r="N60" s="736"/>
      <c r="O60" s="712"/>
      <c r="P60" s="736"/>
      <c r="Q60" s="712"/>
      <c r="R60" s="736"/>
      <c r="S60" s="712"/>
      <c r="T60" s="736"/>
      <c r="U60" s="21"/>
      <c r="Z60" s="734"/>
      <c r="AA60" s="696"/>
      <c r="AB60" s="696"/>
      <c r="AC60" s="696"/>
      <c r="AD60" s="696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785"/>
      <c r="BL60" s="785"/>
      <c r="BM60" s="785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44" t="s">
        <v>70</v>
      </c>
      <c r="B61" s="17" t="s">
        <v>71</v>
      </c>
      <c r="C61" s="731"/>
      <c r="D61" s="722"/>
      <c r="E61" s="721"/>
      <c r="F61" s="722"/>
      <c r="G61" s="721"/>
      <c r="H61" s="722"/>
      <c r="I61" s="721"/>
      <c r="J61" s="722"/>
      <c r="K61" s="732"/>
      <c r="L61" s="720"/>
      <c r="M61" s="731"/>
      <c r="N61" s="722"/>
      <c r="O61" s="732"/>
      <c r="P61" s="722"/>
      <c r="Q61" s="732"/>
      <c r="R61" s="722"/>
      <c r="S61" s="732"/>
      <c r="T61" s="722"/>
      <c r="U61" s="21"/>
      <c r="Z61" s="733" t="str">
        <f>A61</f>
        <v>昼休み（12：30～13：30）</v>
      </c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783"/>
      <c r="BL61" s="783"/>
      <c r="BM61" s="783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33"/>
      <c r="B62" s="17" t="s">
        <v>73</v>
      </c>
      <c r="C62" s="714"/>
      <c r="D62" s="715"/>
      <c r="E62" s="716"/>
      <c r="F62" s="715"/>
      <c r="G62" s="716"/>
      <c r="H62" s="715"/>
      <c r="I62" s="716"/>
      <c r="J62" s="715"/>
      <c r="K62" s="735"/>
      <c r="L62" s="737"/>
      <c r="M62" s="714"/>
      <c r="N62" s="715"/>
      <c r="O62" s="735"/>
      <c r="P62" s="715"/>
      <c r="Q62" s="735"/>
      <c r="R62" s="715"/>
      <c r="S62" s="735"/>
      <c r="T62" s="715"/>
      <c r="U62" s="21"/>
      <c r="Z62" s="733"/>
      <c r="AA62" s="695"/>
      <c r="AB62" s="695"/>
      <c r="AC62" s="695"/>
      <c r="AD62" s="695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784"/>
      <c r="BL62" s="784"/>
      <c r="BM62" s="784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33"/>
      <c r="B63" s="17" t="s">
        <v>60</v>
      </c>
      <c r="C63" s="714"/>
      <c r="D63" s="715"/>
      <c r="E63" s="716"/>
      <c r="F63" s="715"/>
      <c r="G63" s="716"/>
      <c r="H63" s="715"/>
      <c r="I63" s="716"/>
      <c r="J63" s="715"/>
      <c r="K63" s="735"/>
      <c r="L63" s="737"/>
      <c r="M63" s="714"/>
      <c r="N63" s="715"/>
      <c r="O63" s="735"/>
      <c r="P63" s="715"/>
      <c r="Q63" s="735"/>
      <c r="R63" s="715"/>
      <c r="S63" s="735"/>
      <c r="T63" s="715"/>
      <c r="U63" s="21"/>
      <c r="Z63" s="733"/>
      <c r="AA63" s="695"/>
      <c r="AB63" s="695"/>
      <c r="AC63" s="695"/>
      <c r="AD63" s="695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784"/>
      <c r="BL63" s="784"/>
      <c r="BM63" s="784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34"/>
      <c r="B64" s="18" t="s">
        <v>62</v>
      </c>
      <c r="C64" s="752"/>
      <c r="D64" s="753"/>
      <c r="E64" s="754"/>
      <c r="F64" s="753"/>
      <c r="G64" s="754"/>
      <c r="H64" s="753"/>
      <c r="I64" s="754"/>
      <c r="J64" s="753"/>
      <c r="K64" s="755"/>
      <c r="L64" s="755"/>
      <c r="M64" s="752"/>
      <c r="N64" s="753"/>
      <c r="O64" s="755"/>
      <c r="P64" s="753"/>
      <c r="Q64" s="755"/>
      <c r="R64" s="753"/>
      <c r="S64" s="755"/>
      <c r="T64" s="753"/>
      <c r="U64" s="21"/>
      <c r="Z64" s="734"/>
      <c r="AA64" s="696"/>
      <c r="AB64" s="696"/>
      <c r="AC64" s="696"/>
      <c r="AD64" s="696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785"/>
      <c r="BL64" s="785"/>
      <c r="BM64" s="785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33" t="s">
        <v>74</v>
      </c>
      <c r="B65" s="15" t="s">
        <v>55</v>
      </c>
      <c r="C65" s="800" t="str">
        <f>VLOOKUP($C52,'2025年度(1年後期)'!$B$5:$N$207,COLUMN('2025年度(1年後期)'!$G$5),0)&amp;""</f>
        <v>保健行動論　本試験</v>
      </c>
      <c r="D65" s="801"/>
      <c r="E65" s="844" t="str">
        <f>VLOOKUP($C52,'2025年度(2年後期)'!$B$5:$N$207,COLUMN('2025年度(2年後期)'!$G$5),0)&amp;""</f>
        <v>看護基礎理論　本試験</v>
      </c>
      <c r="F65" s="801"/>
      <c r="G65" s="749" t="str">
        <f>VLOOKUP($C52,'2025年度(3年後期)'!$B$5:$N$207,COLUMN('2025年度(3年後期)'!$G$5),0)&amp;""</f>
        <v>領域別実習</v>
      </c>
      <c r="H65" s="732"/>
      <c r="I65" s="749" t="str">
        <f>VLOOKUP($C52,'2025年度(4年後期)'!$B$5:$N$206,COLUMN('2025年度(4年後期)'!$G$5),0)&amp;""</f>
        <v/>
      </c>
      <c r="J65" s="732"/>
      <c r="K65" s="750" t="str">
        <f>VLOOKUP($C52,'2025年度(助産後期)'!$B$5:$N$207,COLUMN('2025年度(助産後期)'!$G$5),0)&amp;""</f>
        <v/>
      </c>
      <c r="L65" s="750"/>
      <c r="M65" s="748" t="str">
        <f>VLOOKUP($C52,'2025年度(M1後期)'!$B$5:$N$207,COLUMN('2025年度(M1後期)'!$G$5),0)&amp;""</f>
        <v>成育看護学演習Ａ－Ⅱ（小児）</v>
      </c>
      <c r="N65" s="732"/>
      <c r="O65" s="750" t="str">
        <f>VLOOKUP($C52,'2025年度(M2後期)'!$B$5:$N$207,COLUMN('2025年度(M2後期)'!$G$5),0)&amp;""</f>
        <v>特別研究</v>
      </c>
      <c r="P65" s="732"/>
      <c r="Q65" s="750" t="str">
        <f>VLOOKUP($C52,'2025年度(D1後期)'!$B$5:$N$207,COLUMN('2025年度(D1後期)'!$G$5),0)&amp;""</f>
        <v>感染管理看護学演習Ｂ
成人看護学演習Ｂ</v>
      </c>
      <c r="R65" s="732"/>
      <c r="S65" s="750" t="str">
        <f>VLOOKUP($C52,'2025年度(D23後期)'!$B$5:$N$207,COLUMN('2025年度(D23後期)'!$G$5),0)&amp;""</f>
        <v>特別研究</v>
      </c>
      <c r="T65" s="732"/>
      <c r="U65" s="21"/>
      <c r="Z65" s="733" t="str">
        <f>A65</f>
        <v>３時限（13：30～15：00）</v>
      </c>
      <c r="AA65" s="694"/>
      <c r="AB65" s="694"/>
      <c r="AC65" s="694"/>
      <c r="AD65" s="694"/>
      <c r="AE65" s="694"/>
      <c r="AF65" s="694"/>
      <c r="AG65" s="694"/>
      <c r="AH65" s="694" t="s">
        <v>434</v>
      </c>
      <c r="AI65" s="694"/>
      <c r="AJ65" s="694"/>
      <c r="AK65" s="694"/>
      <c r="AL65" s="694"/>
      <c r="AM65" s="694" t="s">
        <v>169</v>
      </c>
      <c r="AN65" s="694"/>
      <c r="AO65" s="694"/>
      <c r="AP65" s="694"/>
      <c r="AQ65" s="694"/>
      <c r="AR65" s="694"/>
      <c r="AS65" s="694"/>
      <c r="AT65" s="694"/>
      <c r="AU65" s="694"/>
      <c r="AV65" s="694"/>
      <c r="AW65" s="694" t="s">
        <v>169</v>
      </c>
      <c r="AX65" s="694"/>
      <c r="AY65" s="694"/>
      <c r="AZ65" s="694"/>
      <c r="BA65" s="694"/>
      <c r="BB65" s="694"/>
      <c r="BC65" s="694"/>
      <c r="BD65" s="694"/>
      <c r="BE65" s="694"/>
      <c r="BF65" s="694"/>
      <c r="BG65" s="694"/>
      <c r="BH65" s="694"/>
      <c r="BI65" s="694"/>
      <c r="BJ65" s="694"/>
      <c r="BK65" s="783"/>
      <c r="BL65" s="783"/>
      <c r="BM65" s="783"/>
      <c r="BN65" s="694" t="s">
        <v>435</v>
      </c>
      <c r="BO65" s="694"/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33"/>
      <c r="B66" s="15" t="s">
        <v>58</v>
      </c>
      <c r="C66" s="803" t="str">
        <f>IFERROR(VLOOKUP(C65,科目・教員!$A$2:$B$349,2,0),"")</f>
        <v/>
      </c>
      <c r="D66" s="804"/>
      <c r="E66" s="843" t="str">
        <f>IFERROR(VLOOKUP(E65,科目・教員!$A$2:$B$349,2,0),"")</f>
        <v/>
      </c>
      <c r="F66" s="804"/>
      <c r="G66" s="739" t="str">
        <f>IFERROR(VLOOKUP(G65,科目・教員!$A$2:$B$349,2,0),"")</f>
        <v/>
      </c>
      <c r="H66" s="735"/>
      <c r="I66" s="739" t="str">
        <f>IFERROR(VLOOKUP(I65,科目・教員!$A$2:$B$349,2,0),"")</f>
        <v/>
      </c>
      <c r="J66" s="735"/>
      <c r="K66" s="740" t="str">
        <f>IFERROR(VLOOKUP(K65,科目・教員!$A$2:$B$349,2,0),"")</f>
        <v/>
      </c>
      <c r="L66" s="740"/>
      <c r="M66" s="751" t="str">
        <f>IFERROR(VLOOKUP(M65,科目・教員!$A$2:$B$349,2,0),"")</f>
        <v/>
      </c>
      <c r="N66" s="735"/>
      <c r="O66" s="740" t="str">
        <f>IFERROR(VLOOKUP(O65,科目・教員!$A$2:$B$349,2,0),"")</f>
        <v/>
      </c>
      <c r="P66" s="735"/>
      <c r="Q66" s="740" t="str">
        <f>IFERROR(VLOOKUP(Q65,科目・教員!$A$2:$B$349,2,0),"")</f>
        <v/>
      </c>
      <c r="R66" s="735"/>
      <c r="S66" s="740" t="str">
        <f>IFERROR(VLOOKUP(S65,科目・教員!$A$2:$B$349,2,0),"")</f>
        <v/>
      </c>
      <c r="T66" s="735"/>
      <c r="U66" s="21"/>
      <c r="Z66" s="733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695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784"/>
      <c r="BL66" s="784"/>
      <c r="BM66" s="784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33"/>
      <c r="B67" s="15" t="s">
        <v>60</v>
      </c>
      <c r="C67" s="803" t="str">
        <f>VLOOKUP($C52,'2025年度(1年後期)'!$B$5:$N$207,COLUMN('2025年度(1年後期)'!$G$5)+1,0)&amp;""</f>
        <v>大講義室</v>
      </c>
      <c r="D67" s="804"/>
      <c r="E67" s="843" t="str">
        <f>VLOOKUP($C52,'2025年度(2年後期)'!$B$5:$N$207,COLUMN('2025年度(2年後期)'!$G$5)+1,0)&amp;""</f>
        <v>202</v>
      </c>
      <c r="F67" s="804"/>
      <c r="G67" s="739" t="str">
        <f>VLOOKUP($C52,'2025年度(3年後期)'!$B$5:$N$207,COLUMN('2025年度(3年後期)'!$G$5)+1,0)&amp;""</f>
        <v>母性:301･母小実</v>
      </c>
      <c r="H67" s="735"/>
      <c r="I67" s="739" t="str">
        <f>VLOOKUP($C52,'2025年度(4年後期)'!$B$5:$N$206,COLUMN('2025年度(4年後期)'!$G$5)+1,0)&amp;""</f>
        <v/>
      </c>
      <c r="J67" s="735"/>
      <c r="K67" s="740" t="str">
        <f>VLOOKUP($C52,'2025年度(助産後期)'!$B$5:$N$207,COLUMN('2025年度(助産後期)'!$G$5)+1,0)&amp;""</f>
        <v/>
      </c>
      <c r="L67" s="740"/>
      <c r="M67" s="751" t="str">
        <f>VLOOKUP($C52,'2025年度(M1後期)'!$B$5:$N$207,COLUMN('2025年度(M1後期)'!$G$5)+1,0)&amp;""</f>
        <v>別途指定</v>
      </c>
      <c r="N67" s="735"/>
      <c r="O67" s="740" t="str">
        <f>VLOOKUP($C52,'2025年度(M2後期)'!$B$5:$N$207,COLUMN('2025年度(M2後期)'!$G$5)+1,0)&amp;""</f>
        <v/>
      </c>
      <c r="P67" s="735"/>
      <c r="Q67" s="740" t="str">
        <f>VLOOKUP($C52,'2025年度(D1後期)'!$B$5:$N$207,COLUMN('2025年度(D1後期)'!$G$5)+1,0)&amp;""</f>
        <v>感染:別途指定
成人:別途指定</v>
      </c>
      <c r="R67" s="735"/>
      <c r="S67" s="740" t="str">
        <f>VLOOKUP($C52,'2025年度(D23後期)'!$B$5:$N$207,COLUMN('2025年度(D23後期)'!$G$5)+1,0)&amp;""</f>
        <v/>
      </c>
      <c r="T67" s="735"/>
      <c r="U67" s="21"/>
      <c r="Z67" s="733"/>
      <c r="AA67" s="695"/>
      <c r="AB67" s="695"/>
      <c r="AC67" s="695"/>
      <c r="AD67" s="695"/>
      <c r="AE67" s="695"/>
      <c r="AF67" s="695"/>
      <c r="AG67" s="695"/>
      <c r="AH67" s="695"/>
      <c r="AI67" s="695"/>
      <c r="AJ67" s="695"/>
      <c r="AK67" s="695"/>
      <c r="AL67" s="695"/>
      <c r="AM67" s="695"/>
      <c r="AN67" s="695"/>
      <c r="AO67" s="695"/>
      <c r="AP67" s="695"/>
      <c r="AQ67" s="695"/>
      <c r="AR67" s="695"/>
      <c r="AS67" s="695"/>
      <c r="AT67" s="695"/>
      <c r="AU67" s="695"/>
      <c r="AV67" s="695"/>
      <c r="AW67" s="695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784"/>
      <c r="BL67" s="784"/>
      <c r="BM67" s="784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47"/>
      <c r="B68" s="16" t="s">
        <v>62</v>
      </c>
      <c r="C68" s="798"/>
      <c r="D68" s="802"/>
      <c r="E68" s="842"/>
      <c r="F68" s="802"/>
      <c r="G68" s="710"/>
      <c r="H68" s="736"/>
      <c r="I68" s="710"/>
      <c r="J68" s="736"/>
      <c r="K68" s="712"/>
      <c r="L68" s="712"/>
      <c r="M68" s="738"/>
      <c r="N68" s="736"/>
      <c r="O68" s="712"/>
      <c r="P68" s="736"/>
      <c r="Q68" s="712"/>
      <c r="R68" s="736"/>
      <c r="S68" s="712"/>
      <c r="T68" s="736"/>
      <c r="U68" s="21"/>
      <c r="Z68" s="734"/>
      <c r="AA68" s="696"/>
      <c r="AB68" s="696"/>
      <c r="AC68" s="696"/>
      <c r="AD68" s="696"/>
      <c r="AE68" s="696"/>
      <c r="AF68" s="696"/>
      <c r="AG68" s="696"/>
      <c r="AH68" s="696"/>
      <c r="AI68" s="696"/>
      <c r="AJ68" s="696"/>
      <c r="AK68" s="696"/>
      <c r="AL68" s="696"/>
      <c r="AM68" s="696"/>
      <c r="AN68" s="696"/>
      <c r="AO68" s="696"/>
      <c r="AP68" s="696"/>
      <c r="AQ68" s="696"/>
      <c r="AR68" s="696"/>
      <c r="AS68" s="696"/>
      <c r="AT68" s="696"/>
      <c r="AU68" s="696"/>
      <c r="AV68" s="696"/>
      <c r="AW68" s="696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785"/>
      <c r="BL68" s="785"/>
      <c r="BM68" s="785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33" t="s">
        <v>80</v>
      </c>
      <c r="B69" s="15" t="s">
        <v>55</v>
      </c>
      <c r="C69" s="800" t="str">
        <f>VLOOKUP($C52,'2025年度(1年後期)'!$B$5:$N$207,COLUMN('2025年度(1年後期)'!$I$5),0)&amp;""</f>
        <v>人体の構造と機能Ⅲ　本試験</v>
      </c>
      <c r="D69" s="801"/>
      <c r="E69" s="749" t="str">
        <f>VLOOKUP($C52,'2025年度(2年後期)'!$B$5:$N$207,COLUMN('2025年度(2年後期)'!$I$5),0)&amp;""</f>
        <v/>
      </c>
      <c r="F69" s="732"/>
      <c r="G69" s="749" t="str">
        <f>VLOOKUP($C52,'2025年度(3年後期)'!$B$5:$N$207,COLUMN('2025年度(3年後期)'!$I$5),0)&amp;""</f>
        <v>領域別実習</v>
      </c>
      <c r="H69" s="732"/>
      <c r="I69" s="749" t="str">
        <f>VLOOKUP($C52,'2025年度(4年後期)'!$B$5:$N$206,COLUMN('2025年度(4年後期)'!$I$5),0)&amp;""</f>
        <v/>
      </c>
      <c r="J69" s="732"/>
      <c r="K69" s="750" t="str">
        <f>VLOOKUP($C52,'2025年度(助産後期)'!$B$5:$N$207,COLUMN('2025年度(助産後期)'!$I$5),0)&amp;""</f>
        <v/>
      </c>
      <c r="L69" s="750"/>
      <c r="M69" s="748" t="str">
        <f>VLOOKUP($C52,'2025年度(M1後期)'!$B$5:$N$207,COLUMN('2025年度(M1後期)'!$I$5),0)&amp;""</f>
        <v>成育看護学演習Ａ－Ⅱ（小児）</v>
      </c>
      <c r="N69" s="732"/>
      <c r="O69" s="750" t="str">
        <f>VLOOKUP($C52,'2025年度(M2後期)'!$B$5:$N$207,COLUMN('2025年度(M2後期)'!$I$5),0)&amp;""</f>
        <v>特別研究</v>
      </c>
      <c r="P69" s="732"/>
      <c r="Q69" s="750" t="str">
        <f>VLOOKUP($C52,'2025年度(D1後期)'!$B$5:$N$207,COLUMN('2025年度(D1後期)'!$I$5),0)&amp;""</f>
        <v>感染管理看護学演習Ｂ
成人看護学演習Ｂ</v>
      </c>
      <c r="R69" s="732"/>
      <c r="S69" s="750" t="str">
        <f>VLOOKUP($C52,'2025年度(D23後期)'!$B$5:$N$207,COLUMN('2025年度(D23後期)'!$I$5),0)&amp;""</f>
        <v>特別研究</v>
      </c>
      <c r="T69" s="732"/>
      <c r="U69" s="21"/>
      <c r="Z69" s="733" t="str">
        <f>A69</f>
        <v>４時限（15：10～16：40）</v>
      </c>
      <c r="AA69" s="694"/>
      <c r="AB69" s="694"/>
      <c r="AC69" s="694"/>
      <c r="AD69" s="694"/>
      <c r="AE69" s="694"/>
      <c r="AF69" s="694"/>
      <c r="AG69" s="694"/>
      <c r="AH69" s="694"/>
      <c r="AI69" s="694"/>
      <c r="AJ69" s="694"/>
      <c r="AK69" s="694"/>
      <c r="AL69" s="694"/>
      <c r="AM69" s="694" t="s">
        <v>169</v>
      </c>
      <c r="AN69" s="694"/>
      <c r="AO69" s="694"/>
      <c r="AP69" s="694"/>
      <c r="AQ69" s="694"/>
      <c r="AR69" s="694"/>
      <c r="AS69" s="694"/>
      <c r="AT69" s="694"/>
      <c r="AU69" s="694"/>
      <c r="AV69" s="694"/>
      <c r="AW69" s="694" t="s">
        <v>169</v>
      </c>
      <c r="AX69" s="694"/>
      <c r="AY69" s="694"/>
      <c r="AZ69" s="694"/>
      <c r="BA69" s="694"/>
      <c r="BB69" s="694"/>
      <c r="BC69" s="694"/>
      <c r="BD69" s="694"/>
      <c r="BE69" s="694"/>
      <c r="BF69" s="694"/>
      <c r="BG69" s="694"/>
      <c r="BH69" s="694"/>
      <c r="BI69" s="694"/>
      <c r="BJ69" s="694"/>
      <c r="BK69" s="783"/>
      <c r="BL69" s="783"/>
      <c r="BM69" s="783"/>
      <c r="BN69" s="694" t="s">
        <v>436</v>
      </c>
      <c r="BO69" s="694"/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33"/>
      <c r="B70" s="15" t="s">
        <v>58</v>
      </c>
      <c r="C70" s="803" t="str">
        <f>IFERROR(VLOOKUP(C69,科目・教員!$A$2:$B$349,2,0),"")</f>
        <v/>
      </c>
      <c r="D70" s="804"/>
      <c r="E70" s="739" t="str">
        <f>IFERROR(VLOOKUP(E69,科目・教員!$A$2:$B$349,2,0),"")</f>
        <v/>
      </c>
      <c r="F70" s="735"/>
      <c r="G70" s="739" t="str">
        <f>IFERROR(VLOOKUP(G69,科目・教員!$A$2:$B$349,2,0),"")</f>
        <v/>
      </c>
      <c r="H70" s="735"/>
      <c r="I70" s="739" t="str">
        <f>IFERROR(VLOOKUP(I69,科目・教員!$A$2:$B$349,2,0),"")</f>
        <v/>
      </c>
      <c r="J70" s="735"/>
      <c r="K70" s="740" t="str">
        <f>IFERROR(VLOOKUP(K69,科目・教員!$A$2:$B$349,2,0),"")</f>
        <v/>
      </c>
      <c r="L70" s="740"/>
      <c r="M70" s="751" t="str">
        <f>IFERROR(VLOOKUP(M69,科目・教員!$A$2:$B$349,2,0),"")</f>
        <v/>
      </c>
      <c r="N70" s="735"/>
      <c r="O70" s="740" t="str">
        <f>IFERROR(VLOOKUP(O69,科目・教員!$A$2:$B$349,2,0),"")</f>
        <v/>
      </c>
      <c r="P70" s="735"/>
      <c r="Q70" s="740" t="str">
        <f>IFERROR(VLOOKUP(Q69,科目・教員!$A$2:$B$349,2,0),"")</f>
        <v/>
      </c>
      <c r="R70" s="735"/>
      <c r="S70" s="740" t="str">
        <f>IFERROR(VLOOKUP(S69,科目・教員!$A$2:$B$349,2,0),"")</f>
        <v/>
      </c>
      <c r="T70" s="735"/>
      <c r="U70" s="21"/>
      <c r="Z70" s="733"/>
      <c r="AA70" s="695"/>
      <c r="AB70" s="695"/>
      <c r="AC70" s="695"/>
      <c r="AD70" s="695"/>
      <c r="AE70" s="695"/>
      <c r="AF70" s="695"/>
      <c r="AG70" s="695"/>
      <c r="AH70" s="695"/>
      <c r="AI70" s="695"/>
      <c r="AJ70" s="695"/>
      <c r="AK70" s="695"/>
      <c r="AL70" s="695"/>
      <c r="AM70" s="695"/>
      <c r="AN70" s="695"/>
      <c r="AO70" s="695"/>
      <c r="AP70" s="695"/>
      <c r="AQ70" s="695"/>
      <c r="AR70" s="695"/>
      <c r="AS70" s="695"/>
      <c r="AT70" s="695"/>
      <c r="AU70" s="695"/>
      <c r="AV70" s="695"/>
      <c r="AW70" s="695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784"/>
      <c r="BL70" s="784"/>
      <c r="BM70" s="784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33"/>
      <c r="B71" s="15" t="s">
        <v>60</v>
      </c>
      <c r="C71" s="803" t="str">
        <f>VLOOKUP($C52,'2025年度(1年後期)'!$B$5:$N$207,COLUMN('2025年度(1年後期)'!$I$5)+1,0)&amp;""</f>
        <v>大講義室</v>
      </c>
      <c r="D71" s="804"/>
      <c r="E71" s="739" t="str">
        <f>VLOOKUP($C52,'2025年度(2年後期)'!$B$5:$N$207,COLUMN('2025年度(2年後期)'!$I$5)+1,0)&amp;""</f>
        <v/>
      </c>
      <c r="F71" s="735"/>
      <c r="G71" s="739" t="str">
        <f>VLOOKUP($C52,'2025年度(3年後期)'!$B$5:$N$207,COLUMN('2025年度(3年後期)'!$I$5)+1,0)&amp;""</f>
        <v>母性:301･母小実</v>
      </c>
      <c r="H71" s="735"/>
      <c r="I71" s="739" t="str">
        <f>VLOOKUP($C52,'2025年度(4年後期)'!$B$5:$N$206,COLUMN('2025年度(4年後期)'!$I$5)+1,0)&amp;""</f>
        <v/>
      </c>
      <c r="J71" s="735"/>
      <c r="K71" s="740" t="str">
        <f>VLOOKUP($C52,'2025年度(助産後期)'!$B$5:$N$207,COLUMN('2025年度(助産後期)'!$I$5)+1,0)&amp;""</f>
        <v/>
      </c>
      <c r="L71" s="740"/>
      <c r="M71" s="751" t="str">
        <f>VLOOKUP($C52,'2025年度(M1後期)'!$B$5:$N$207,COLUMN('2025年度(M1後期)'!$I$5)+1,0)&amp;""</f>
        <v>別途指定</v>
      </c>
      <c r="N71" s="735"/>
      <c r="O71" s="740" t="str">
        <f>VLOOKUP($C52,'2025年度(M2後期)'!$B$5:$N$207,COLUMN('2025年度(M2後期)'!$I$5)+1,0)&amp;""</f>
        <v/>
      </c>
      <c r="P71" s="735"/>
      <c r="Q71" s="740" t="str">
        <f>VLOOKUP($C52,'2025年度(D1後期)'!$B$5:$N$207,COLUMN('2025年度(D1後期)'!$I$5)+1,0)&amp;""</f>
        <v>感染:別途指定
成人:別途指定</v>
      </c>
      <c r="R71" s="735"/>
      <c r="S71" s="740" t="str">
        <f>VLOOKUP($C52,'2025年度(D23後期)'!$B$5:$N$207,COLUMN('2025年度(D23後期)'!$I$5)+1,0)&amp;""</f>
        <v/>
      </c>
      <c r="T71" s="735"/>
      <c r="U71" s="21"/>
      <c r="Z71" s="733"/>
      <c r="AA71" s="695"/>
      <c r="AB71" s="695"/>
      <c r="AC71" s="695"/>
      <c r="AD71" s="695"/>
      <c r="AE71" s="695"/>
      <c r="AF71" s="695"/>
      <c r="AG71" s="695"/>
      <c r="AH71" s="695"/>
      <c r="AI71" s="695"/>
      <c r="AJ71" s="695"/>
      <c r="AK71" s="695"/>
      <c r="AL71" s="695"/>
      <c r="AM71" s="695"/>
      <c r="AN71" s="695"/>
      <c r="AO71" s="695"/>
      <c r="AP71" s="695"/>
      <c r="AQ71" s="695"/>
      <c r="AR71" s="695"/>
      <c r="AS71" s="695"/>
      <c r="AT71" s="695"/>
      <c r="AU71" s="695"/>
      <c r="AV71" s="695"/>
      <c r="AW71" s="695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784"/>
      <c r="BL71" s="784"/>
      <c r="BM71" s="784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34"/>
      <c r="B72" s="16" t="s">
        <v>62</v>
      </c>
      <c r="C72" s="798"/>
      <c r="D72" s="802"/>
      <c r="E72" s="710"/>
      <c r="F72" s="736"/>
      <c r="G72" s="710"/>
      <c r="H72" s="736"/>
      <c r="I72" s="710"/>
      <c r="J72" s="736"/>
      <c r="K72" s="712"/>
      <c r="L72" s="712"/>
      <c r="M72" s="738"/>
      <c r="N72" s="736"/>
      <c r="O72" s="712"/>
      <c r="P72" s="736"/>
      <c r="Q72" s="712"/>
      <c r="R72" s="736"/>
      <c r="S72" s="712"/>
      <c r="T72" s="736"/>
      <c r="U72" s="21"/>
      <c r="Z72" s="734"/>
      <c r="AA72" s="696"/>
      <c r="AB72" s="696"/>
      <c r="AC72" s="696"/>
      <c r="AD72" s="696"/>
      <c r="AE72" s="696"/>
      <c r="AF72" s="696"/>
      <c r="AG72" s="696"/>
      <c r="AH72" s="696"/>
      <c r="AI72" s="696"/>
      <c r="AJ72" s="696"/>
      <c r="AK72" s="696"/>
      <c r="AL72" s="696"/>
      <c r="AM72" s="696"/>
      <c r="AN72" s="696"/>
      <c r="AO72" s="696"/>
      <c r="AP72" s="696"/>
      <c r="AQ72" s="696"/>
      <c r="AR72" s="696"/>
      <c r="AS72" s="696"/>
      <c r="AT72" s="696"/>
      <c r="AU72" s="696"/>
      <c r="AV72" s="696"/>
      <c r="AW72" s="696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785"/>
      <c r="BL72" s="785"/>
      <c r="BM72" s="785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33" t="s">
        <v>87</v>
      </c>
      <c r="B73" s="15" t="s">
        <v>55</v>
      </c>
      <c r="C73" s="800" t="str">
        <f>VLOOKUP($C52,'2025年度(1年後期)'!$B$5:$N$207,COLUMN('2025年度(1年後期)'!$K$5),0)&amp;""</f>
        <v>国語表現法　本試験</v>
      </c>
      <c r="D73" s="801"/>
      <c r="E73" s="749" t="str">
        <f>VLOOKUP($C52,'2025年度(2年後期)'!$B$5:$N$207,COLUMN('2025年度(2年後期)'!$K$5),0)&amp;""</f>
        <v/>
      </c>
      <c r="F73" s="732"/>
      <c r="G73" s="749" t="str">
        <f>VLOOKUP($C52,'2025年度(3年後期)'!$B$5:$N$207,COLUMN('2025年度(3年後期)'!$K$5),0)&amp;""</f>
        <v/>
      </c>
      <c r="H73" s="732"/>
      <c r="I73" s="749" t="str">
        <f>VLOOKUP($C52,'2025年度(4年後期)'!$B$5:$N$206,COLUMN('2025年度(4年後期)'!$K$5),0)&amp;""</f>
        <v/>
      </c>
      <c r="J73" s="732"/>
      <c r="K73" s="750" t="str">
        <f>VLOOKUP($C52,'2025年度(助産後期)'!$B$5:$N$207,COLUMN('2025年度(助産後期)'!$K$5),0)&amp;""</f>
        <v/>
      </c>
      <c r="L73" s="750"/>
      <c r="M73" s="748" t="str">
        <f>VLOOKUP($C52,'2025年度(M1後期)'!$B$5:$N$207,COLUMN('2025年度(M1後期)'!$K$5),0)&amp;""</f>
        <v/>
      </c>
      <c r="N73" s="732"/>
      <c r="O73" s="750" t="str">
        <f>VLOOKUP($C52,'2025年度(M2後期)'!$B$5:$N$207,COLUMN('2025年度(M2後期)'!$K$5),0)&amp;""</f>
        <v/>
      </c>
      <c r="P73" s="732"/>
      <c r="Q73" s="750" t="str">
        <f>VLOOKUP($C52,'2025年度(D1後期)'!$B$5:$N$207,COLUMN('2025年度(D1後期)'!$K$5),0)&amp;""</f>
        <v/>
      </c>
      <c r="R73" s="732"/>
      <c r="S73" s="750" t="str">
        <f>VLOOKUP($C52,'2025年度(D23後期)'!$B$5:$N$207,COLUMN('2025年度(D23後期)'!$K$5),0)&amp;""</f>
        <v/>
      </c>
      <c r="T73" s="732"/>
      <c r="U73" s="21"/>
      <c r="Z73" s="744" t="str">
        <f>A73</f>
        <v>５時限（16：50～18：20）</v>
      </c>
      <c r="AA73" s="694"/>
      <c r="AB73" s="694"/>
      <c r="AC73" s="694"/>
      <c r="AD73" s="694"/>
      <c r="AE73" s="694"/>
      <c r="AF73" s="694"/>
      <c r="AG73" s="694"/>
      <c r="AH73" s="694"/>
      <c r="AI73" s="694" t="s">
        <v>437</v>
      </c>
      <c r="AJ73" s="694"/>
      <c r="AK73" s="694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783"/>
      <c r="BL73" s="783"/>
      <c r="BM73" s="783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33"/>
      <c r="B74" s="15" t="s">
        <v>58</v>
      </c>
      <c r="C74" s="803" t="str">
        <f>IFERROR(VLOOKUP(C73,科目・教員!$A$2:$B$349,2,0),"")</f>
        <v/>
      </c>
      <c r="D74" s="804"/>
      <c r="E74" s="739" t="str">
        <f>IFERROR(VLOOKUP(E73,科目・教員!$A$2:$B$349,2,0),"")</f>
        <v/>
      </c>
      <c r="F74" s="735"/>
      <c r="G74" s="739" t="str">
        <f>IFERROR(VLOOKUP(G73,科目・教員!$A$2:$B$349,2,0),"")</f>
        <v/>
      </c>
      <c r="H74" s="735"/>
      <c r="I74" s="739" t="str">
        <f>IFERROR(VLOOKUP(I73,科目・教員!$A$2:$B$349,2,0),"")</f>
        <v/>
      </c>
      <c r="J74" s="735"/>
      <c r="K74" s="740" t="str">
        <f>IFERROR(VLOOKUP(K73,科目・教員!$A$2:$B$349,2,0),"")</f>
        <v/>
      </c>
      <c r="L74" s="740"/>
      <c r="M74" s="751" t="str">
        <f>IFERROR(VLOOKUP(M73,科目・教員!$A$2:$B$349,2,0),"")</f>
        <v/>
      </c>
      <c r="N74" s="735"/>
      <c r="O74" s="740" t="str">
        <f>IFERROR(VLOOKUP(O73,科目・教員!$A$2:$B$349,2,0),"")</f>
        <v/>
      </c>
      <c r="P74" s="735"/>
      <c r="Q74" s="740" t="str">
        <f>IFERROR(VLOOKUP(Q73,科目・教員!$A$2:$B$349,2,0),"")</f>
        <v/>
      </c>
      <c r="R74" s="735"/>
      <c r="S74" s="740" t="str">
        <f>IFERROR(VLOOKUP(S73,科目・教員!$A$2:$B$349,2,0),"")</f>
        <v/>
      </c>
      <c r="T74" s="735"/>
      <c r="U74" s="21"/>
      <c r="Z74" s="733"/>
      <c r="AA74" s="695"/>
      <c r="AB74" s="695"/>
      <c r="AC74" s="695"/>
      <c r="AD74" s="695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784"/>
      <c r="BL74" s="784"/>
      <c r="BM74" s="784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33"/>
      <c r="B75" s="15" t="s">
        <v>60</v>
      </c>
      <c r="C75" s="803" t="str">
        <f>VLOOKUP($C52,'2025年度(1年後期)'!$B$5:$N$207,COLUMN('2025年度(1年後期)'!$K$5)+1,0)&amp;""</f>
        <v>203</v>
      </c>
      <c r="D75" s="804"/>
      <c r="E75" s="739" t="str">
        <f>VLOOKUP($C52,'2025年度(2年後期)'!$B$5:$N$207,COLUMN('2025年度(2年後期)'!$K$5)+1,0)&amp;""</f>
        <v/>
      </c>
      <c r="F75" s="735"/>
      <c r="G75" s="739" t="str">
        <f>VLOOKUP($C52,'2025年度(3年後期)'!$B$5:$N$207,COLUMN('2025年度(3年後期)'!$K$5)+1,0)&amp;""</f>
        <v/>
      </c>
      <c r="H75" s="735"/>
      <c r="I75" s="739" t="str">
        <f>VLOOKUP($C52,'2025年度(4年後期)'!$B$5:$N$206,COLUMN('2025年度(4年後期)'!$K$5)+1,0)&amp;""</f>
        <v/>
      </c>
      <c r="J75" s="735"/>
      <c r="K75" s="740" t="str">
        <f>VLOOKUP($C52,'2025年度(助産後期)'!$B$5:$N$207,COLUMN('2025年度(助産後期)'!$K$5)+1,0)&amp;""</f>
        <v/>
      </c>
      <c r="L75" s="740"/>
      <c r="M75" s="751" t="str">
        <f>VLOOKUP($C52,'2025年度(M1後期)'!$B$5:$N$207,COLUMN('2025年度(M1後期)'!$K$5)+1,0)&amp;""</f>
        <v/>
      </c>
      <c r="N75" s="735"/>
      <c r="O75" s="740" t="str">
        <f>VLOOKUP($C52,'2025年度(M1後期)'!$B$5:$N$207,COLUMN('2025年度(M1後期)'!$K$5)+1,0)&amp;""</f>
        <v/>
      </c>
      <c r="P75" s="735"/>
      <c r="Q75" s="740" t="str">
        <f>VLOOKUP($C52,'2025年度(D1後期)'!$B$5:$N$207,COLUMN('2025年度(D1後期)'!$K$5)+1,0)&amp;""</f>
        <v/>
      </c>
      <c r="R75" s="735"/>
      <c r="S75" s="740" t="str">
        <f>VLOOKUP($C52,'2025年度(D23後期)'!$B$5:$N$207,COLUMN('2025年度(D23後期)'!$K$5)+1,0)&amp;""</f>
        <v/>
      </c>
      <c r="T75" s="735"/>
      <c r="U75" s="21"/>
      <c r="Z75" s="733"/>
      <c r="AA75" s="695"/>
      <c r="AB75" s="695"/>
      <c r="AC75" s="695"/>
      <c r="AD75" s="695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784"/>
      <c r="BL75" s="784"/>
      <c r="BM75" s="784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34"/>
      <c r="B76" s="16" t="s">
        <v>62</v>
      </c>
      <c r="C76" s="847" t="s">
        <v>116</v>
      </c>
      <c r="D76" s="848"/>
      <c r="E76" s="710"/>
      <c r="F76" s="736"/>
      <c r="G76" s="710"/>
      <c r="H76" s="736"/>
      <c r="I76" s="710"/>
      <c r="J76" s="736"/>
      <c r="K76" s="712"/>
      <c r="L76" s="712"/>
      <c r="M76" s="738"/>
      <c r="N76" s="736"/>
      <c r="O76" s="712"/>
      <c r="P76" s="736"/>
      <c r="Q76" s="712"/>
      <c r="R76" s="736"/>
      <c r="S76" s="712"/>
      <c r="T76" s="736"/>
      <c r="U76" s="22"/>
      <c r="V76" s="19"/>
      <c r="W76" s="19"/>
      <c r="X76" s="19"/>
      <c r="Y76" s="19"/>
      <c r="Z76" s="734"/>
      <c r="AA76" s="696"/>
      <c r="AB76" s="696"/>
      <c r="AC76" s="696"/>
      <c r="AD76" s="696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785"/>
      <c r="BL76" s="785"/>
      <c r="BM76" s="785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5"/>
      <c r="B77" s="6"/>
      <c r="C77" s="717">
        <f>C52+1</f>
        <v>46057</v>
      </c>
      <c r="D77" s="717"/>
      <c r="E77" s="717"/>
      <c r="F77" s="717"/>
      <c r="G77" s="717"/>
      <c r="H77" s="717"/>
      <c r="I77" s="717"/>
      <c r="J77" s="717"/>
      <c r="K77" s="717"/>
      <c r="L77" s="717"/>
      <c r="M77" s="717"/>
      <c r="N77" s="717"/>
      <c r="O77" s="717"/>
      <c r="P77" s="717"/>
      <c r="Q77" s="717"/>
      <c r="R77" s="717"/>
      <c r="S77" s="717"/>
      <c r="T77" s="717"/>
      <c r="U77" s="697">
        <f>C77</f>
        <v>46057</v>
      </c>
      <c r="V77" s="698"/>
      <c r="W77" s="698"/>
      <c r="X77" s="698"/>
      <c r="Y77" s="698"/>
      <c r="Z77" s="69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3" t="s">
        <v>54</v>
      </c>
      <c r="B78" s="12" t="s">
        <v>55</v>
      </c>
      <c r="C78" s="731" t="str">
        <f>VLOOKUP($C77,'2025年度(1年後期)'!$B$5:$N$207,COLUMN('2025年度(1年後期)'!$C$5),0)&amp;""</f>
        <v/>
      </c>
      <c r="D78" s="722"/>
      <c r="E78" s="721" t="str">
        <f>VLOOKUP($C77,'2025年度(2年後期)'!$B$5:$N$207,COLUMN('2025年度(2年後期)'!$C$5),0)&amp;""</f>
        <v/>
      </c>
      <c r="F78" s="722"/>
      <c r="G78" s="721" t="str">
        <f>VLOOKUP($C77,'2025年度(3年後期)'!$B$5:$N$207,COLUMN('2025年度(3年後期)'!$C$5),0)&amp;""</f>
        <v>領域別実習</v>
      </c>
      <c r="H78" s="722"/>
      <c r="I78" s="721" t="str">
        <f>VLOOKUP($C77,'2025年度(4年後期)'!$B$5:$N$206,COLUMN('2025年度(4年後期)'!$C$5),0)&amp;""</f>
        <v/>
      </c>
      <c r="J78" s="722"/>
      <c r="K78" s="732" t="str">
        <f>VLOOKUP($C77,'2025年度(助産後期)'!$B$5:$N$207,COLUMN('2025年度(助産後期)'!$C$5),0)&amp;""</f>
        <v/>
      </c>
      <c r="L78" s="720"/>
      <c r="M78" s="719" t="str">
        <f>VLOOKUP($C77,'2025年度(M1後期)'!$B$5:$N$207,COLUMN('2025年度(M1後期)'!$C$5),0)&amp;""</f>
        <v>長寿看護学演習Ａ－Ⅰ
成育看護学演習Ａ－Ⅳ(母性)</v>
      </c>
      <c r="N78" s="720"/>
      <c r="O78" s="721" t="str">
        <f>VLOOKUP($C77,'2025年度(M2後期)'!$B$5:$N$207,COLUMN('2025年度(M2後期)'!$C$5),0)&amp;""</f>
        <v>特別研究</v>
      </c>
      <c r="P78" s="722"/>
      <c r="Q78" s="721" t="str">
        <f>VLOOKUP($C77,'2025年度(D1後期)'!$B$5:$N$207,COLUMN('2025年度(D1後期)'!$C$5),0)&amp;""</f>
        <v>看護教育学演習Ｂ</v>
      </c>
      <c r="R78" s="722"/>
      <c r="S78" s="732" t="str">
        <f>VLOOKUP($C77,'2025年度(D23後期)'!$B$5:$N$207,COLUMN('2025年度(D23後期)'!$C$5),0)&amp;""</f>
        <v>特別研究</v>
      </c>
      <c r="T78" s="722"/>
      <c r="U78" s="25"/>
      <c r="Z78" s="744" t="str">
        <f>A78</f>
        <v xml:space="preserve">１時限（09：20～10：50） </v>
      </c>
      <c r="AA78" s="694"/>
      <c r="AB78" s="694"/>
      <c r="AC78" s="694"/>
      <c r="AD78" s="694"/>
      <c r="AE78" s="694"/>
      <c r="AF78" s="694"/>
      <c r="AG78" s="694"/>
      <c r="AH78" s="694"/>
      <c r="AI78" s="694"/>
      <c r="AJ78" s="694"/>
      <c r="AK78" s="694"/>
      <c r="AL78" s="694"/>
      <c r="AM78" s="694"/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/>
      <c r="BK78" s="783"/>
      <c r="BL78" s="783"/>
      <c r="BM78" s="783"/>
      <c r="BN78" s="694"/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33"/>
      <c r="B79" s="15" t="s">
        <v>58</v>
      </c>
      <c r="C79" s="714" t="str">
        <f>IFERROR(VLOOKUP(C78,科目・教員!$A$2:$B$349,2,0),"")</f>
        <v/>
      </c>
      <c r="D79" s="715"/>
      <c r="E79" s="716" t="str">
        <f>IFERROR(VLOOKUP(E78,科目・教員!$A$2:$B$349,2,0),"")</f>
        <v/>
      </c>
      <c r="F79" s="715"/>
      <c r="G79" s="716" t="str">
        <f>IFERROR(VLOOKUP(G78,科目・教員!$A$2:$B$349,2,0),"")</f>
        <v/>
      </c>
      <c r="H79" s="715"/>
      <c r="I79" s="716" t="str">
        <f>IFERROR(VLOOKUP(I78,科目・教員!$A$2:$B$349,2,0),"")</f>
        <v/>
      </c>
      <c r="J79" s="715"/>
      <c r="K79" s="735" t="str">
        <f>IFERROR(VLOOKUP(K78,科目・教員!$A$2:$B$349,2,0),"")</f>
        <v/>
      </c>
      <c r="L79" s="737"/>
      <c r="M79" s="746" t="str">
        <f>IFERROR(VLOOKUP(M78,科目・教員!$A$2:$B$349,2,0),"")</f>
        <v/>
      </c>
      <c r="N79" s="715"/>
      <c r="O79" s="716" t="str">
        <f>IFERROR(VLOOKUP(O78,科目・教員!$A$2:$B$349,2,0),"")</f>
        <v/>
      </c>
      <c r="P79" s="715"/>
      <c r="Q79" s="716" t="str">
        <f>IFERROR(VLOOKUP(Q78,科目・教員!$A$2:$B$349,2,0),"")</f>
        <v/>
      </c>
      <c r="R79" s="715"/>
      <c r="S79" s="735" t="str">
        <f>IFERROR(VLOOKUP(S78,科目・教員!$A$2:$B$349,2,0),"")</f>
        <v/>
      </c>
      <c r="T79" s="715"/>
      <c r="U79" s="25"/>
      <c r="Z79" s="733"/>
      <c r="AA79" s="695"/>
      <c r="AB79" s="695"/>
      <c r="AC79" s="695"/>
      <c r="AD79" s="695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784"/>
      <c r="BL79" s="784"/>
      <c r="BM79" s="784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33"/>
      <c r="B80" s="15" t="s">
        <v>60</v>
      </c>
      <c r="C80" s="714" t="str">
        <f>VLOOKUP($C77,'2025年度(1年後期)'!$B$5:$N$207,COLUMN('2025年度(1年後期)'!$C$5)+1,0)&amp;""</f>
        <v/>
      </c>
      <c r="D80" s="715"/>
      <c r="E80" s="716" t="str">
        <f>VLOOKUP($C77,'2025年度(2年後期)'!$B$5:$N$207,COLUMN('2025年度(2年後期)'!$C$5)+1,0)&amp;""</f>
        <v/>
      </c>
      <c r="F80" s="715"/>
      <c r="G80" s="716" t="str">
        <f>VLOOKUP($C77,'2025年度(3年後期)'!$B$5:$N$207,COLUMN('2025年度(3年後期)'!$C$5)+1,0)&amp;""</f>
        <v/>
      </c>
      <c r="H80" s="715"/>
      <c r="I80" s="716" t="str">
        <f>VLOOKUP($C77,'2025年度(4年後期)'!$B$5:$N$206,COLUMN('2025年度(4年後期)'!$C$5)+1,0)&amp;""</f>
        <v/>
      </c>
      <c r="J80" s="715"/>
      <c r="K80" s="735" t="str">
        <f>VLOOKUP($C77,'2025年度(助産後期)'!$B$5:$N$207,COLUMN('2025年度(助産後期)'!$C$5)+1,0)&amp;""</f>
        <v/>
      </c>
      <c r="L80" s="737"/>
      <c r="M80" s="746" t="str">
        <f>VLOOKUP($C77,'2025年度(M1後期)'!$B$5:$N$207,COLUMN('2025年度(M1後期)'!$C$5)+1,0)&amp;""</f>
        <v>長寿:別途指定
成育:別途指定</v>
      </c>
      <c r="N80" s="715"/>
      <c r="O80" s="716" t="str">
        <f>VLOOKUP($C77,'2025年度(M2後期)'!$B$5:$N$207,COLUMN('2025年度(M2後期)'!$C$5)+1,0)&amp;""</f>
        <v/>
      </c>
      <c r="P80" s="715"/>
      <c r="Q80" s="716" t="str">
        <f>VLOOKUP($C77,'2025年度(D1後期)'!$B$5:$N$207,COLUMN('2025年度(D1後期)'!$C$5)+1,0)&amp;""</f>
        <v>別途指定</v>
      </c>
      <c r="R80" s="715"/>
      <c r="S80" s="735" t="str">
        <f>VLOOKUP($C77,'2025年度(D23後期)'!$B$5:$N$207,COLUMN('2025年度(D23後期)'!$C$5)+1,0)&amp;""</f>
        <v/>
      </c>
      <c r="T80" s="715"/>
      <c r="U80" s="25"/>
      <c r="Z80" s="733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784"/>
      <c r="BL80" s="784"/>
      <c r="BM80" s="784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34"/>
      <c r="B81" s="16" t="s">
        <v>62</v>
      </c>
      <c r="C81" s="738"/>
      <c r="D81" s="711"/>
      <c r="E81" s="710"/>
      <c r="F81" s="711"/>
      <c r="G81" s="710"/>
      <c r="H81" s="711"/>
      <c r="I81" s="710"/>
      <c r="J81" s="711"/>
      <c r="K81" s="712"/>
      <c r="L81" s="713"/>
      <c r="M81" s="745"/>
      <c r="N81" s="711"/>
      <c r="O81" s="710"/>
      <c r="P81" s="711"/>
      <c r="Q81" s="710"/>
      <c r="R81" s="711"/>
      <c r="S81" s="712"/>
      <c r="T81" s="711"/>
      <c r="U81" s="25"/>
      <c r="Z81" s="734"/>
      <c r="AA81" s="696"/>
      <c r="AB81" s="696"/>
      <c r="AC81" s="696"/>
      <c r="AD81" s="696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785"/>
      <c r="BL81" s="785"/>
      <c r="BM81" s="785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33" t="s">
        <v>64</v>
      </c>
      <c r="B82" s="15" t="s">
        <v>55</v>
      </c>
      <c r="C82" s="794" t="str">
        <f>VLOOKUP($C77,'2025年度(1年後期)'!$B$5:$N$207,COLUMN('2025年度(1年後期)'!$E$5),0)&amp;""</f>
        <v>心と発達　本試験</v>
      </c>
      <c r="D82" s="795"/>
      <c r="E82" s="846" t="str">
        <f>VLOOKUP($C77,'2025年度(2年後期)'!$B$5:$N$207,COLUMN('2025年度(2年後期)'!$E$5),0)&amp;""</f>
        <v>感染防止技術論　本試験</v>
      </c>
      <c r="F82" s="795"/>
      <c r="G82" s="721" t="str">
        <f>VLOOKUP($C77,'2025年度(3年後期)'!$B$5:$N$207,COLUMN('2025年度(3年後期)'!$E$5),0)&amp;""</f>
        <v>領域別実習</v>
      </c>
      <c r="H82" s="722"/>
      <c r="I82" s="721" t="str">
        <f>VLOOKUP($C77,'2025年度(4年後期)'!$B$5:$N$206,COLUMN('2025年度(4年後期)'!$E$5),0)&amp;""</f>
        <v/>
      </c>
      <c r="J82" s="722"/>
      <c r="K82" s="732" t="str">
        <f>VLOOKUP($C77,'2025年度(助産後期)'!$B$5:$N$207,COLUMN('2025年度(助産後期)'!$E$5),0)&amp;""</f>
        <v/>
      </c>
      <c r="L82" s="720"/>
      <c r="M82" s="731" t="str">
        <f>VLOOKUP($C77,'2025年度(M1後期)'!$B$5:$N$207,COLUMN('2025年度(M1後期)'!$E$5),0)&amp;""</f>
        <v>長寿看護学演習Ａ－Ⅰ
成育看護学演習Ａ－Ⅳ(母性)</v>
      </c>
      <c r="N82" s="722"/>
      <c r="O82" s="732" t="str">
        <f>VLOOKUP($C77,'2025年度(M2後期)'!$B$5:$N$207,COLUMN('2025年度(M2後期)'!$E$5),0)&amp;""</f>
        <v>特別研究</v>
      </c>
      <c r="P82" s="722"/>
      <c r="Q82" s="732" t="str">
        <f>VLOOKUP($C77,'2025年度(D1後期)'!$B$5:$N$207,COLUMN('2025年度(D1後期)'!$E$5),0)&amp;""</f>
        <v>看護教育学演習Ｂ</v>
      </c>
      <c r="R82" s="722"/>
      <c r="S82" s="732" t="str">
        <f>VLOOKUP($C77,'2025年度(D23後期)'!$B$5:$N$207,COLUMN('2025年度(D23後期)'!$E$5),0)&amp;""</f>
        <v>特別研究</v>
      </c>
      <c r="T82" s="722"/>
      <c r="U82" s="21"/>
      <c r="Z82" s="733" t="str">
        <f>A82</f>
        <v>２時限（11：00～12：30）</v>
      </c>
      <c r="AA82" s="694"/>
      <c r="AB82" s="694"/>
      <c r="AC82" s="694"/>
      <c r="AD82" s="694"/>
      <c r="AE82" s="694"/>
      <c r="AF82" s="694"/>
      <c r="AG82" s="694"/>
      <c r="AH82" s="694" t="s">
        <v>438</v>
      </c>
      <c r="AI82" s="694"/>
      <c r="AJ82" s="694"/>
      <c r="AK82" s="694"/>
      <c r="AL82" s="694"/>
      <c r="AM82" s="694"/>
      <c r="AN82" s="694"/>
      <c r="AO82" s="694"/>
      <c r="AP82" s="694"/>
      <c r="AQ82" s="694"/>
      <c r="AR82" s="694"/>
      <c r="AS82" s="694"/>
      <c r="AT82" s="694"/>
      <c r="AU82" s="694"/>
      <c r="AV82" s="694"/>
      <c r="AW82" s="694"/>
      <c r="AX82" s="694"/>
      <c r="AY82" s="694"/>
      <c r="AZ82" s="694"/>
      <c r="BA82" s="694"/>
      <c r="BB82" s="694"/>
      <c r="BC82" s="694"/>
      <c r="BD82" s="694"/>
      <c r="BE82" s="694"/>
      <c r="BF82" s="694"/>
      <c r="BG82" s="694"/>
      <c r="BH82" s="694"/>
      <c r="BI82" s="694"/>
      <c r="BJ82" s="694"/>
      <c r="BK82" s="783"/>
      <c r="BL82" s="783"/>
      <c r="BM82" s="783"/>
      <c r="BN82" s="694" t="s">
        <v>439</v>
      </c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33"/>
      <c r="B83" s="15" t="s">
        <v>58</v>
      </c>
      <c r="C83" s="796" t="str">
        <f>IFERROR(VLOOKUP(C82,科目・教員!$A$2:$B$349,2,0),"")</f>
        <v/>
      </c>
      <c r="D83" s="797"/>
      <c r="E83" s="845" t="str">
        <f>IFERROR(VLOOKUP(E82,科目・教員!$A$2:$B$349,2,0),"")</f>
        <v/>
      </c>
      <c r="F83" s="797"/>
      <c r="G83" s="716" t="str">
        <f>IFERROR(VLOOKUP(G82,科目・教員!$A$2:$B$349,2,0),"")</f>
        <v/>
      </c>
      <c r="H83" s="715"/>
      <c r="I83" s="716" t="str">
        <f>IFERROR(VLOOKUP(I82,科目・教員!$A$2:$B$349,2,0),"")</f>
        <v/>
      </c>
      <c r="J83" s="715"/>
      <c r="K83" s="735" t="str">
        <f>IFERROR(VLOOKUP(K82,科目・教員!$A$2:$B$349,2,0),"")</f>
        <v/>
      </c>
      <c r="L83" s="737"/>
      <c r="M83" s="714" t="str">
        <f>IFERROR(VLOOKUP(M82,科目・教員!$A$2:$B$349,2,0),"")</f>
        <v/>
      </c>
      <c r="N83" s="715"/>
      <c r="O83" s="735" t="str">
        <f>IFERROR(VLOOKUP(O82,科目・教員!$A$2:$B$349,2,0),"")</f>
        <v/>
      </c>
      <c r="P83" s="715"/>
      <c r="Q83" s="735" t="str">
        <f>IFERROR(VLOOKUP(Q82,科目・教員!$A$2:$B$349,2,0),"")</f>
        <v/>
      </c>
      <c r="R83" s="715"/>
      <c r="S83" s="735" t="str">
        <f>IFERROR(VLOOKUP(S82,科目・教員!$A$2:$B$349,2,0),"")</f>
        <v/>
      </c>
      <c r="T83" s="715"/>
      <c r="U83" s="21"/>
      <c r="Z83" s="733"/>
      <c r="AA83" s="695"/>
      <c r="AB83" s="695"/>
      <c r="AC83" s="695"/>
      <c r="AD83" s="695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784"/>
      <c r="BL83" s="784"/>
      <c r="BM83" s="784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33"/>
      <c r="B84" s="15" t="s">
        <v>60</v>
      </c>
      <c r="C84" s="796" t="str">
        <f>VLOOKUP($C77,'2025年度(1年後期)'!$B$5:$N$207,COLUMN('2025年度(1年後期)'!$E$5)+1,0)&amp;""</f>
        <v>大講義室</v>
      </c>
      <c r="D84" s="797"/>
      <c r="E84" s="845" t="str">
        <f>VLOOKUP($C77,'2025年度(2年後期)'!$B$5:$N$207,COLUMN('2025年度(2年後期)'!$E$5)+1,0)&amp;""</f>
        <v>202</v>
      </c>
      <c r="F84" s="797"/>
      <c r="G84" s="716" t="str">
        <f>VLOOKUP($C77,'2025年度(3年後期)'!$B$5:$N$207,COLUMN('2025年度(3年後期)'!$E$5)+1,0)&amp;""</f>
        <v/>
      </c>
      <c r="H84" s="715"/>
      <c r="I84" s="716" t="str">
        <f>VLOOKUP($C77,'2025年度(4年後期)'!$B$5:$N$206,COLUMN('2025年度(4年後期)'!$E$5)+1,0)&amp;""</f>
        <v/>
      </c>
      <c r="J84" s="715"/>
      <c r="K84" s="735" t="str">
        <f>VLOOKUP($C77,'2025年度(助産後期)'!$B$5:$N$207,COLUMN('2025年度(助産後期)'!$E$5)+1,0)&amp;""</f>
        <v/>
      </c>
      <c r="L84" s="737"/>
      <c r="M84" s="714" t="str">
        <f>VLOOKUP($C77,'2025年度(M1後期)'!$B$5:$N$207,COLUMN('2025年度(M1後期)'!$E$5)+1,0)&amp;""</f>
        <v>長寿:別途指定
成育:別途指定</v>
      </c>
      <c r="N84" s="715"/>
      <c r="O84" s="735" t="str">
        <f>VLOOKUP($C77,'2025年度(M2後期)'!$B$5:$N$207,COLUMN('2025年度(M2後期)'!$E$5)+1,0)&amp;""</f>
        <v/>
      </c>
      <c r="P84" s="715"/>
      <c r="Q84" s="735" t="str">
        <f>VLOOKUP($C77,'2025年度(D1後期)'!$B$5:$N$207,COLUMN('2025年度(D1後期)'!$E$5)+1,0)&amp;""</f>
        <v>別途指定</v>
      </c>
      <c r="R84" s="715"/>
      <c r="S84" s="735" t="str">
        <f>VLOOKUP($C77,'2025年度(D23後期)'!$B$5:$N$207,COLUMN('2025年度(D23後期)'!$E$5)+1,0)&amp;""</f>
        <v/>
      </c>
      <c r="T84" s="715"/>
      <c r="U84" s="21"/>
      <c r="Z84" s="733"/>
      <c r="AA84" s="695"/>
      <c r="AB84" s="695"/>
      <c r="AC84" s="695"/>
      <c r="AD84" s="695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784"/>
      <c r="BL84" s="784"/>
      <c r="BM84" s="784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47"/>
      <c r="B85" s="16" t="s">
        <v>62</v>
      </c>
      <c r="C85" s="847" t="s">
        <v>116</v>
      </c>
      <c r="D85" s="848"/>
      <c r="E85" s="842"/>
      <c r="F85" s="802"/>
      <c r="G85" s="710"/>
      <c r="H85" s="736"/>
      <c r="I85" s="710"/>
      <c r="J85" s="736"/>
      <c r="K85" s="712"/>
      <c r="L85" s="712"/>
      <c r="M85" s="738"/>
      <c r="N85" s="736"/>
      <c r="O85" s="712"/>
      <c r="P85" s="736"/>
      <c r="Q85" s="712"/>
      <c r="R85" s="736"/>
      <c r="S85" s="712"/>
      <c r="T85" s="736"/>
      <c r="U85" s="21"/>
      <c r="Z85" s="734"/>
      <c r="AA85" s="696"/>
      <c r="AB85" s="696"/>
      <c r="AC85" s="696"/>
      <c r="AD85" s="696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785"/>
      <c r="BL85" s="785"/>
      <c r="BM85" s="785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44" t="s">
        <v>70</v>
      </c>
      <c r="B86" s="17" t="s">
        <v>71</v>
      </c>
      <c r="C86" s="731"/>
      <c r="D86" s="722"/>
      <c r="E86" s="721"/>
      <c r="F86" s="722"/>
      <c r="G86" s="721"/>
      <c r="H86" s="722"/>
      <c r="I86" s="721"/>
      <c r="J86" s="722"/>
      <c r="K86" s="732"/>
      <c r="L86" s="720"/>
      <c r="M86" s="731"/>
      <c r="N86" s="722"/>
      <c r="O86" s="732"/>
      <c r="P86" s="722"/>
      <c r="Q86" s="732"/>
      <c r="R86" s="722"/>
      <c r="S86" s="732"/>
      <c r="T86" s="722"/>
      <c r="U86" s="21"/>
      <c r="Z86" s="733" t="str">
        <f>A86</f>
        <v>昼休み（12：30～13：30）</v>
      </c>
      <c r="AA86" s="694"/>
      <c r="AB86" s="694"/>
      <c r="AC86" s="694"/>
      <c r="AD86" s="694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783"/>
      <c r="BL86" s="783"/>
      <c r="BM86" s="783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33"/>
      <c r="B87" s="17" t="s">
        <v>73</v>
      </c>
      <c r="C87" s="714"/>
      <c r="D87" s="715"/>
      <c r="E87" s="716"/>
      <c r="F87" s="715"/>
      <c r="G87" s="716"/>
      <c r="H87" s="715"/>
      <c r="I87" s="716"/>
      <c r="J87" s="715"/>
      <c r="K87" s="735"/>
      <c r="L87" s="737"/>
      <c r="M87" s="714"/>
      <c r="N87" s="715"/>
      <c r="O87" s="735"/>
      <c r="P87" s="715"/>
      <c r="Q87" s="735"/>
      <c r="R87" s="715"/>
      <c r="S87" s="735"/>
      <c r="T87" s="715"/>
      <c r="U87" s="21"/>
      <c r="Z87" s="733"/>
      <c r="AA87" s="695"/>
      <c r="AB87" s="695"/>
      <c r="AC87" s="695"/>
      <c r="AD87" s="695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784"/>
      <c r="BL87" s="784"/>
      <c r="BM87" s="784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33"/>
      <c r="B88" s="17" t="s">
        <v>60</v>
      </c>
      <c r="C88" s="714"/>
      <c r="D88" s="715"/>
      <c r="E88" s="716"/>
      <c r="F88" s="715"/>
      <c r="G88" s="716"/>
      <c r="H88" s="715"/>
      <c r="I88" s="716"/>
      <c r="J88" s="715"/>
      <c r="K88" s="735"/>
      <c r="L88" s="737"/>
      <c r="M88" s="714"/>
      <c r="N88" s="715"/>
      <c r="O88" s="735"/>
      <c r="P88" s="715"/>
      <c r="Q88" s="735"/>
      <c r="R88" s="715"/>
      <c r="S88" s="735"/>
      <c r="T88" s="715"/>
      <c r="U88" s="21"/>
      <c r="Z88" s="733"/>
      <c r="AA88" s="695"/>
      <c r="AB88" s="695"/>
      <c r="AC88" s="695"/>
      <c r="AD88" s="695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784"/>
      <c r="BL88" s="784"/>
      <c r="BM88" s="784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34"/>
      <c r="B89" s="18" t="s">
        <v>62</v>
      </c>
      <c r="C89" s="752"/>
      <c r="D89" s="753"/>
      <c r="E89" s="754"/>
      <c r="F89" s="753"/>
      <c r="G89" s="754"/>
      <c r="H89" s="753"/>
      <c r="I89" s="754"/>
      <c r="J89" s="753"/>
      <c r="K89" s="755"/>
      <c r="L89" s="755"/>
      <c r="M89" s="752"/>
      <c r="N89" s="753"/>
      <c r="O89" s="755"/>
      <c r="P89" s="753"/>
      <c r="Q89" s="755"/>
      <c r="R89" s="753"/>
      <c r="S89" s="755"/>
      <c r="T89" s="753"/>
      <c r="U89" s="21"/>
      <c r="Z89" s="734"/>
      <c r="AA89" s="696"/>
      <c r="AB89" s="696"/>
      <c r="AC89" s="696"/>
      <c r="AD89" s="696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785"/>
      <c r="BL89" s="785"/>
      <c r="BM89" s="785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33" t="s">
        <v>74</v>
      </c>
      <c r="B90" s="15" t="s">
        <v>55</v>
      </c>
      <c r="C90" s="800" t="str">
        <f>VLOOKUP($C77,'2025年度(1年後期)'!$B$5:$N$207,COLUMN('2025年度(1年後期)'!$G$5),0)&amp;""</f>
        <v>疫学・保健統計学Ⅱ　本試験</v>
      </c>
      <c r="D90" s="801"/>
      <c r="E90" s="844" t="str">
        <f>VLOOKUP($C77,'2025年度(2年後期)'!$B$5:$N$207,COLUMN('2025年度(2年後期)'!$G$5),0)&amp;""</f>
        <v>生活援助論Ⅳ　本試験</v>
      </c>
      <c r="F90" s="801"/>
      <c r="G90" s="749" t="str">
        <f>VLOOKUP($C77,'2025年度(3年後期)'!$B$5:$N$207,COLUMN('2025年度(3年後期)'!$G$5),0)&amp;""</f>
        <v>領域別実習</v>
      </c>
      <c r="H90" s="732"/>
      <c r="I90" s="749" t="str">
        <f>VLOOKUP($C77,'2025年度(4年後期)'!$B$5:$N$206,COLUMN('2025年度(4年後期)'!$G$5),0)&amp;""</f>
        <v/>
      </c>
      <c r="J90" s="732"/>
      <c r="K90" s="750" t="str">
        <f>VLOOKUP($C77,'2025年度(助産後期)'!$B$5:$N$207,COLUMN('2025年度(助産後期)'!$G$5),0)&amp;""</f>
        <v/>
      </c>
      <c r="L90" s="750"/>
      <c r="M90" s="748" t="str">
        <f>VLOOKUP($C77,'2025年度(M1後期)'!$B$5:$N$207,COLUMN('2025年度(M1後期)'!$G$5),0)&amp;""</f>
        <v/>
      </c>
      <c r="N90" s="732"/>
      <c r="O90" s="750" t="str">
        <f>VLOOKUP($C77,'2025年度(M2後期)'!$B$5:$N$207,COLUMN('2025年度(M2後期)'!$G$5),0)&amp;""</f>
        <v>特別研究</v>
      </c>
      <c r="P90" s="732"/>
      <c r="Q90" s="750" t="str">
        <f>VLOOKUP($C77,'2025年度(D1後期)'!$B$5:$N$207,COLUMN('2025年度(D1後期)'!$G$5),0)&amp;""</f>
        <v/>
      </c>
      <c r="R90" s="732"/>
      <c r="S90" s="750" t="str">
        <f>VLOOKUP($C77,'2025年度(D23後期)'!$B$5:$N$207,COLUMN('2025年度(D23後期)'!$G$5),0)&amp;""</f>
        <v>特別研究</v>
      </c>
      <c r="T90" s="732"/>
      <c r="U90" s="21"/>
      <c r="Z90" s="733" t="str">
        <f>A90</f>
        <v>３時限（13：30～15：00）</v>
      </c>
      <c r="AA90" s="694"/>
      <c r="AB90" s="694"/>
      <c r="AC90" s="694"/>
      <c r="AD90" s="694"/>
      <c r="AE90" s="694"/>
      <c r="AF90" s="694"/>
      <c r="AG90" s="694"/>
      <c r="AH90" s="694" t="s">
        <v>440</v>
      </c>
      <c r="AI90" s="694"/>
      <c r="AJ90" s="694"/>
      <c r="AK90" s="694"/>
      <c r="AL90" s="694"/>
      <c r="AM90" s="694"/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/>
      <c r="BA90" s="694"/>
      <c r="BB90" s="694"/>
      <c r="BC90" s="694"/>
      <c r="BD90" s="694"/>
      <c r="BE90" s="694"/>
      <c r="BF90" s="694"/>
      <c r="BG90" s="694"/>
      <c r="BH90" s="694"/>
      <c r="BI90" s="694"/>
      <c r="BJ90" s="694"/>
      <c r="BK90" s="783"/>
      <c r="BL90" s="783"/>
      <c r="BM90" s="783"/>
      <c r="BN90" s="694" t="s">
        <v>441</v>
      </c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33"/>
      <c r="B91" s="26" t="s">
        <v>58</v>
      </c>
      <c r="C91" s="803" t="str">
        <f>IFERROR(VLOOKUP(C90,科目・教員!$A$2:$B$349,2,0),"")</f>
        <v/>
      </c>
      <c r="D91" s="804"/>
      <c r="E91" s="843" t="str">
        <f>IFERROR(VLOOKUP(E90,科目・教員!$A$2:$B$349,2,0),"")</f>
        <v/>
      </c>
      <c r="F91" s="804"/>
      <c r="G91" s="739" t="str">
        <f>IFERROR(VLOOKUP(G90,科目・教員!$A$2:$B$349,2,0),"")</f>
        <v/>
      </c>
      <c r="H91" s="735"/>
      <c r="I91" s="739" t="str">
        <f>IFERROR(VLOOKUP(I90,科目・教員!$A$2:$B$349,2,0),"")</f>
        <v/>
      </c>
      <c r="J91" s="735"/>
      <c r="K91" s="740" t="str">
        <f>IFERROR(VLOOKUP(K90,科目・教員!$A$2:$B$349,2,0),"")</f>
        <v/>
      </c>
      <c r="L91" s="740"/>
      <c r="M91" s="751" t="str">
        <f>IFERROR(VLOOKUP(M90,科目・教員!$A$2:$B$349,2,0),"")</f>
        <v/>
      </c>
      <c r="N91" s="735"/>
      <c r="O91" s="740" t="str">
        <f>IFERROR(VLOOKUP(O90,科目・教員!$A$2:$B$349,2,0),"")</f>
        <v/>
      </c>
      <c r="P91" s="735"/>
      <c r="Q91" s="740" t="str">
        <f>IFERROR(VLOOKUP(Q90,科目・教員!$A$2:$B$349,2,0),"")</f>
        <v/>
      </c>
      <c r="R91" s="735"/>
      <c r="S91" s="740" t="str">
        <f>IFERROR(VLOOKUP(S90,科目・教員!$A$2:$B$349,2,0),"")</f>
        <v/>
      </c>
      <c r="T91" s="735"/>
      <c r="U91" s="21"/>
      <c r="Z91" s="733"/>
      <c r="AA91" s="695"/>
      <c r="AB91" s="695"/>
      <c r="AC91" s="695"/>
      <c r="AD91" s="695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784"/>
      <c r="BL91" s="784"/>
      <c r="BM91" s="784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33"/>
      <c r="B92" s="26" t="s">
        <v>60</v>
      </c>
      <c r="C92" s="803" t="str">
        <f>VLOOKUP($C77,'2025年度(1年後期)'!$B$5:$N$207,COLUMN('2025年度(1年後期)'!$G$5)+1,0)&amp;""</f>
        <v>大講義室</v>
      </c>
      <c r="D92" s="804"/>
      <c r="E92" s="843" t="str">
        <f>VLOOKUP($C77,'2025年度(2年後期)'!$B$5:$N$207,COLUMN('2025年度(2年後期)'!$G$5)+1,0)&amp;""</f>
        <v>202</v>
      </c>
      <c r="F92" s="804"/>
      <c r="G92" s="739" t="str">
        <f>VLOOKUP($C77,'2025年度(3年後期)'!$B$5:$N$207,COLUMN('2025年度(3年後期)'!$G$5)+1,0)&amp;""</f>
        <v/>
      </c>
      <c r="H92" s="735"/>
      <c r="I92" s="739" t="str">
        <f>VLOOKUP($C77,'2025年度(4年後期)'!$B$5:$N$206,COLUMN('2025年度(4年後期)'!$G$5)+1,0)&amp;""</f>
        <v/>
      </c>
      <c r="J92" s="735"/>
      <c r="K92" s="740" t="str">
        <f>VLOOKUP($C77,'2025年度(助産後期)'!$B$5:$N$207,COLUMN('2025年度(助産後期)'!$G$5)+1,0)&amp;""</f>
        <v/>
      </c>
      <c r="L92" s="740"/>
      <c r="M92" s="751" t="str">
        <f>VLOOKUP($C77,'2025年度(M1後期)'!$B$5:$N$207,COLUMN('2025年度(M1後期)'!$G$5)+1,0)&amp;""</f>
        <v/>
      </c>
      <c r="N92" s="735"/>
      <c r="O92" s="740" t="str">
        <f>VLOOKUP($C77,'2025年度(M2後期)'!$B$5:$N$207,COLUMN('2025年度(M2後期)'!$G$5)+1,0)&amp;""</f>
        <v/>
      </c>
      <c r="P92" s="735"/>
      <c r="Q92" s="740" t="str">
        <f>VLOOKUP($C77,'2025年度(D1後期)'!$B$5:$N$207,COLUMN('2025年度(D1後期)'!$G$5)+1,0)&amp;""</f>
        <v/>
      </c>
      <c r="R92" s="735"/>
      <c r="S92" s="740" t="str">
        <f>VLOOKUP($C77,'2025年度(D23後期)'!$B$5:$N$207,COLUMN('2025年度(D23後期)'!$G$5)+1,0)&amp;""</f>
        <v/>
      </c>
      <c r="T92" s="735"/>
      <c r="U92" s="21"/>
      <c r="Z92" s="733"/>
      <c r="AA92" s="695"/>
      <c r="AB92" s="695"/>
      <c r="AC92" s="695"/>
      <c r="AD92" s="695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784"/>
      <c r="BL92" s="784"/>
      <c r="BM92" s="784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47"/>
      <c r="B93" s="16" t="s">
        <v>62</v>
      </c>
      <c r="C93" s="798"/>
      <c r="D93" s="802"/>
      <c r="E93" s="842"/>
      <c r="F93" s="802"/>
      <c r="G93" s="710"/>
      <c r="H93" s="736"/>
      <c r="I93" s="710"/>
      <c r="J93" s="736"/>
      <c r="K93" s="712"/>
      <c r="L93" s="712"/>
      <c r="M93" s="738"/>
      <c r="N93" s="736"/>
      <c r="O93" s="712"/>
      <c r="P93" s="736"/>
      <c r="Q93" s="712"/>
      <c r="R93" s="736"/>
      <c r="S93" s="712"/>
      <c r="T93" s="736"/>
      <c r="U93" s="21"/>
      <c r="Z93" s="734"/>
      <c r="AA93" s="696"/>
      <c r="AB93" s="696"/>
      <c r="AC93" s="696"/>
      <c r="AD93" s="696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785"/>
      <c r="BL93" s="785"/>
      <c r="BM93" s="785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33" t="s">
        <v>80</v>
      </c>
      <c r="B94" s="27" t="s">
        <v>55</v>
      </c>
      <c r="C94" s="800" t="str">
        <f>VLOOKUP($C77,'2025年度(1年後期)'!$B$5:$N$207,COLUMN('2025年度(1年後期)'!$I$5),0)&amp;""</f>
        <v>中国語　本試験</v>
      </c>
      <c r="D94" s="801"/>
      <c r="E94" s="749" t="str">
        <f>VLOOKUP($C77,'2025年度(2年後期)'!$B$5:$N$207,COLUMN('2025年度(2年後期)'!$I$5),0)&amp;""</f>
        <v/>
      </c>
      <c r="F94" s="732"/>
      <c r="G94" s="749" t="str">
        <f>VLOOKUP($C77,'2025年度(3年後期)'!$B$5:$N$207,COLUMN('2025年度(3年後期)'!$I$5),0)&amp;""</f>
        <v>領域別実習</v>
      </c>
      <c r="H94" s="732"/>
      <c r="I94" s="749" t="str">
        <f>VLOOKUP($C77,'2025年度(4年後期)'!$B$5:$N$206,COLUMN('2025年度(4年後期)'!$I$5),0)&amp;""</f>
        <v/>
      </c>
      <c r="J94" s="732"/>
      <c r="K94" s="750" t="str">
        <f>VLOOKUP($C77,'2025年度(助産後期)'!$B$5:$N$207,COLUMN('2025年度(助産後期)'!$I$5),0)&amp;""</f>
        <v/>
      </c>
      <c r="L94" s="750"/>
      <c r="M94" s="748" t="str">
        <f>VLOOKUP($C77,'2025年度(M1後期)'!$B$5:$N$207,COLUMN('2025年度(M1後期)'!$I$5),0)&amp;""</f>
        <v/>
      </c>
      <c r="N94" s="732"/>
      <c r="O94" s="750" t="str">
        <f>VLOOKUP($C77,'2025年度(M2後期)'!$B$5:$N$207,COLUMN('2025年度(M2後期)'!$I$5),0)&amp;""</f>
        <v>特別研究</v>
      </c>
      <c r="P94" s="732"/>
      <c r="Q94" s="750" t="str">
        <f>VLOOKUP($C77,'2025年度(D1後期)'!$B$5:$N$207,COLUMN('2025年度(D1後期)'!$I$5),0)&amp;""</f>
        <v/>
      </c>
      <c r="R94" s="732"/>
      <c r="S94" s="750" t="str">
        <f>VLOOKUP($C77,'2025年度(D23後期)'!$B$5:$N$207,COLUMN('2025年度(D23後期)'!$I$5),0)&amp;""</f>
        <v>特別研究</v>
      </c>
      <c r="T94" s="732"/>
      <c r="U94" s="21"/>
      <c r="Z94" s="733" t="str">
        <f>A94</f>
        <v>４時限（15：10～16：40）</v>
      </c>
      <c r="AA94" s="694"/>
      <c r="AB94" s="694"/>
      <c r="AC94" s="694"/>
      <c r="AD94" s="694"/>
      <c r="AE94" s="694"/>
      <c r="AF94" s="694"/>
      <c r="AG94" s="694"/>
      <c r="AH94" s="694"/>
      <c r="AI94" s="694" t="s">
        <v>442</v>
      </c>
      <c r="AJ94" s="694"/>
      <c r="AK94" s="694"/>
      <c r="AL94" s="694"/>
      <c r="AM94" s="694"/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/>
      <c r="BA94" s="694"/>
      <c r="BB94" s="694"/>
      <c r="BC94" s="694"/>
      <c r="BD94" s="694"/>
      <c r="BE94" s="694"/>
      <c r="BF94" s="694"/>
      <c r="BG94" s="694"/>
      <c r="BH94" s="694"/>
      <c r="BI94" s="694"/>
      <c r="BJ94" s="694"/>
      <c r="BK94" s="783"/>
      <c r="BL94" s="783"/>
      <c r="BM94" s="783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33"/>
      <c r="B95" s="26" t="s">
        <v>58</v>
      </c>
      <c r="C95" s="803" t="str">
        <f>IFERROR(VLOOKUP(C94,科目・教員!$A$2:$B$349,2,0),"")</f>
        <v/>
      </c>
      <c r="D95" s="804"/>
      <c r="E95" s="739" t="str">
        <f>IFERROR(VLOOKUP(E94,科目・教員!$A$2:$B$349,2,0),"")</f>
        <v/>
      </c>
      <c r="F95" s="735"/>
      <c r="G95" s="739" t="str">
        <f>IFERROR(VLOOKUP(G94,科目・教員!$A$2:$B$349,2,0),"")</f>
        <v/>
      </c>
      <c r="H95" s="735"/>
      <c r="I95" s="739" t="str">
        <f>IFERROR(VLOOKUP(I94,科目・教員!$A$2:$B$349,2,0),"")</f>
        <v/>
      </c>
      <c r="J95" s="735"/>
      <c r="K95" s="740" t="str">
        <f>IFERROR(VLOOKUP(K94,科目・教員!$A$2:$B$349,2,0),"")</f>
        <v/>
      </c>
      <c r="L95" s="740"/>
      <c r="M95" s="751" t="str">
        <f>IFERROR(VLOOKUP(M94,科目・教員!$A$2:$B$349,2,0),"")</f>
        <v/>
      </c>
      <c r="N95" s="735"/>
      <c r="O95" s="740" t="str">
        <f>IFERROR(VLOOKUP(O94,科目・教員!$A$2:$B$349,2,0),"")</f>
        <v/>
      </c>
      <c r="P95" s="735"/>
      <c r="Q95" s="740" t="str">
        <f>IFERROR(VLOOKUP(Q94,科目・教員!$A$2:$B$349,2,0),"")</f>
        <v/>
      </c>
      <c r="R95" s="735"/>
      <c r="S95" s="740" t="str">
        <f>IFERROR(VLOOKUP(S94,科目・教員!$A$2:$B$349,2,0),"")</f>
        <v/>
      </c>
      <c r="T95" s="735"/>
      <c r="U95" s="21"/>
      <c r="Z95" s="733"/>
      <c r="AA95" s="695"/>
      <c r="AB95" s="695"/>
      <c r="AC95" s="695"/>
      <c r="AD95" s="695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784"/>
      <c r="BL95" s="784"/>
      <c r="BM95" s="784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33"/>
      <c r="B96" s="26" t="s">
        <v>60</v>
      </c>
      <c r="C96" s="803" t="str">
        <f>VLOOKUP($C77,'2025年度(1年後期)'!$B$5:$N$207,COLUMN('2025年度(1年後期)'!$I$5)+1,0)&amp;""</f>
        <v>203</v>
      </c>
      <c r="D96" s="804"/>
      <c r="E96" s="739" t="str">
        <f>VLOOKUP($C77,'2025年度(2年後期)'!$B$5:$N$207,COLUMN('2025年度(2年後期)'!$I$5)+1,0)&amp;""</f>
        <v/>
      </c>
      <c r="F96" s="735"/>
      <c r="G96" s="739" t="str">
        <f>VLOOKUP($C77,'2025年度(3年後期)'!$B$5:$N$207,COLUMN('2025年度(3年後期)'!$I$5)+1,0)&amp;""</f>
        <v/>
      </c>
      <c r="H96" s="735"/>
      <c r="I96" s="739" t="str">
        <f>VLOOKUP($C77,'2025年度(4年後期)'!$B$5:$N$206,COLUMN('2025年度(4年後期)'!$I$5)+1,0)&amp;""</f>
        <v/>
      </c>
      <c r="J96" s="735"/>
      <c r="K96" s="740" t="str">
        <f>VLOOKUP($C77,'2025年度(助産後期)'!$B$5:$N$207,COLUMN('2025年度(助産後期)'!$I$5)+1,0)&amp;""</f>
        <v/>
      </c>
      <c r="L96" s="740"/>
      <c r="M96" s="751" t="str">
        <f>VLOOKUP($C77,'2025年度(M1後期)'!$B$5:$N$207,COLUMN('2025年度(M1後期)'!$I$5)+1,0)&amp;""</f>
        <v/>
      </c>
      <c r="N96" s="735"/>
      <c r="O96" s="740" t="str">
        <f>VLOOKUP($C77,'2025年度(M2後期)'!$B$5:$N$207,COLUMN('2025年度(M2後期)'!$I$5)+1,0)&amp;""</f>
        <v/>
      </c>
      <c r="P96" s="735"/>
      <c r="Q96" s="740" t="str">
        <f>VLOOKUP($C77,'2025年度(D1後期)'!$B$5:$N$207,COLUMN('2025年度(D1後期)'!$I$5)+1,0)&amp;""</f>
        <v/>
      </c>
      <c r="R96" s="735"/>
      <c r="S96" s="740" t="str">
        <f>VLOOKUP($C77,'2025年度(D23後期)'!$B$5:$N$207,COLUMN('2025年度(D23後期)'!$I$5)+1,0)&amp;""</f>
        <v/>
      </c>
      <c r="T96" s="735"/>
      <c r="U96" s="21"/>
      <c r="Z96" s="733"/>
      <c r="AA96" s="695"/>
      <c r="AB96" s="695"/>
      <c r="AC96" s="695"/>
      <c r="AD96" s="695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784"/>
      <c r="BL96" s="784"/>
      <c r="BM96" s="784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34"/>
      <c r="B97" s="28" t="s">
        <v>62</v>
      </c>
      <c r="C97" s="847" t="s">
        <v>323</v>
      </c>
      <c r="D97" s="848"/>
      <c r="E97" s="710"/>
      <c r="F97" s="736"/>
      <c r="G97" s="710"/>
      <c r="H97" s="736"/>
      <c r="I97" s="710"/>
      <c r="J97" s="736"/>
      <c r="K97" s="712"/>
      <c r="L97" s="712"/>
      <c r="M97" s="738"/>
      <c r="N97" s="736"/>
      <c r="O97" s="712"/>
      <c r="P97" s="736"/>
      <c r="Q97" s="712"/>
      <c r="R97" s="736"/>
      <c r="S97" s="712"/>
      <c r="T97" s="736"/>
      <c r="U97" s="21"/>
      <c r="Z97" s="734"/>
      <c r="AA97" s="696"/>
      <c r="AB97" s="696"/>
      <c r="AC97" s="696"/>
      <c r="AD97" s="696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785"/>
      <c r="BL97" s="785"/>
      <c r="BM97" s="785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33" t="s">
        <v>87</v>
      </c>
      <c r="B98" s="15" t="s">
        <v>55</v>
      </c>
      <c r="C98" s="748" t="str">
        <f>VLOOKUP($C77,'2025年度(1年後期)'!$B$5:$N$207,COLUMN('2025年度(1年後期)'!$K$5),0)&amp;""</f>
        <v/>
      </c>
      <c r="D98" s="732"/>
      <c r="E98" s="749" t="str">
        <f>VLOOKUP($C77,'2025年度(2年後期)'!$B$5:$N$207,COLUMN('2025年度(2年後期)'!$K$5),0)&amp;""</f>
        <v/>
      </c>
      <c r="F98" s="732"/>
      <c r="G98" s="749" t="str">
        <f>VLOOKUP($C77,'2025年度(3年後期)'!$B$5:$N$207,COLUMN('2025年度(3年後期)'!$K$5),0)&amp;""</f>
        <v/>
      </c>
      <c r="H98" s="732"/>
      <c r="I98" s="749" t="str">
        <f>VLOOKUP($C77,'2025年度(4年後期)'!$B$5:$N$206,COLUMN('2025年度(4年後期)'!$K$5),0)&amp;""</f>
        <v/>
      </c>
      <c r="J98" s="732"/>
      <c r="K98" s="750" t="str">
        <f>VLOOKUP($C77,'2025年度(助産後期)'!$B$5:$N$207,COLUMN('2025年度(助産後期)'!$K$5),0)&amp;""</f>
        <v/>
      </c>
      <c r="L98" s="750"/>
      <c r="M98" s="748" t="str">
        <f>VLOOKUP($C77,'2025年度(M1後期)'!$B$5:$N$207,COLUMN('2025年度(M1後期)'!$K$5),0)&amp;""</f>
        <v/>
      </c>
      <c r="N98" s="732"/>
      <c r="O98" s="750" t="str">
        <f>VLOOKUP($C77,'2025年度(M2後期)'!$B$5:$N$207,COLUMN('2025年度(M2後期)'!$K$5),0)&amp;""</f>
        <v/>
      </c>
      <c r="P98" s="732"/>
      <c r="Q98" s="750" t="str">
        <f>VLOOKUP($C77,'2025年度(D1後期)'!$B$5:$N$207,COLUMN('2025年度(D1後期)'!$K$5),0)&amp;""</f>
        <v/>
      </c>
      <c r="R98" s="732"/>
      <c r="S98" s="750" t="str">
        <f>VLOOKUP($C77,'2025年度(D23後期)'!$B$5:$N$207,COLUMN('2025年度(D23後期)'!$K$5),0)&amp;""</f>
        <v/>
      </c>
      <c r="T98" s="732"/>
      <c r="U98" s="21"/>
      <c r="Z98" s="744" t="str">
        <f>A98</f>
        <v>５時限（16：50～18：20）</v>
      </c>
      <c r="AA98" s="694"/>
      <c r="AB98" s="694"/>
      <c r="AC98" s="694"/>
      <c r="AD98" s="694"/>
      <c r="AE98" s="694"/>
      <c r="AF98" s="694"/>
      <c r="AG98" s="694"/>
      <c r="AH98" s="694"/>
      <c r="AI98" s="694"/>
      <c r="AJ98" s="694"/>
      <c r="AK98" s="694"/>
      <c r="AL98" s="694"/>
      <c r="AM98" s="694"/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783"/>
      <c r="BL98" s="783"/>
      <c r="BM98" s="783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33"/>
      <c r="B99" s="15" t="s">
        <v>58</v>
      </c>
      <c r="C99" s="751" t="str">
        <f>IFERROR(VLOOKUP(C98,科目・教員!$A$2:$B$349,2,0),"")</f>
        <v/>
      </c>
      <c r="D99" s="735"/>
      <c r="E99" s="739" t="str">
        <f>IFERROR(VLOOKUP(E98,科目・教員!$A$2:$B$349,2,0),"")</f>
        <v/>
      </c>
      <c r="F99" s="735"/>
      <c r="G99" s="739" t="str">
        <f>IFERROR(VLOOKUP(G98,科目・教員!$A$2:$B$349,2,0),"")</f>
        <v/>
      </c>
      <c r="H99" s="735"/>
      <c r="I99" s="739" t="str">
        <f>IFERROR(VLOOKUP(I98,科目・教員!$A$2:$B$349,2,0),"")</f>
        <v/>
      </c>
      <c r="J99" s="735"/>
      <c r="K99" s="740" t="str">
        <f>IFERROR(VLOOKUP(K98,科目・教員!$A$2:$B$349,2,0),"")</f>
        <v/>
      </c>
      <c r="L99" s="740"/>
      <c r="M99" s="751" t="str">
        <f>IFERROR(VLOOKUP(M98,科目・教員!$A$2:$B$349,2,0),"")</f>
        <v/>
      </c>
      <c r="N99" s="735"/>
      <c r="O99" s="740" t="str">
        <f>IFERROR(VLOOKUP(O98,科目・教員!$A$2:$B$349,2,0),"")</f>
        <v/>
      </c>
      <c r="P99" s="735"/>
      <c r="Q99" s="740" t="str">
        <f>IFERROR(VLOOKUP(Q98,科目・教員!$A$2:$B$349,2,0),"")</f>
        <v/>
      </c>
      <c r="R99" s="735"/>
      <c r="S99" s="740" t="str">
        <f>IFERROR(VLOOKUP(S98,科目・教員!$A$2:$B$349,2,0),"")</f>
        <v/>
      </c>
      <c r="T99" s="735"/>
      <c r="U99" s="21"/>
      <c r="Z99" s="733"/>
      <c r="AA99" s="695"/>
      <c r="AB99" s="695"/>
      <c r="AC99" s="695"/>
      <c r="AD99" s="695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784"/>
      <c r="BL99" s="784"/>
      <c r="BM99" s="784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33"/>
      <c r="B100" s="15" t="s">
        <v>60</v>
      </c>
      <c r="C100" s="751" t="str">
        <f>VLOOKUP($C77,'2025年度(1年後期)'!$B$5:$N$207,COLUMN('2025年度(1年後期)'!$K$5)+1,0)&amp;""</f>
        <v/>
      </c>
      <c r="D100" s="735"/>
      <c r="E100" s="739" t="str">
        <f>VLOOKUP($C77,'2025年度(2年後期)'!$B$5:$N$207,COLUMN('2025年度(2年後期)'!$K$5)+1,0)&amp;""</f>
        <v/>
      </c>
      <c r="F100" s="735"/>
      <c r="G100" s="739" t="str">
        <f>VLOOKUP($C77,'2025年度(3年後期)'!$B$5:$N$207,COLUMN('2025年度(3年後期)'!$K$5)+1,0)&amp;""</f>
        <v/>
      </c>
      <c r="H100" s="735"/>
      <c r="I100" s="739" t="str">
        <f>VLOOKUP($C77,'2025年度(4年後期)'!$B$5:$N$206,COLUMN('2025年度(4年後期)'!$K$5)+1,0)&amp;""</f>
        <v/>
      </c>
      <c r="J100" s="735"/>
      <c r="K100" s="740" t="str">
        <f>VLOOKUP($C77,'2025年度(助産後期)'!$B$5:$N$207,COLUMN('2025年度(助産後期)'!$K$5)+1,0)&amp;""</f>
        <v/>
      </c>
      <c r="L100" s="740"/>
      <c r="M100" s="751" t="str">
        <f>VLOOKUP($C77,'2025年度(M1後期)'!$B$5:$N$207,COLUMN('2025年度(M1後期)'!$K$5)+1,0)&amp;""</f>
        <v/>
      </c>
      <c r="N100" s="735"/>
      <c r="O100" s="740" t="str">
        <f>VLOOKUP($C77,'2025年度(M1後期)'!$B$5:$N$207,COLUMN('2025年度(M1後期)'!$K$5)+1,0)&amp;""</f>
        <v/>
      </c>
      <c r="P100" s="735"/>
      <c r="Q100" s="740" t="str">
        <f>VLOOKUP($C77,'2025年度(D1後期)'!$B$5:$N$207,COLUMN('2025年度(D1後期)'!$K$5)+1,0)&amp;""</f>
        <v/>
      </c>
      <c r="R100" s="735"/>
      <c r="S100" s="740" t="str">
        <f>VLOOKUP($C77,'2025年度(D23後期)'!$B$5:$N$207,COLUMN('2025年度(D23後期)'!$K$5)+1,0)&amp;""</f>
        <v/>
      </c>
      <c r="T100" s="735"/>
      <c r="U100" s="21"/>
      <c r="Z100" s="733"/>
      <c r="AA100" s="695"/>
      <c r="AB100" s="695"/>
      <c r="AC100" s="695"/>
      <c r="AD100" s="695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784"/>
      <c r="BL100" s="784"/>
      <c r="BM100" s="784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34"/>
      <c r="B101" s="16" t="s">
        <v>62</v>
      </c>
      <c r="C101" s="738"/>
      <c r="D101" s="736"/>
      <c r="E101" s="710"/>
      <c r="F101" s="736"/>
      <c r="G101" s="710"/>
      <c r="H101" s="736"/>
      <c r="I101" s="710"/>
      <c r="J101" s="736"/>
      <c r="K101" s="712"/>
      <c r="L101" s="712"/>
      <c r="M101" s="738"/>
      <c r="N101" s="736"/>
      <c r="O101" s="712"/>
      <c r="P101" s="736"/>
      <c r="Q101" s="712"/>
      <c r="R101" s="736"/>
      <c r="S101" s="712"/>
      <c r="T101" s="736"/>
      <c r="U101" s="22"/>
      <c r="V101" s="19"/>
      <c r="W101" s="19"/>
      <c r="X101" s="19"/>
      <c r="Y101" s="19"/>
      <c r="Z101" s="734"/>
      <c r="AA101" s="696"/>
      <c r="AB101" s="696"/>
      <c r="AC101" s="696"/>
      <c r="AD101" s="696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785"/>
      <c r="BL101" s="785"/>
      <c r="BM101" s="785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5"/>
      <c r="B102" s="6"/>
      <c r="C102" s="717">
        <f>C77+1</f>
        <v>46058</v>
      </c>
      <c r="D102" s="717"/>
      <c r="E102" s="717"/>
      <c r="F102" s="717"/>
      <c r="G102" s="717"/>
      <c r="H102" s="717"/>
      <c r="I102" s="717"/>
      <c r="J102" s="717"/>
      <c r="K102" s="717"/>
      <c r="L102" s="717"/>
      <c r="M102" s="717"/>
      <c r="N102" s="717"/>
      <c r="O102" s="717"/>
      <c r="P102" s="717"/>
      <c r="Q102" s="717"/>
      <c r="R102" s="717"/>
      <c r="S102" s="717"/>
      <c r="T102" s="717"/>
      <c r="U102" s="697">
        <f>C102</f>
        <v>46058</v>
      </c>
      <c r="V102" s="698"/>
      <c r="W102" s="698"/>
      <c r="X102" s="698"/>
      <c r="Y102" s="698"/>
      <c r="Z102" s="69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3" t="s">
        <v>54</v>
      </c>
      <c r="B103" s="12" t="s">
        <v>55</v>
      </c>
      <c r="C103" s="731" t="str">
        <f>VLOOKUP($C102,'2025年度(1年後期)'!$B$5:$N$207,COLUMN('2025年度(1年後期)'!$C$5),0)&amp;""</f>
        <v/>
      </c>
      <c r="D103" s="722"/>
      <c r="E103" s="846" t="str">
        <f>VLOOKUP($C102,'2025年度(2年後期)'!$B$5:$N$207,COLUMN('2025年度(2年後期)'!$C$5),0)&amp;""</f>
        <v>英語S　本試験</v>
      </c>
      <c r="F103" s="795"/>
      <c r="G103" s="721" t="str">
        <f>VLOOKUP($C102,'2025年度(3年後期)'!$B$5:$N$207,COLUMN('2025年度(3年後期)'!$C$5),0)&amp;""</f>
        <v>領域別実習</v>
      </c>
      <c r="H103" s="722"/>
      <c r="I103" s="721" t="str">
        <f>VLOOKUP($C102,'2025年度(4年後期)'!$B$5:$N$206,COLUMN('2025年度(4年後期)'!$C$5),0)&amp;""</f>
        <v>総合学習</v>
      </c>
      <c r="J103" s="722"/>
      <c r="K103" s="732" t="str">
        <f>VLOOKUP($C102,'2025年度(助産後期)'!$B$5:$N$207,COLUMN('2025年度(助産後期)'!$C$5),0)&amp;""</f>
        <v/>
      </c>
      <c r="L103" s="720"/>
      <c r="M103" s="719" t="str">
        <f>VLOOKUP($C102,'2025年度(M1後期)'!$B$5:$N$207,COLUMN('2025年度(M1後期)'!$C$5),0)&amp;""</f>
        <v>がん看護学演習Ａ－Ⅲ</v>
      </c>
      <c r="N103" s="720"/>
      <c r="O103" s="721" t="str">
        <f>VLOOKUP($C102,'2025年度(M2後期)'!$B$5:$N$207,COLUMN('2025年度(M2後期)'!$C$5),0)&amp;""</f>
        <v>特別研究</v>
      </c>
      <c r="P103" s="722"/>
      <c r="Q103" s="721" t="str">
        <f>VLOOKUP($C102,'2025年度(D1後期)'!$B$5:$N$207,COLUMN('2025年度(D1後期)'!$C$5),0)&amp;""</f>
        <v>看護情報・管理学演習Ｂ
長寿看護学演習Ｂ</v>
      </c>
      <c r="R103" s="722"/>
      <c r="S103" s="732" t="str">
        <f>VLOOKUP($C102,'2025年度(D23後期)'!$B$5:$N$207,COLUMN('2025年度(D23後期)'!$C$5),0)&amp;""</f>
        <v>特別研究</v>
      </c>
      <c r="T103" s="722"/>
      <c r="U103" s="25"/>
      <c r="Z103" s="744" t="str">
        <f>A103</f>
        <v xml:space="preserve">１時限（09：20～10：50） </v>
      </c>
      <c r="AA103" s="694"/>
      <c r="AB103" s="694"/>
      <c r="AC103" s="694"/>
      <c r="AD103" s="694" t="s">
        <v>104</v>
      </c>
      <c r="AE103" s="694"/>
      <c r="AF103" s="694"/>
      <c r="AG103" s="694" t="s">
        <v>105</v>
      </c>
      <c r="AH103" s="694"/>
      <c r="AI103" s="694"/>
      <c r="AJ103" s="694"/>
      <c r="AK103" s="694"/>
      <c r="AL103" s="694"/>
      <c r="AM103" s="694"/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/>
      <c r="AX103" s="694"/>
      <c r="AY103" s="694"/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783"/>
      <c r="BL103" s="783"/>
      <c r="BM103" s="783"/>
      <c r="BN103" s="694"/>
      <c r="BO103" s="694"/>
      <c r="BP103" s="694"/>
      <c r="BQ103" s="694"/>
      <c r="BR103" s="694"/>
      <c r="BS103" s="694"/>
      <c r="BT103" s="694"/>
      <c r="BU103" s="694" t="s">
        <v>335</v>
      </c>
      <c r="BV103" s="694" t="s">
        <v>335</v>
      </c>
      <c r="BW103" s="694"/>
    </row>
    <row r="104" spans="1:75" ht="13.5" customHeight="1">
      <c r="A104" s="733"/>
      <c r="B104" s="15" t="s">
        <v>58</v>
      </c>
      <c r="C104" s="714" t="str">
        <f>IFERROR(VLOOKUP(C103,科目・教員!$A$2:$B$349,2,0),"")</f>
        <v/>
      </c>
      <c r="D104" s="715"/>
      <c r="E104" s="845" t="str">
        <f>IFERROR(VLOOKUP(E103,科目・教員!$A$2:$B$349,2,0),"")</f>
        <v/>
      </c>
      <c r="F104" s="797"/>
      <c r="G104" s="716" t="str">
        <f>IFERROR(VLOOKUP(G103,科目・教員!$A$2:$B$349,2,0),"")</f>
        <v/>
      </c>
      <c r="H104" s="715"/>
      <c r="I104" s="716" t="str">
        <f>IFERROR(VLOOKUP(I103,科目・教員!$A$2:$B$349,2,0),"")</f>
        <v/>
      </c>
      <c r="J104" s="715"/>
      <c r="K104" s="735" t="str">
        <f>IFERROR(VLOOKUP(K103,科目・教員!$A$2:$B$349,2,0),"")</f>
        <v/>
      </c>
      <c r="L104" s="737"/>
      <c r="M104" s="746" t="str">
        <f>IFERROR(VLOOKUP(M103,科目・教員!$A$2:$B$349,2,0),"")</f>
        <v/>
      </c>
      <c r="N104" s="715"/>
      <c r="O104" s="716" t="str">
        <f>IFERROR(VLOOKUP(O103,科目・教員!$A$2:$B$349,2,0),"")</f>
        <v/>
      </c>
      <c r="P104" s="715"/>
      <c r="Q104" s="716" t="str">
        <f>IFERROR(VLOOKUP(Q103,科目・教員!$A$2:$B$349,2,0),"")</f>
        <v/>
      </c>
      <c r="R104" s="715"/>
      <c r="S104" s="735" t="str">
        <f>IFERROR(VLOOKUP(S103,科目・教員!$A$2:$B$349,2,0),"")</f>
        <v/>
      </c>
      <c r="T104" s="715"/>
      <c r="U104" s="25"/>
      <c r="Z104" s="73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784"/>
      <c r="BL104" s="784"/>
      <c r="BM104" s="784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33"/>
      <c r="B105" s="15" t="s">
        <v>60</v>
      </c>
      <c r="C105" s="714" t="str">
        <f>VLOOKUP($C102,'2025年度(1年後期)'!$B$5:$N$207,COLUMN('2025年度(1年後期)'!$C$5)+1,0)&amp;""</f>
        <v/>
      </c>
      <c r="D105" s="715"/>
      <c r="E105" s="845" t="str">
        <f>VLOOKUP($C102,'2025年度(2年後期)'!$B$5:$N$207,COLUMN('2025年度(2年後期)'!$C$5)+1,0)&amp;""</f>
        <v>201</v>
      </c>
      <c r="F105" s="797"/>
      <c r="G105" s="716" t="str">
        <f>VLOOKUP($C102,'2025年度(3年後期)'!$B$5:$N$207,COLUMN('2025年度(3年後期)'!$C$5)+1,0)&amp;""</f>
        <v>在宅:在宅実</v>
      </c>
      <c r="H105" s="715"/>
      <c r="I105" s="716" t="str">
        <f>VLOOKUP($C102,'2025年度(4年後期)'!$B$5:$N$206,COLUMN('2025年度(4年後期)'!$C$5)+1,0)&amp;""</f>
        <v>研修6･7</v>
      </c>
      <c r="J105" s="715"/>
      <c r="K105" s="735" t="str">
        <f>VLOOKUP($C102,'2025年度(助産後期)'!$B$5:$N$207,COLUMN('2025年度(助産後期)'!$C$5)+1,0)&amp;""</f>
        <v/>
      </c>
      <c r="L105" s="737"/>
      <c r="M105" s="746" t="str">
        <f>VLOOKUP($C102,'2025年度(M1後期)'!$B$5:$N$207,COLUMN('2025年度(M1後期)'!$C$5)+1,0)&amp;""</f>
        <v>別途指定</v>
      </c>
      <c r="N105" s="715"/>
      <c r="O105" s="716" t="str">
        <f>VLOOKUP($C102,'2025年度(M2後期)'!$B$5:$N$207,COLUMN('2025年度(M2後期)'!$C$5)+1,0)&amp;""</f>
        <v/>
      </c>
      <c r="P105" s="715"/>
      <c r="Q105" s="716" t="str">
        <f>VLOOKUP($C102,'2025年度(D1後期)'!$B$5:$N$207,COLUMN('2025年度(D1後期)'!$C$5)+1,0)&amp;""</f>
        <v>情報:別途指定
長寿:別途指定</v>
      </c>
      <c r="R105" s="715"/>
      <c r="S105" s="735" t="str">
        <f>VLOOKUP($C102,'2025年度(D23後期)'!$B$5:$N$207,COLUMN('2025年度(D23後期)'!$C$5)+1,0)&amp;""</f>
        <v/>
      </c>
      <c r="T105" s="715"/>
      <c r="U105" s="25"/>
      <c r="Z105" s="73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784"/>
      <c r="BL105" s="784"/>
      <c r="BM105" s="784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34"/>
      <c r="B106" s="16" t="s">
        <v>62</v>
      </c>
      <c r="C106" s="738"/>
      <c r="D106" s="711"/>
      <c r="E106" s="847" t="s">
        <v>116</v>
      </c>
      <c r="F106" s="848"/>
      <c r="G106" s="710"/>
      <c r="H106" s="711"/>
      <c r="I106" s="710"/>
      <c r="J106" s="711"/>
      <c r="K106" s="712"/>
      <c r="L106" s="713"/>
      <c r="M106" s="745"/>
      <c r="N106" s="711"/>
      <c r="O106" s="710"/>
      <c r="P106" s="711"/>
      <c r="Q106" s="710"/>
      <c r="R106" s="711"/>
      <c r="S106" s="712"/>
      <c r="T106" s="711"/>
      <c r="U106" s="25"/>
      <c r="Z106" s="73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785"/>
      <c r="BL106" s="785"/>
      <c r="BM106" s="785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33" t="s">
        <v>64</v>
      </c>
      <c r="B107" s="27" t="s">
        <v>55</v>
      </c>
      <c r="C107" s="794" t="str">
        <f>VLOOKUP($C102,'2025年度(1年後期)'!$B$5:$N$207,COLUMN('2025年度(1年後期)'!$E$5),0)&amp;""</f>
        <v>英語Ⅰ　本試験</v>
      </c>
      <c r="D107" s="795"/>
      <c r="E107" s="721" t="str">
        <f>VLOOKUP($C102,'2025年度(2年後期)'!$B$5:$N$207,COLUMN('2025年度(2年後期)'!$E$5),0)&amp;""</f>
        <v/>
      </c>
      <c r="F107" s="722"/>
      <c r="G107" s="721" t="str">
        <f>VLOOKUP($C102,'2025年度(3年後期)'!$B$5:$N$207,COLUMN('2025年度(3年後期)'!$E$5),0)&amp;""</f>
        <v>領域別実習</v>
      </c>
      <c r="H107" s="722"/>
      <c r="I107" s="721" t="str">
        <f>VLOOKUP($C102,'2025年度(4年後期)'!$B$5:$N$206,COLUMN('2025年度(4年後期)'!$E$5),0)&amp;""</f>
        <v>総合学習</v>
      </c>
      <c r="J107" s="722"/>
      <c r="K107" s="732" t="str">
        <f>VLOOKUP($C102,'2025年度(助産後期)'!$B$5:$N$207,COLUMN('2025年度(助産後期)'!$E$5),0)&amp;""</f>
        <v/>
      </c>
      <c r="L107" s="720"/>
      <c r="M107" s="731" t="str">
        <f>VLOOKUP($C102,'2025年度(M1後期)'!$B$5:$N$207,COLUMN('2025年度(M1後期)'!$E$5),0)&amp;""</f>
        <v>がん看護学演習Ａ－Ⅲ</v>
      </c>
      <c r="N107" s="722"/>
      <c r="O107" s="732" t="str">
        <f>VLOOKUP($C102,'2025年度(M2後期)'!$B$5:$N$207,COLUMN('2025年度(M2後期)'!$E$5),0)&amp;""</f>
        <v>特別研究</v>
      </c>
      <c r="P107" s="722"/>
      <c r="Q107" s="732" t="str">
        <f>VLOOKUP($C102,'2025年度(D1後期)'!$B$5:$N$207,COLUMN('2025年度(D1後期)'!$E$5),0)&amp;""</f>
        <v>看護情報・管理学演習Ｂ
長寿看護学演習Ｂ</v>
      </c>
      <c r="R107" s="722"/>
      <c r="S107" s="732" t="str">
        <f>VLOOKUP($C102,'2025年度(D23後期)'!$B$5:$N$207,COLUMN('2025年度(D23後期)'!$E$5),0)&amp;""</f>
        <v>特別研究</v>
      </c>
      <c r="T107" s="722"/>
      <c r="U107" s="21"/>
      <c r="Z107" s="733" t="str">
        <f>A107</f>
        <v>２時限（11：00～12：30）</v>
      </c>
      <c r="AA107" s="694" t="s">
        <v>443</v>
      </c>
      <c r="AB107" s="694"/>
      <c r="AC107" s="694"/>
      <c r="AD107" s="694" t="s">
        <v>104</v>
      </c>
      <c r="AE107" s="694"/>
      <c r="AF107" s="694"/>
      <c r="AG107" s="694"/>
      <c r="AH107" s="694"/>
      <c r="AI107" s="694"/>
      <c r="AJ107" s="694"/>
      <c r="AK107" s="694"/>
      <c r="AL107" s="694"/>
      <c r="AM107" s="694"/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/>
      <c r="AX107" s="694"/>
      <c r="AY107" s="694"/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783"/>
      <c r="BL107" s="783"/>
      <c r="BM107" s="783"/>
      <c r="BN107" s="694"/>
      <c r="BO107" s="694"/>
      <c r="BP107" s="694"/>
      <c r="BQ107" s="694"/>
      <c r="BR107" s="694"/>
      <c r="BS107" s="694"/>
      <c r="BT107" s="694"/>
      <c r="BU107" s="694" t="s">
        <v>335</v>
      </c>
      <c r="BV107" s="694" t="s">
        <v>335</v>
      </c>
      <c r="BW107" s="694"/>
    </row>
    <row r="108" spans="1:75" ht="13.5" customHeight="1">
      <c r="A108" s="733"/>
      <c r="B108" s="26" t="s">
        <v>58</v>
      </c>
      <c r="C108" s="796" t="str">
        <f>IFERROR(VLOOKUP(C107,科目・教員!$A$2:$B$349,2,0),"")</f>
        <v/>
      </c>
      <c r="D108" s="797"/>
      <c r="E108" s="716" t="str">
        <f>IFERROR(VLOOKUP(E107,科目・教員!$A$2:$B$349,2,0),"")</f>
        <v/>
      </c>
      <c r="F108" s="715"/>
      <c r="G108" s="716" t="str">
        <f>IFERROR(VLOOKUP(G107,科目・教員!$A$2:$B$349,2,0),"")</f>
        <v/>
      </c>
      <c r="H108" s="715"/>
      <c r="I108" s="716" t="str">
        <f>IFERROR(VLOOKUP(I107,科目・教員!$A$2:$B$349,2,0),"")</f>
        <v/>
      </c>
      <c r="J108" s="715"/>
      <c r="K108" s="735" t="str">
        <f>IFERROR(VLOOKUP(K107,科目・教員!$A$2:$B$349,2,0),"")</f>
        <v/>
      </c>
      <c r="L108" s="737"/>
      <c r="M108" s="714" t="str">
        <f>IFERROR(VLOOKUP(M107,科目・教員!$A$2:$B$349,2,0),"")</f>
        <v/>
      </c>
      <c r="N108" s="715"/>
      <c r="O108" s="735" t="str">
        <f>IFERROR(VLOOKUP(O107,科目・教員!$A$2:$B$349,2,0),"")</f>
        <v/>
      </c>
      <c r="P108" s="715"/>
      <c r="Q108" s="735" t="str">
        <f>IFERROR(VLOOKUP(Q107,科目・教員!$A$2:$B$349,2,0),"")</f>
        <v/>
      </c>
      <c r="R108" s="715"/>
      <c r="S108" s="735" t="str">
        <f>IFERROR(VLOOKUP(S107,科目・教員!$A$2:$B$349,2,0),"")</f>
        <v/>
      </c>
      <c r="T108" s="715"/>
      <c r="U108" s="21"/>
      <c r="Z108" s="73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784"/>
      <c r="BL108" s="784"/>
      <c r="BM108" s="784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33"/>
      <c r="B109" s="26" t="s">
        <v>60</v>
      </c>
      <c r="C109" s="796" t="str">
        <f>VLOOKUP($C102,'2025年度(1年後期)'!$B$5:$N$207,COLUMN('2025年度(1年後期)'!$E$5)+1,0)&amp;""</f>
        <v>大講義室</v>
      </c>
      <c r="D109" s="797"/>
      <c r="E109" s="716" t="str">
        <f>VLOOKUP($C102,'2025年度(2年後期)'!$B$5:$N$207,COLUMN('2025年度(2年後期)'!$E$5)+1,0)&amp;""</f>
        <v/>
      </c>
      <c r="F109" s="715"/>
      <c r="G109" s="716" t="str">
        <f>VLOOKUP($C102,'2025年度(3年後期)'!$B$5:$N$207,COLUMN('2025年度(3年後期)'!$E$5)+1,0)&amp;""</f>
        <v>在宅:在宅実</v>
      </c>
      <c r="H109" s="715"/>
      <c r="I109" s="716" t="str">
        <f>VLOOKUP($C102,'2025年度(4年後期)'!$B$5:$N$206,COLUMN('2025年度(4年後期)'!$E$5)+1,0)&amp;""</f>
        <v>研修6･7</v>
      </c>
      <c r="J109" s="715"/>
      <c r="K109" s="735" t="str">
        <f>VLOOKUP($C102,'2025年度(助産後期)'!$B$5:$N$207,COLUMN('2025年度(助産後期)'!$E$5)+1,0)&amp;""</f>
        <v/>
      </c>
      <c r="L109" s="737"/>
      <c r="M109" s="714" t="str">
        <f>VLOOKUP($C102,'2025年度(M1後期)'!$B$5:$N$207,COLUMN('2025年度(M1後期)'!$E$5)+1,0)&amp;""</f>
        <v>別途指定</v>
      </c>
      <c r="N109" s="715"/>
      <c r="O109" s="735" t="str">
        <f>VLOOKUP($C102,'2025年度(M2後期)'!$B$5:$N$207,COLUMN('2025年度(M2後期)'!$E$5)+1,0)&amp;""</f>
        <v/>
      </c>
      <c r="P109" s="715"/>
      <c r="Q109" s="735" t="str">
        <f>VLOOKUP($C102,'2025年度(D1後期)'!$B$5:$N$207,COLUMN('2025年度(D1後期)'!$E$5)+1,0)&amp;""</f>
        <v>情報:別途指定
長寿:別途指定</v>
      </c>
      <c r="R109" s="715"/>
      <c r="S109" s="735" t="str">
        <f>VLOOKUP($C102,'2025年度(D23後期)'!$B$5:$N$207,COLUMN('2025年度(D23後期)'!$E$5)+1,0)&amp;""</f>
        <v/>
      </c>
      <c r="T109" s="715"/>
      <c r="U109" s="21"/>
      <c r="Z109" s="73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784"/>
      <c r="BL109" s="784"/>
      <c r="BM109" s="784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47"/>
      <c r="B110" s="28" t="s">
        <v>62</v>
      </c>
      <c r="C110" s="847" t="s">
        <v>116</v>
      </c>
      <c r="D110" s="848"/>
      <c r="E110" s="710"/>
      <c r="F110" s="736"/>
      <c r="G110" s="710"/>
      <c r="H110" s="736"/>
      <c r="I110" s="710"/>
      <c r="J110" s="736"/>
      <c r="K110" s="712"/>
      <c r="L110" s="712"/>
      <c r="M110" s="738"/>
      <c r="N110" s="736"/>
      <c r="O110" s="712"/>
      <c r="P110" s="736"/>
      <c r="Q110" s="712"/>
      <c r="R110" s="736"/>
      <c r="S110" s="712"/>
      <c r="T110" s="736"/>
      <c r="U110" s="21"/>
      <c r="Z110" s="73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785"/>
      <c r="BL110" s="785"/>
      <c r="BM110" s="785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44" t="s">
        <v>70</v>
      </c>
      <c r="B111" s="17" t="s">
        <v>71</v>
      </c>
      <c r="C111" s="731"/>
      <c r="D111" s="722"/>
      <c r="E111" s="721"/>
      <c r="F111" s="722"/>
      <c r="G111" s="721"/>
      <c r="H111" s="722"/>
      <c r="I111" s="721"/>
      <c r="J111" s="722"/>
      <c r="K111" s="732"/>
      <c r="L111" s="720"/>
      <c r="M111" s="731"/>
      <c r="N111" s="722"/>
      <c r="O111" s="732"/>
      <c r="P111" s="722"/>
      <c r="Q111" s="732"/>
      <c r="R111" s="722"/>
      <c r="S111" s="732"/>
      <c r="T111" s="722"/>
      <c r="U111" s="21"/>
      <c r="Z111" s="73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783"/>
      <c r="BL111" s="783"/>
      <c r="BM111" s="783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33"/>
      <c r="B112" s="17" t="s">
        <v>73</v>
      </c>
      <c r="C112" s="714"/>
      <c r="D112" s="715"/>
      <c r="E112" s="716"/>
      <c r="F112" s="715"/>
      <c r="G112" s="716"/>
      <c r="H112" s="715"/>
      <c r="I112" s="716"/>
      <c r="J112" s="715"/>
      <c r="K112" s="735"/>
      <c r="L112" s="737"/>
      <c r="M112" s="714"/>
      <c r="N112" s="715"/>
      <c r="O112" s="735"/>
      <c r="P112" s="715"/>
      <c r="Q112" s="735"/>
      <c r="R112" s="715"/>
      <c r="S112" s="735"/>
      <c r="T112" s="715"/>
      <c r="U112" s="21"/>
      <c r="Z112" s="73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784"/>
      <c r="BL112" s="784"/>
      <c r="BM112" s="784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33"/>
      <c r="B113" s="17" t="s">
        <v>60</v>
      </c>
      <c r="C113" s="714"/>
      <c r="D113" s="715"/>
      <c r="E113" s="716"/>
      <c r="F113" s="715"/>
      <c r="G113" s="716"/>
      <c r="H113" s="715"/>
      <c r="I113" s="716"/>
      <c r="J113" s="715"/>
      <c r="K113" s="735"/>
      <c r="L113" s="737"/>
      <c r="M113" s="714"/>
      <c r="N113" s="715"/>
      <c r="O113" s="735"/>
      <c r="P113" s="715"/>
      <c r="Q113" s="735"/>
      <c r="R113" s="715"/>
      <c r="S113" s="735"/>
      <c r="T113" s="715"/>
      <c r="U113" s="21"/>
      <c r="Z113" s="73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784"/>
      <c r="BL113" s="784"/>
      <c r="BM113" s="784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34"/>
      <c r="B114" s="18" t="s">
        <v>62</v>
      </c>
      <c r="C114" s="752"/>
      <c r="D114" s="753"/>
      <c r="E114" s="754"/>
      <c r="F114" s="753"/>
      <c r="G114" s="754"/>
      <c r="H114" s="753"/>
      <c r="I114" s="754"/>
      <c r="J114" s="753"/>
      <c r="K114" s="755"/>
      <c r="L114" s="755"/>
      <c r="M114" s="752"/>
      <c r="N114" s="753"/>
      <c r="O114" s="755"/>
      <c r="P114" s="753"/>
      <c r="Q114" s="755"/>
      <c r="R114" s="753"/>
      <c r="S114" s="755"/>
      <c r="T114" s="753"/>
      <c r="U114" s="21"/>
      <c r="Z114" s="73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785"/>
      <c r="BL114" s="785"/>
      <c r="BM114" s="785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33" t="s">
        <v>74</v>
      </c>
      <c r="B115" s="15" t="s">
        <v>55</v>
      </c>
      <c r="C115" s="800" t="str">
        <f>VLOOKUP($C102,'2025年度(1年後期)'!$B$5:$N$207,COLUMN('2025年度(1年後期)'!$G$5),0)&amp;""</f>
        <v>加齢と健康　本試験</v>
      </c>
      <c r="D115" s="801"/>
      <c r="E115" s="844" t="str">
        <f>VLOOKUP($C102,'2025年度(2年後期)'!$B$5:$N$207,COLUMN('2025年度(2年後期)'!$G$5),0)&amp;""</f>
        <v>英語Ⅲ 本試験</v>
      </c>
      <c r="F115" s="801"/>
      <c r="G115" s="749" t="str">
        <f>VLOOKUP($C102,'2025年度(3年後期)'!$B$5:$N$207,COLUMN('2025年度(3年後期)'!$G$5),0)&amp;""</f>
        <v>領域別実習</v>
      </c>
      <c r="H115" s="732"/>
      <c r="I115" s="749" t="str">
        <f>VLOOKUP($C102,'2025年度(4年後期)'!$B$5:$N$206,COLUMN('2025年度(4年後期)'!$G$5),0)&amp;""</f>
        <v/>
      </c>
      <c r="J115" s="732"/>
      <c r="K115" s="750" t="str">
        <f>VLOOKUP($C102,'2025年度(助産後期)'!$B$5:$N$207,COLUMN('2025年度(助産後期)'!$G$5),0)&amp;""</f>
        <v/>
      </c>
      <c r="L115" s="750"/>
      <c r="M115" s="748" t="str">
        <f>VLOOKUP($C102,'2025年度(M1後期)'!$B$5:$N$207,COLUMN('2025年度(M1後期)'!$G$5),0)&amp;""</f>
        <v/>
      </c>
      <c r="N115" s="732"/>
      <c r="O115" s="750" t="str">
        <f>VLOOKUP($C102,'2025年度(M2後期)'!$B$5:$N$207,COLUMN('2025年度(M2後期)'!$G$5),0)&amp;""</f>
        <v>特別研究</v>
      </c>
      <c r="P115" s="732"/>
      <c r="Q115" s="750" t="str">
        <f>VLOOKUP($C102,'2025年度(D1後期)'!$B$5:$N$207,COLUMN('2025年度(D1後期)'!$G$5),0)&amp;""</f>
        <v/>
      </c>
      <c r="R115" s="732"/>
      <c r="S115" s="750" t="str">
        <f>VLOOKUP($C102,'2025年度(D23後期)'!$B$5:$N$207,COLUMN('2025年度(D23後期)'!$G$5),0)&amp;""</f>
        <v>特別研究</v>
      </c>
      <c r="T115" s="732"/>
      <c r="U115" s="21"/>
      <c r="Z115" s="733" t="str">
        <f>A115</f>
        <v>３時限（13：30～15：00）</v>
      </c>
      <c r="AA115" s="694"/>
      <c r="AB115" s="694"/>
      <c r="AC115" s="694"/>
      <c r="AD115" s="694" t="s">
        <v>104</v>
      </c>
      <c r="AE115" s="694"/>
      <c r="AF115" s="694"/>
      <c r="AG115" s="694"/>
      <c r="AH115" s="694" t="s">
        <v>444</v>
      </c>
      <c r="AI115" s="694"/>
      <c r="AJ115" s="694"/>
      <c r="AK115" s="694"/>
      <c r="AL115" s="694"/>
      <c r="AM115" s="694"/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/>
      <c r="AY115" s="694"/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783"/>
      <c r="BL115" s="783"/>
      <c r="BM115" s="783"/>
      <c r="BN115" s="694" t="s">
        <v>445</v>
      </c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33"/>
      <c r="B116" s="15" t="s">
        <v>58</v>
      </c>
      <c r="C116" s="803" t="str">
        <f>IFERROR(VLOOKUP(C115,科目・教員!$A$2:$B$349,2,0),"")</f>
        <v/>
      </c>
      <c r="D116" s="804"/>
      <c r="E116" s="843" t="str">
        <f>IFERROR(VLOOKUP(E115,科目・教員!$A$2:$B$349,2,0),"")</f>
        <v/>
      </c>
      <c r="F116" s="804"/>
      <c r="G116" s="739" t="str">
        <f>IFERROR(VLOOKUP(G115,科目・教員!$A$2:$B$349,2,0),"")</f>
        <v/>
      </c>
      <c r="H116" s="735"/>
      <c r="I116" s="739" t="str">
        <f>IFERROR(VLOOKUP(I115,科目・教員!$A$2:$B$349,2,0),"")</f>
        <v/>
      </c>
      <c r="J116" s="735"/>
      <c r="K116" s="740" t="str">
        <f>IFERROR(VLOOKUP(K115,科目・教員!$A$2:$B$349,2,0),"")</f>
        <v/>
      </c>
      <c r="L116" s="740"/>
      <c r="M116" s="751" t="str">
        <f>IFERROR(VLOOKUP(M115,科目・教員!$A$2:$B$349,2,0),"")</f>
        <v/>
      </c>
      <c r="N116" s="735"/>
      <c r="O116" s="740" t="str">
        <f>IFERROR(VLOOKUP(O115,科目・教員!$A$2:$B$349,2,0),"")</f>
        <v/>
      </c>
      <c r="P116" s="735"/>
      <c r="Q116" s="740" t="str">
        <f>IFERROR(VLOOKUP(Q115,科目・教員!$A$2:$B$349,2,0),"")</f>
        <v/>
      </c>
      <c r="R116" s="735"/>
      <c r="S116" s="740" t="str">
        <f>IFERROR(VLOOKUP(S115,科目・教員!$A$2:$B$349,2,0),"")</f>
        <v/>
      </c>
      <c r="T116" s="735"/>
      <c r="U116" s="21"/>
      <c r="Z116" s="73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784"/>
      <c r="BL116" s="784"/>
      <c r="BM116" s="784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33"/>
      <c r="B117" s="15" t="s">
        <v>60</v>
      </c>
      <c r="C117" s="803" t="str">
        <f>VLOOKUP($C102,'2025年度(1年後期)'!$B$5:$N$207,COLUMN('2025年度(1年後期)'!$G$5)+1,0)&amp;""</f>
        <v>大講義室</v>
      </c>
      <c r="D117" s="804"/>
      <c r="E117" s="843" t="str">
        <f>VLOOKUP($C102,'2025年度(2年後期)'!$B$5:$N$207,COLUMN('2025年度(2年後期)'!$G$5)+1,0)&amp;""</f>
        <v>202</v>
      </c>
      <c r="F117" s="804"/>
      <c r="G117" s="739" t="str">
        <f>VLOOKUP($C102,'2025年度(3年後期)'!$B$5:$N$207,COLUMN('2025年度(3年後期)'!$G$5)+1,0)&amp;""</f>
        <v>在宅:在宅実</v>
      </c>
      <c r="H117" s="735"/>
      <c r="I117" s="739" t="str">
        <f>VLOOKUP($C102,'2025年度(4年後期)'!$B$5:$N$206,COLUMN('2025年度(4年後期)'!$G$5)+1,0)&amp;""</f>
        <v/>
      </c>
      <c r="J117" s="735"/>
      <c r="K117" s="740" t="str">
        <f>VLOOKUP($C102,'2025年度(助産後期)'!$B$5:$N$207,COLUMN('2025年度(助産後期)'!$G$5)+1,0)&amp;""</f>
        <v/>
      </c>
      <c r="L117" s="740"/>
      <c r="M117" s="751" t="str">
        <f>VLOOKUP($C102,'2025年度(M1後期)'!$B$5:$N$207,COLUMN('2025年度(M1後期)'!$G$5)+1,0)&amp;""</f>
        <v/>
      </c>
      <c r="N117" s="735"/>
      <c r="O117" s="740" t="str">
        <f>VLOOKUP($C102,'2025年度(M2後期)'!$B$5:$N$207,COLUMN('2025年度(M2後期)'!$G$5)+1,0)&amp;""</f>
        <v/>
      </c>
      <c r="P117" s="735"/>
      <c r="Q117" s="740" t="str">
        <f>VLOOKUP($C102,'2025年度(D1後期)'!$B$5:$N$207,COLUMN('2025年度(D1後期)'!$G$5)+1,0)&amp;""</f>
        <v/>
      </c>
      <c r="R117" s="735"/>
      <c r="S117" s="740" t="str">
        <f>VLOOKUP($C102,'2025年度(D23後期)'!$B$5:$N$207,COLUMN('2025年度(D23後期)'!$G$5)+1,0)&amp;""</f>
        <v/>
      </c>
      <c r="T117" s="735"/>
      <c r="U117" s="21"/>
      <c r="Z117" s="73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784"/>
      <c r="BL117" s="784"/>
      <c r="BM117" s="784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47"/>
      <c r="B118" s="16" t="s">
        <v>62</v>
      </c>
      <c r="C118" s="847"/>
      <c r="D118" s="848"/>
      <c r="E118" s="847" t="s">
        <v>116</v>
      </c>
      <c r="F118" s="848"/>
      <c r="G118" s="710"/>
      <c r="H118" s="736"/>
      <c r="I118" s="710"/>
      <c r="J118" s="736"/>
      <c r="K118" s="712"/>
      <c r="L118" s="712"/>
      <c r="M118" s="738"/>
      <c r="N118" s="736"/>
      <c r="O118" s="712"/>
      <c r="P118" s="736"/>
      <c r="Q118" s="712"/>
      <c r="R118" s="736"/>
      <c r="S118" s="712"/>
      <c r="T118" s="736"/>
      <c r="U118" s="21"/>
      <c r="Z118" s="73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785"/>
      <c r="BL118" s="785"/>
      <c r="BM118" s="785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33" t="s">
        <v>80</v>
      </c>
      <c r="B119" s="15" t="s">
        <v>55</v>
      </c>
      <c r="C119" s="800" t="str">
        <f>VLOOKUP($C102,'2025年度(1年後期)'!$B$5:$N$207,COLUMN('2025年度(1年後期)'!$I$5),0)&amp;""</f>
        <v>免疫と健康　本試験</v>
      </c>
      <c r="D119" s="801"/>
      <c r="E119" s="749" t="str">
        <f>VLOOKUP($C102,'2025年度(2年後期)'!$B$5:$N$207,COLUMN('2025年度(2年後期)'!$I$5),0)&amp;""</f>
        <v/>
      </c>
      <c r="F119" s="732"/>
      <c r="G119" s="749" t="str">
        <f>VLOOKUP($C102,'2025年度(3年後期)'!$B$5:$N$207,COLUMN('2025年度(3年後期)'!$I$5),0)&amp;""</f>
        <v>領域別実習</v>
      </c>
      <c r="H119" s="732"/>
      <c r="I119" s="749" t="str">
        <f>VLOOKUP($C102,'2025年度(4年後期)'!$B$5:$N$206,COLUMN('2025年度(4年後期)'!$I$5),0)&amp;""</f>
        <v/>
      </c>
      <c r="J119" s="732"/>
      <c r="K119" s="750" t="str">
        <f>VLOOKUP($C102,'2025年度(助産後期)'!$B$5:$N$207,COLUMN('2025年度(助産後期)'!$I$5),0)&amp;""</f>
        <v/>
      </c>
      <c r="L119" s="750"/>
      <c r="M119" s="748" t="str">
        <f>VLOOKUP($C102,'2025年度(M1後期)'!$B$5:$N$207,COLUMN('2025年度(M1後期)'!$I$5),0)&amp;""</f>
        <v/>
      </c>
      <c r="N119" s="732"/>
      <c r="O119" s="750" t="str">
        <f>VLOOKUP($C102,'2025年度(M2後期)'!$B$5:$N$207,COLUMN('2025年度(M2後期)'!$I$5),0)&amp;""</f>
        <v>特別研究</v>
      </c>
      <c r="P119" s="732"/>
      <c r="Q119" s="750" t="str">
        <f>VLOOKUP($C102,'2025年度(D1後期)'!$B$5:$N$207,COLUMN('2025年度(D1後期)'!$I$5),0)&amp;""</f>
        <v/>
      </c>
      <c r="R119" s="732"/>
      <c r="S119" s="750" t="str">
        <f>VLOOKUP($C102,'2025年度(D23後期)'!$B$5:$N$207,COLUMN('2025年度(D23後期)'!$I$5),0)&amp;""</f>
        <v>特別研究</v>
      </c>
      <c r="T119" s="732"/>
      <c r="U119" s="21"/>
      <c r="Z119" s="733" t="str">
        <f>A119</f>
        <v>４時限（15：10～16：40）</v>
      </c>
      <c r="AA119" s="694"/>
      <c r="AB119" s="694"/>
      <c r="AC119" s="694"/>
      <c r="AD119" s="694" t="s">
        <v>104</v>
      </c>
      <c r="AE119" s="694"/>
      <c r="AF119" s="694"/>
      <c r="AG119" s="694"/>
      <c r="AH119" s="694"/>
      <c r="AI119" s="694"/>
      <c r="AJ119" s="694"/>
      <c r="AK119" s="694"/>
      <c r="AL119" s="694"/>
      <c r="AM119" s="694"/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783"/>
      <c r="BL119" s="783"/>
      <c r="BM119" s="783"/>
      <c r="BN119" s="694" t="s">
        <v>446</v>
      </c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33"/>
      <c r="B120" s="15" t="s">
        <v>58</v>
      </c>
      <c r="C120" s="803" t="str">
        <f>IFERROR(VLOOKUP(C119,科目・教員!$A$2:$B$349,2,0),"")</f>
        <v/>
      </c>
      <c r="D120" s="804"/>
      <c r="E120" s="739" t="str">
        <f>IFERROR(VLOOKUP(E119,科目・教員!$A$2:$B$349,2,0),"")</f>
        <v/>
      </c>
      <c r="F120" s="735"/>
      <c r="G120" s="739" t="str">
        <f>IFERROR(VLOOKUP(G119,科目・教員!$A$2:$B$349,2,0),"")</f>
        <v/>
      </c>
      <c r="H120" s="735"/>
      <c r="I120" s="739" t="str">
        <f>IFERROR(VLOOKUP(I119,科目・教員!$A$2:$B$349,2,0),"")</f>
        <v/>
      </c>
      <c r="J120" s="735"/>
      <c r="K120" s="740" t="str">
        <f>IFERROR(VLOOKUP(K119,科目・教員!$A$2:$B$349,2,0),"")</f>
        <v/>
      </c>
      <c r="L120" s="740"/>
      <c r="M120" s="751" t="str">
        <f>IFERROR(VLOOKUP(M119,科目・教員!$A$2:$B$349,2,0),"")</f>
        <v/>
      </c>
      <c r="N120" s="735"/>
      <c r="O120" s="740" t="str">
        <f>IFERROR(VLOOKUP(O119,科目・教員!$A$2:$B$349,2,0),"")</f>
        <v/>
      </c>
      <c r="P120" s="735"/>
      <c r="Q120" s="740" t="str">
        <f>IFERROR(VLOOKUP(Q119,科目・教員!$A$2:$B$349,2,0),"")</f>
        <v/>
      </c>
      <c r="R120" s="735"/>
      <c r="S120" s="740" t="str">
        <f>IFERROR(VLOOKUP(S119,科目・教員!$A$2:$B$349,2,0),"")</f>
        <v/>
      </c>
      <c r="T120" s="735"/>
      <c r="U120" s="21"/>
      <c r="Z120" s="73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784"/>
      <c r="BL120" s="784"/>
      <c r="BM120" s="784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33"/>
      <c r="B121" s="15" t="s">
        <v>60</v>
      </c>
      <c r="C121" s="803" t="str">
        <f>VLOOKUP($C102,'2025年度(1年後期)'!$B$5:$N$207,COLUMN('2025年度(1年後期)'!$I$5)+1,0)&amp;""</f>
        <v>大講義室</v>
      </c>
      <c r="D121" s="804"/>
      <c r="E121" s="739" t="str">
        <f>VLOOKUP($C102,'2025年度(2年後期)'!$B$5:$N$207,COLUMN('2025年度(2年後期)'!$I$5)+1,0)&amp;""</f>
        <v/>
      </c>
      <c r="F121" s="735"/>
      <c r="G121" s="739" t="str">
        <f>VLOOKUP($C102,'2025年度(3年後期)'!$B$5:$N$207,COLUMN('2025年度(3年後期)'!$I$5)+1,0)&amp;""</f>
        <v>在宅:在宅実</v>
      </c>
      <c r="H121" s="735"/>
      <c r="I121" s="739" t="str">
        <f>VLOOKUP($C102,'2025年度(4年後期)'!$B$5:$N$206,COLUMN('2025年度(4年後期)'!$I$5)+1,0)&amp;""</f>
        <v/>
      </c>
      <c r="J121" s="735"/>
      <c r="K121" s="740" t="str">
        <f>VLOOKUP($C102,'2025年度(助産後期)'!$B$5:$N$207,COLUMN('2025年度(助産後期)'!$I$5)+1,0)&amp;""</f>
        <v/>
      </c>
      <c r="L121" s="740"/>
      <c r="M121" s="751" t="str">
        <f>VLOOKUP($C102,'2025年度(M1後期)'!$B$5:$N$207,COLUMN('2025年度(M1後期)'!$I$5)+1,0)&amp;""</f>
        <v/>
      </c>
      <c r="N121" s="735"/>
      <c r="O121" s="740" t="str">
        <f>VLOOKUP($C102,'2025年度(M2後期)'!$B$5:$N$207,COLUMN('2025年度(M2後期)'!$I$5)+1,0)&amp;""</f>
        <v/>
      </c>
      <c r="P121" s="735"/>
      <c r="Q121" s="740" t="str">
        <f>VLOOKUP($C102,'2025年度(D1後期)'!$B$5:$N$207,COLUMN('2025年度(D1後期)'!$I$5)+1,0)&amp;""</f>
        <v/>
      </c>
      <c r="R121" s="735"/>
      <c r="S121" s="740" t="str">
        <f>VLOOKUP($C102,'2025年度(D23後期)'!$B$5:$N$207,COLUMN('2025年度(D23後期)'!$I$5)+1,0)&amp;""</f>
        <v/>
      </c>
      <c r="T121" s="735"/>
      <c r="U121" s="21"/>
      <c r="Z121" s="73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784"/>
      <c r="BL121" s="784"/>
      <c r="BM121" s="784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34"/>
      <c r="B122" s="16" t="s">
        <v>62</v>
      </c>
      <c r="C122" s="798"/>
      <c r="D122" s="802"/>
      <c r="E122" s="710"/>
      <c r="F122" s="736"/>
      <c r="G122" s="710"/>
      <c r="H122" s="736"/>
      <c r="I122" s="710"/>
      <c r="J122" s="736"/>
      <c r="K122" s="712"/>
      <c r="L122" s="712"/>
      <c r="M122" s="738"/>
      <c r="N122" s="736"/>
      <c r="O122" s="712"/>
      <c r="P122" s="736"/>
      <c r="Q122" s="712"/>
      <c r="R122" s="736"/>
      <c r="S122" s="712"/>
      <c r="T122" s="736"/>
      <c r="U122" s="21"/>
      <c r="Z122" s="73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785"/>
      <c r="BL122" s="785"/>
      <c r="BM122" s="785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33" t="s">
        <v>87</v>
      </c>
      <c r="B123" s="15" t="s">
        <v>55</v>
      </c>
      <c r="C123" s="748" t="str">
        <f>VLOOKUP($C102,'2025年度(1年後期)'!$B$5:$N$207,COLUMN('2025年度(1年後期)'!$K$5),0)&amp;""</f>
        <v/>
      </c>
      <c r="D123" s="732"/>
      <c r="E123" s="749" t="str">
        <f>VLOOKUP($C102,'2025年度(2年後期)'!$B$5:$N$207,COLUMN('2025年度(2年後期)'!$K$5),0)&amp;""</f>
        <v/>
      </c>
      <c r="F123" s="732"/>
      <c r="G123" s="749" t="str">
        <f>VLOOKUP($C102,'2025年度(3年後期)'!$B$5:$N$207,COLUMN('2025年度(3年後期)'!$K$5),0)&amp;""</f>
        <v/>
      </c>
      <c r="H123" s="732"/>
      <c r="I123" s="749" t="str">
        <f>VLOOKUP($C102,'2025年度(4年後期)'!$B$5:$N$206,COLUMN('2025年度(4年後期)'!$K$5),0)&amp;""</f>
        <v/>
      </c>
      <c r="J123" s="732"/>
      <c r="K123" s="750" t="str">
        <f>VLOOKUP($C102,'2025年度(助産後期)'!$B$5:$N$207,COLUMN('2025年度(助産後期)'!$K$5),0)&amp;""</f>
        <v/>
      </c>
      <c r="L123" s="750"/>
      <c r="M123" s="748" t="str">
        <f>VLOOKUP($C102,'2025年度(M1後期)'!$B$5:$N$207,COLUMN('2025年度(M1後期)'!$K$5),0)&amp;""</f>
        <v/>
      </c>
      <c r="N123" s="732"/>
      <c r="O123" s="750" t="str">
        <f>VLOOKUP($C102,'2025年度(M2後期)'!$B$5:$N$207,COLUMN('2025年度(M2後期)'!$K$5),0)&amp;""</f>
        <v/>
      </c>
      <c r="P123" s="732"/>
      <c r="Q123" s="750" t="str">
        <f>VLOOKUP($C102,'2025年度(D1後期)'!$B$5:$N$207,COLUMN('2025年度(D1後期)'!$K$5),0)&amp;""</f>
        <v/>
      </c>
      <c r="R123" s="732"/>
      <c r="S123" s="750" t="str">
        <f>VLOOKUP($C102,'2025年度(D23後期)'!$B$5:$N$207,COLUMN('2025年度(D23後期)'!$K$5),0)&amp;""</f>
        <v/>
      </c>
      <c r="T123" s="732"/>
      <c r="U123" s="21"/>
      <c r="Z123" s="733" t="str">
        <f>A123</f>
        <v>５時限（16：50～18：20）</v>
      </c>
      <c r="AA123" s="694"/>
      <c r="AB123" s="694"/>
      <c r="AC123" s="694"/>
      <c r="AD123" s="694"/>
      <c r="AE123" s="694"/>
      <c r="AF123" s="694"/>
      <c r="AG123" s="694"/>
      <c r="AH123" s="694"/>
      <c r="AI123" s="694"/>
      <c r="AJ123" s="694"/>
      <c r="AK123" s="694"/>
      <c r="AL123" s="694"/>
      <c r="AM123" s="694"/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783"/>
      <c r="BL123" s="783"/>
      <c r="BM123" s="783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33"/>
      <c r="B124" s="15" t="s">
        <v>58</v>
      </c>
      <c r="C124" s="751" t="str">
        <f>IFERROR(VLOOKUP(C123,科目・教員!$A$2:$B$349,2,0),"")</f>
        <v/>
      </c>
      <c r="D124" s="735"/>
      <c r="E124" s="739" t="str">
        <f>IFERROR(VLOOKUP(E123,科目・教員!$A$2:$B$349,2,0),"")</f>
        <v/>
      </c>
      <c r="F124" s="735"/>
      <c r="G124" s="739" t="str">
        <f>IFERROR(VLOOKUP(G123,科目・教員!$A$2:$B$349,2,0),"")</f>
        <v/>
      </c>
      <c r="H124" s="735"/>
      <c r="I124" s="739" t="str">
        <f>IFERROR(VLOOKUP(I123,科目・教員!$A$2:$B$349,2,0),"")</f>
        <v/>
      </c>
      <c r="J124" s="735"/>
      <c r="K124" s="740" t="str">
        <f>IFERROR(VLOOKUP(K123,科目・教員!$A$2:$B$349,2,0),"")</f>
        <v/>
      </c>
      <c r="L124" s="740"/>
      <c r="M124" s="751" t="str">
        <f>IFERROR(VLOOKUP(M123,科目・教員!$A$2:$B$349,2,0),"")</f>
        <v/>
      </c>
      <c r="N124" s="735"/>
      <c r="O124" s="740" t="str">
        <f>IFERROR(VLOOKUP(O123,科目・教員!$A$2:$B$349,2,0),"")</f>
        <v/>
      </c>
      <c r="P124" s="735"/>
      <c r="Q124" s="740" t="str">
        <f>IFERROR(VLOOKUP(Q123,科目・教員!$A$2:$B$349,2,0),"")</f>
        <v/>
      </c>
      <c r="R124" s="735"/>
      <c r="S124" s="740" t="str">
        <f>IFERROR(VLOOKUP(S123,科目・教員!$A$2:$B$349,2,0),"")</f>
        <v/>
      </c>
      <c r="T124" s="735"/>
      <c r="U124" s="21"/>
      <c r="Z124" s="73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784"/>
      <c r="BL124" s="784"/>
      <c r="BM124" s="784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33"/>
      <c r="B125" s="15" t="s">
        <v>60</v>
      </c>
      <c r="C125" s="751" t="str">
        <f>VLOOKUP($C102,'2025年度(1年後期)'!$B$5:$N$207,COLUMN('2025年度(1年後期)'!$K$5)+1,0)&amp;""</f>
        <v/>
      </c>
      <c r="D125" s="735"/>
      <c r="E125" s="739" t="str">
        <f>VLOOKUP($C102,'2025年度(2年後期)'!$B$5:$N$207,COLUMN('2025年度(2年後期)'!$K$5)+1,0)&amp;""</f>
        <v/>
      </c>
      <c r="F125" s="735"/>
      <c r="G125" s="739" t="str">
        <f>VLOOKUP($C102,'2025年度(3年後期)'!$B$5:$N$207,COLUMN('2025年度(3年後期)'!$K$5)+1,0)&amp;""</f>
        <v/>
      </c>
      <c r="H125" s="735"/>
      <c r="I125" s="739" t="str">
        <f>VLOOKUP($C102,'2025年度(4年後期)'!$B$5:$N$206,COLUMN('2025年度(4年後期)'!$K$5)+1,0)&amp;""</f>
        <v/>
      </c>
      <c r="J125" s="735"/>
      <c r="K125" s="740" t="str">
        <f>VLOOKUP($C102,'2025年度(助産後期)'!$B$5:$N$207,COLUMN('2025年度(助産後期)'!$K$5)+1,0)&amp;""</f>
        <v/>
      </c>
      <c r="L125" s="740"/>
      <c r="M125" s="751" t="str">
        <f>VLOOKUP($C102,'2025年度(M1後期)'!$B$5:$N$207,COLUMN('2025年度(M1後期)'!$K$5)+1,0)&amp;""</f>
        <v/>
      </c>
      <c r="N125" s="735"/>
      <c r="O125" s="740" t="str">
        <f>VLOOKUP($C102,'2025年度(M1後期)'!$B$5:$N$207,COLUMN('2025年度(M1後期)'!$K$5)+1,0)&amp;""</f>
        <v/>
      </c>
      <c r="P125" s="735"/>
      <c r="Q125" s="740" t="str">
        <f>VLOOKUP($C102,'2025年度(D1後期)'!$B$5:$N$207,COLUMN('2025年度(D1後期)'!$K$5)+1,0)&amp;""</f>
        <v/>
      </c>
      <c r="R125" s="735"/>
      <c r="S125" s="740" t="str">
        <f>VLOOKUP($C102,'2025年度(D23後期)'!$B$5:$N$207,COLUMN('2025年度(D23後期)'!$K$5)+1,0)&amp;""</f>
        <v/>
      </c>
      <c r="T125" s="735"/>
      <c r="U125" s="21"/>
      <c r="Z125" s="73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784"/>
      <c r="BL125" s="784"/>
      <c r="BM125" s="784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34"/>
      <c r="B126" s="16" t="s">
        <v>62</v>
      </c>
      <c r="C126" s="738"/>
      <c r="D126" s="736"/>
      <c r="E126" s="710"/>
      <c r="F126" s="736"/>
      <c r="G126" s="710"/>
      <c r="H126" s="736"/>
      <c r="I126" s="710"/>
      <c r="J126" s="736"/>
      <c r="K126" s="712"/>
      <c r="L126" s="712"/>
      <c r="M126" s="738"/>
      <c r="N126" s="736"/>
      <c r="O126" s="712"/>
      <c r="P126" s="736"/>
      <c r="Q126" s="712"/>
      <c r="R126" s="736"/>
      <c r="S126" s="712"/>
      <c r="T126" s="736"/>
      <c r="U126" s="22"/>
      <c r="V126" s="19"/>
      <c r="W126" s="19"/>
      <c r="X126" s="19"/>
      <c r="Y126" s="19"/>
      <c r="Z126" s="73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785"/>
      <c r="BL126" s="785"/>
      <c r="BM126" s="785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5"/>
      <c r="B127" s="6"/>
      <c r="C127" s="717">
        <f>C102+1</f>
        <v>46059</v>
      </c>
      <c r="D127" s="717"/>
      <c r="E127" s="717"/>
      <c r="F127" s="717"/>
      <c r="G127" s="717"/>
      <c r="H127" s="717"/>
      <c r="I127" s="717"/>
      <c r="J127" s="717"/>
      <c r="K127" s="717"/>
      <c r="L127" s="717"/>
      <c r="M127" s="717"/>
      <c r="N127" s="717"/>
      <c r="O127" s="717"/>
      <c r="P127" s="717"/>
      <c r="Q127" s="717"/>
      <c r="R127" s="717"/>
      <c r="S127" s="717"/>
      <c r="T127" s="717"/>
      <c r="U127" s="697">
        <f>C127</f>
        <v>46059</v>
      </c>
      <c r="V127" s="698"/>
      <c r="W127" s="698"/>
      <c r="X127" s="698"/>
      <c r="Y127" s="698"/>
      <c r="Z127" s="69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3" t="s">
        <v>54</v>
      </c>
      <c r="B128" s="12" t="s">
        <v>55</v>
      </c>
      <c r="C128" s="731" t="str">
        <f>VLOOKUP($C127,'2025年度(1年後期)'!$B$5:$N$207,COLUMN('2025年度(1年後期)'!$C$5),0)&amp;""</f>
        <v/>
      </c>
      <c r="D128" s="722"/>
      <c r="E128" s="721" t="str">
        <f>VLOOKUP($C127,'2025年度(2年後期)'!$B$5:$N$207,COLUMN('2025年度(2年後期)'!$C$5),0)&amp;""</f>
        <v/>
      </c>
      <c r="F128" s="722"/>
      <c r="G128" s="721" t="str">
        <f>VLOOKUP($C127,'2025年度(3年後期)'!$B$5:$N$207,COLUMN('2025年度(3年後期)'!$C$5),0)&amp;""</f>
        <v>領域別実習</v>
      </c>
      <c r="H128" s="722"/>
      <c r="I128" s="721" t="str">
        <f>VLOOKUP($C127,'2025年度(4年後期)'!$B$5:$N$206,COLUMN('2025年度(4年後期)'!$C$5),0)&amp;""</f>
        <v/>
      </c>
      <c r="J128" s="722"/>
      <c r="K128" s="732" t="str">
        <f>VLOOKUP($C127,'2025年度(助産後期)'!$B$5:$N$207,COLUMN('2025年度(助産後期)'!$C$5),0)&amp;""</f>
        <v/>
      </c>
      <c r="L128" s="720"/>
      <c r="M128" s="719" t="str">
        <f>VLOOKUP($C127,'2025年度(M1後期)'!$B$5:$N$207,COLUMN('2025年度(M1後期)'!$C$5),0)&amp;""</f>
        <v>入試設営</v>
      </c>
      <c r="N128" s="720"/>
      <c r="O128" s="721" t="str">
        <f>VLOOKUP($C127,'2025年度(M2後期)'!$B$5:$N$207,COLUMN('2025年度(M2後期)'!$C$5),0)&amp;""</f>
        <v>入試設営</v>
      </c>
      <c r="P128" s="722"/>
      <c r="Q128" s="721" t="str">
        <f>VLOOKUP($C127,'2025年度(D1後期)'!$B$5:$N$207,COLUMN('2025年度(D1後期)'!$C$5),0)&amp;""</f>
        <v>入試設営</v>
      </c>
      <c r="R128" s="722"/>
      <c r="S128" s="732" t="str">
        <f>VLOOKUP($C127,'2025年度(D23後期)'!$B$5:$N$207,COLUMN('2025年度(D23後期)'!$C$5),0)&amp;""</f>
        <v>入試設営</v>
      </c>
      <c r="T128" s="722"/>
      <c r="U128" s="473" t="s">
        <v>447</v>
      </c>
      <c r="Z128" s="744" t="str">
        <f>A128</f>
        <v xml:space="preserve">１時限（09：20～10：50） </v>
      </c>
      <c r="AA128" s="694"/>
      <c r="AB128" s="694"/>
      <c r="AC128" s="694"/>
      <c r="AD128" s="694"/>
      <c r="AE128" s="694"/>
      <c r="AF128" s="694"/>
      <c r="AG128" s="694"/>
      <c r="AH128" s="694"/>
      <c r="AI128" s="694"/>
      <c r="AJ128" s="694"/>
      <c r="AK128" s="694"/>
      <c r="AL128" s="694"/>
      <c r="AM128" s="694"/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/>
      <c r="AZ128" s="694"/>
      <c r="BA128" s="694"/>
      <c r="BB128" s="694"/>
      <c r="BC128" s="694"/>
      <c r="BD128" s="694"/>
      <c r="BE128" s="694"/>
      <c r="BF128" s="694"/>
      <c r="BG128" s="694"/>
      <c r="BH128" s="694"/>
      <c r="BI128" s="694"/>
      <c r="BJ128" s="694"/>
      <c r="BK128" s="783"/>
      <c r="BL128" s="783"/>
      <c r="BM128" s="783"/>
      <c r="BN128" s="694"/>
      <c r="BO128" s="694"/>
      <c r="BP128" s="694"/>
      <c r="BQ128" s="694"/>
      <c r="BR128" s="694"/>
      <c r="BS128" s="694"/>
      <c r="BT128" s="694"/>
      <c r="BU128" s="694" t="s">
        <v>340</v>
      </c>
      <c r="BV128" s="694" t="s">
        <v>169</v>
      </c>
      <c r="BW128" s="694"/>
    </row>
    <row r="129" spans="1:75" ht="13.5" customHeight="1">
      <c r="A129" s="733"/>
      <c r="B129" s="15" t="s">
        <v>58</v>
      </c>
      <c r="C129" s="714" t="str">
        <f>IFERROR(VLOOKUP(C128,科目・教員!$A$2:$B$349,2,0),"")</f>
        <v/>
      </c>
      <c r="D129" s="715"/>
      <c r="E129" s="716" t="str">
        <f>IFERROR(VLOOKUP(E128,科目・教員!$A$2:$B$349,2,0),"")</f>
        <v/>
      </c>
      <c r="F129" s="715"/>
      <c r="G129" s="716" t="str">
        <f>IFERROR(VLOOKUP(G128,科目・教員!$A$2:$B$349,2,0),"")</f>
        <v/>
      </c>
      <c r="H129" s="715"/>
      <c r="I129" s="716" t="str">
        <f>IFERROR(VLOOKUP(I128,科目・教員!$A$2:$B$349,2,0),"")</f>
        <v/>
      </c>
      <c r="J129" s="715"/>
      <c r="K129" s="735" t="str">
        <f>IFERROR(VLOOKUP(K128,科目・教員!$A$2:$B$349,2,0),"")</f>
        <v/>
      </c>
      <c r="L129" s="737"/>
      <c r="M129" s="746" t="str">
        <f>IFERROR(VLOOKUP(M128,科目・教員!$A$2:$B$349,2,0),"")</f>
        <v/>
      </c>
      <c r="N129" s="715"/>
      <c r="O129" s="716" t="str">
        <f>IFERROR(VLOOKUP(O128,科目・教員!$A$2:$B$349,2,0),"")</f>
        <v/>
      </c>
      <c r="P129" s="715"/>
      <c r="Q129" s="716" t="str">
        <f>IFERROR(VLOOKUP(Q128,科目・教員!$A$2:$B$349,2,0),"")</f>
        <v/>
      </c>
      <c r="R129" s="715"/>
      <c r="S129" s="735" t="str">
        <f>IFERROR(VLOOKUP(S128,科目・教員!$A$2:$B$349,2,0),"")</f>
        <v/>
      </c>
      <c r="T129" s="715"/>
      <c r="U129" s="473" t="s">
        <v>448</v>
      </c>
      <c r="Z129" s="73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784"/>
      <c r="BL129" s="784"/>
      <c r="BM129" s="784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33"/>
      <c r="B130" s="15" t="s">
        <v>60</v>
      </c>
      <c r="C130" s="714" t="str">
        <f>VLOOKUP($C127,'2025年度(1年後期)'!$B$5:$N$207,COLUMN('2025年度(1年後期)'!$C$5)+1,0)&amp;""</f>
        <v/>
      </c>
      <c r="D130" s="715"/>
      <c r="E130" s="716" t="str">
        <f>VLOOKUP($C127,'2025年度(2年後期)'!$B$5:$N$207,COLUMN('2025年度(2年後期)'!$C$5)+1,0)&amp;""</f>
        <v/>
      </c>
      <c r="F130" s="715"/>
      <c r="G130" s="716" t="str">
        <f>VLOOKUP($C127,'2025年度(3年後期)'!$B$5:$N$207,COLUMN('2025年度(3年後期)'!$C$5)+1,0)&amp;""</f>
        <v>母性:研修7小児:研修6</v>
      </c>
      <c r="H130" s="715"/>
      <c r="I130" s="716" t="str">
        <f>VLOOKUP($C127,'2025年度(4年後期)'!$B$5:$N$206,COLUMN('2025年度(4年後期)'!$C$5)+1,0)&amp;""</f>
        <v/>
      </c>
      <c r="J130" s="715"/>
      <c r="K130" s="735" t="str">
        <f>VLOOKUP($C127,'2025年度(助産後期)'!$B$5:$N$207,COLUMN('2025年度(助産後期)'!$C$5)+1,0)&amp;""</f>
        <v/>
      </c>
      <c r="L130" s="737"/>
      <c r="M130" s="746" t="str">
        <f>VLOOKUP($C127,'2025年度(M1後期)'!$B$5:$N$207,COLUMN('2025年度(M1後期)'!$C$5)+1,0)&amp;""</f>
        <v/>
      </c>
      <c r="N130" s="715"/>
      <c r="O130" s="716" t="str">
        <f>VLOOKUP($C127,'2025年度(M2後期)'!$B$5:$N$207,COLUMN('2025年度(M2後期)'!$C$5)+1,0)&amp;""</f>
        <v/>
      </c>
      <c r="P130" s="715"/>
      <c r="Q130" s="716" t="str">
        <f>VLOOKUP($C127,'2025年度(D1後期)'!$B$5:$N$207,COLUMN('2025年度(D1後期)'!$C$5)+1,0)&amp;""</f>
        <v/>
      </c>
      <c r="R130" s="715"/>
      <c r="S130" s="735" t="str">
        <f>VLOOKUP($C127,'2025年度(D23後期)'!$B$5:$N$207,COLUMN('2025年度(D23後期)'!$C$5)+1,0)&amp;""</f>
        <v/>
      </c>
      <c r="T130" s="715"/>
      <c r="U130" s="473" t="s">
        <v>449</v>
      </c>
      <c r="Z130" s="73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784"/>
      <c r="BL130" s="784"/>
      <c r="BM130" s="784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34"/>
      <c r="B131" s="16" t="s">
        <v>62</v>
      </c>
      <c r="C131" s="738"/>
      <c r="D131" s="711"/>
      <c r="E131" s="710"/>
      <c r="F131" s="711"/>
      <c r="G131" s="710"/>
      <c r="H131" s="711"/>
      <c r="I131" s="710"/>
      <c r="J131" s="711"/>
      <c r="K131" s="712"/>
      <c r="L131" s="713"/>
      <c r="M131" s="745"/>
      <c r="N131" s="711"/>
      <c r="O131" s="710"/>
      <c r="P131" s="711"/>
      <c r="Q131" s="710"/>
      <c r="R131" s="711"/>
      <c r="S131" s="712"/>
      <c r="T131" s="711"/>
      <c r="U131" s="473"/>
      <c r="Z131" s="73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785"/>
      <c r="BL131" s="785"/>
      <c r="BM131" s="785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33" t="s">
        <v>64</v>
      </c>
      <c r="B132" s="15" t="s">
        <v>55</v>
      </c>
      <c r="C132" s="731" t="str">
        <f>VLOOKUP($C127,'2025年度(1年後期)'!$B$5:$N$207,COLUMN('2025年度(1年後期)'!$E$5),0)&amp;""</f>
        <v/>
      </c>
      <c r="D132" s="722"/>
      <c r="E132" s="721" t="str">
        <f>VLOOKUP($C127,'2025年度(2年後期)'!$B$5:$N$207,COLUMN('2025年度(2年後期)'!$E$5),0)&amp;""</f>
        <v/>
      </c>
      <c r="F132" s="722"/>
      <c r="G132" s="721" t="str">
        <f>VLOOKUP($C127,'2025年度(3年後期)'!$B$5:$N$207,COLUMN('2025年度(3年後期)'!$E$5),0)&amp;""</f>
        <v>領域別実習</v>
      </c>
      <c r="H132" s="722"/>
      <c r="I132" s="721" t="str">
        <f>VLOOKUP($C127,'2025年度(4年後期)'!$B$5:$N$206,COLUMN('2025年度(4年後期)'!$E$5),0)&amp;""</f>
        <v/>
      </c>
      <c r="J132" s="722"/>
      <c r="K132" s="732" t="str">
        <f>VLOOKUP($C127,'2025年度(助産後期)'!$B$5:$N$207,COLUMN('2025年度(助産後期)'!$E$5),0)&amp;""</f>
        <v/>
      </c>
      <c r="L132" s="720"/>
      <c r="M132" s="731" t="str">
        <f>VLOOKUP($C127,'2025年度(M1後期)'!$B$5:$N$207,COLUMN('2025年度(M1後期)'!$E$5),0)&amp;""</f>
        <v>入試設営</v>
      </c>
      <c r="N132" s="722"/>
      <c r="O132" s="732" t="str">
        <f>VLOOKUP($C127,'2025年度(M2後期)'!$B$5:$N$207,COLUMN('2025年度(M2後期)'!$E$5),0)&amp;""</f>
        <v>入試設営</v>
      </c>
      <c r="P132" s="722"/>
      <c r="Q132" s="732" t="str">
        <f>VLOOKUP($C127,'2025年度(D1後期)'!$B$5:$N$207,COLUMN('2025年度(D1後期)'!$E$5),0)&amp;""</f>
        <v>入試設営</v>
      </c>
      <c r="R132" s="722"/>
      <c r="S132" s="732" t="str">
        <f>VLOOKUP($C127,'2025年度(D23後期)'!$B$5:$N$207,COLUMN('2025年度(D23後期)'!$E$5),0)&amp;""</f>
        <v>入試設営</v>
      </c>
      <c r="T132" s="722"/>
      <c r="U132" s="468" t="s">
        <v>450</v>
      </c>
      <c r="Z132" s="733" t="str">
        <f>A132</f>
        <v>２時限（11：00～12：30）</v>
      </c>
      <c r="AA132" s="694"/>
      <c r="AB132" s="694"/>
      <c r="AC132" s="694"/>
      <c r="AD132" s="694"/>
      <c r="AE132" s="694"/>
      <c r="AF132" s="694"/>
      <c r="AG132" s="694"/>
      <c r="AH132" s="694"/>
      <c r="AI132" s="694"/>
      <c r="AJ132" s="694"/>
      <c r="AK132" s="694"/>
      <c r="AL132" s="694"/>
      <c r="AM132" s="694"/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/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783"/>
      <c r="BL132" s="783"/>
      <c r="BM132" s="783"/>
      <c r="BN132" s="694"/>
      <c r="BO132" s="694"/>
      <c r="BP132" s="694"/>
      <c r="BQ132" s="694"/>
      <c r="BR132" s="694"/>
      <c r="BS132" s="694"/>
      <c r="BT132" s="694"/>
      <c r="BU132" s="694" t="s">
        <v>340</v>
      </c>
      <c r="BV132" s="694" t="s">
        <v>169</v>
      </c>
      <c r="BW132" s="694"/>
    </row>
    <row r="133" spans="1:75" ht="13.5" customHeight="1">
      <c r="A133" s="733"/>
      <c r="B133" s="15" t="s">
        <v>58</v>
      </c>
      <c r="C133" s="714" t="str">
        <f>IFERROR(VLOOKUP(C132,科目・教員!$A$2:$B$349,2,0),"")</f>
        <v/>
      </c>
      <c r="D133" s="715"/>
      <c r="E133" s="716" t="str">
        <f>IFERROR(VLOOKUP(E132,科目・教員!$A$2:$B$349,2,0),"")</f>
        <v/>
      </c>
      <c r="F133" s="715"/>
      <c r="G133" s="716" t="str">
        <f>IFERROR(VLOOKUP(G132,科目・教員!$A$2:$B$349,2,0),"")</f>
        <v/>
      </c>
      <c r="H133" s="715"/>
      <c r="I133" s="716" t="str">
        <f>IFERROR(VLOOKUP(I132,科目・教員!$A$2:$B$349,2,0),"")</f>
        <v/>
      </c>
      <c r="J133" s="715"/>
      <c r="K133" s="735" t="str">
        <f>IFERROR(VLOOKUP(K132,科目・教員!$A$2:$B$349,2,0),"")</f>
        <v/>
      </c>
      <c r="L133" s="737"/>
      <c r="M133" s="714" t="str">
        <f>IFERROR(VLOOKUP(M132,科目・教員!$A$2:$B$349,2,0),"")</f>
        <v/>
      </c>
      <c r="N133" s="715"/>
      <c r="O133" s="735" t="str">
        <f>IFERROR(VLOOKUP(O132,科目・教員!$A$2:$B$349,2,0),"")</f>
        <v/>
      </c>
      <c r="P133" s="715"/>
      <c r="Q133" s="735" t="str">
        <f>IFERROR(VLOOKUP(Q132,科目・教員!$A$2:$B$349,2,0),"")</f>
        <v/>
      </c>
      <c r="R133" s="715"/>
      <c r="S133" s="735" t="str">
        <f>IFERROR(VLOOKUP(S132,科目・教員!$A$2:$B$349,2,0),"")</f>
        <v/>
      </c>
      <c r="T133" s="715"/>
      <c r="U133" s="468" t="s">
        <v>451</v>
      </c>
      <c r="Z133" s="73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784"/>
      <c r="BL133" s="784"/>
      <c r="BM133" s="784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33"/>
      <c r="B134" s="15" t="s">
        <v>60</v>
      </c>
      <c r="C134" s="714" t="str">
        <f>VLOOKUP($C127,'2025年度(1年後期)'!$B$5:$N$207,COLUMN('2025年度(1年後期)'!$E$5)+1,0)&amp;""</f>
        <v/>
      </c>
      <c r="D134" s="715"/>
      <c r="E134" s="716" t="str">
        <f>VLOOKUP($C127,'2025年度(2年後期)'!$B$5:$N$207,COLUMN('2025年度(2年後期)'!$E$5)+1,0)&amp;""</f>
        <v/>
      </c>
      <c r="F134" s="715"/>
      <c r="G134" s="716" t="str">
        <f>VLOOKUP($C127,'2025年度(3年後期)'!$B$5:$N$207,COLUMN('2025年度(3年後期)'!$E$5)+1,0)&amp;""</f>
        <v>母性:研修7小児:研修6</v>
      </c>
      <c r="H134" s="715"/>
      <c r="I134" s="716" t="str">
        <f>VLOOKUP($C127,'2025年度(4年後期)'!$B$5:$N$206,COLUMN('2025年度(4年後期)'!$E$5)+1,0)&amp;""</f>
        <v/>
      </c>
      <c r="J134" s="715"/>
      <c r="K134" s="735" t="str">
        <f>VLOOKUP($C127,'2025年度(助産後期)'!$B$5:$N$207,COLUMN('2025年度(助産後期)'!$E$5)+1,0)&amp;""</f>
        <v/>
      </c>
      <c r="L134" s="737"/>
      <c r="M134" s="714" t="str">
        <f>VLOOKUP($C127,'2025年度(M1後期)'!$B$5:$N$207,COLUMN('2025年度(M1後期)'!$E$5)+1,0)&amp;""</f>
        <v/>
      </c>
      <c r="N134" s="715"/>
      <c r="O134" s="735" t="str">
        <f>VLOOKUP($C127,'2025年度(M2後期)'!$B$5:$N$207,COLUMN('2025年度(M2後期)'!$E$5)+1,0)&amp;""</f>
        <v/>
      </c>
      <c r="P134" s="715"/>
      <c r="Q134" s="735" t="str">
        <f>VLOOKUP($C127,'2025年度(D1後期)'!$B$5:$N$207,COLUMN('2025年度(D1後期)'!$E$5)+1,0)&amp;""</f>
        <v/>
      </c>
      <c r="R134" s="715"/>
      <c r="S134" s="735" t="str">
        <f>VLOOKUP($C127,'2025年度(D23後期)'!$B$5:$N$207,COLUMN('2025年度(D23後期)'!$E$5)+1,0)&amp;""</f>
        <v/>
      </c>
      <c r="T134" s="715"/>
      <c r="U134" s="468"/>
      <c r="Z134" s="73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784"/>
      <c r="BL134" s="784"/>
      <c r="BM134" s="784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47"/>
      <c r="B135" s="16" t="s">
        <v>62</v>
      </c>
      <c r="C135" s="738"/>
      <c r="D135" s="736"/>
      <c r="E135" s="710"/>
      <c r="F135" s="736"/>
      <c r="G135" s="710"/>
      <c r="H135" s="736"/>
      <c r="I135" s="710"/>
      <c r="J135" s="736"/>
      <c r="K135" s="712"/>
      <c r="L135" s="712"/>
      <c r="M135" s="738"/>
      <c r="N135" s="736"/>
      <c r="O135" s="712"/>
      <c r="P135" s="736"/>
      <c r="Q135" s="712"/>
      <c r="R135" s="736"/>
      <c r="S135" s="712"/>
      <c r="T135" s="736"/>
      <c r="U135" s="468"/>
      <c r="Z135" s="73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785"/>
      <c r="BL135" s="785"/>
      <c r="BM135" s="785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44" t="s">
        <v>70</v>
      </c>
      <c r="B136" s="17" t="s">
        <v>71</v>
      </c>
      <c r="C136" s="731"/>
      <c r="D136" s="722"/>
      <c r="E136" s="721"/>
      <c r="F136" s="722"/>
      <c r="G136" s="721"/>
      <c r="H136" s="722"/>
      <c r="I136" s="721"/>
      <c r="J136" s="722"/>
      <c r="K136" s="732"/>
      <c r="L136" s="720"/>
      <c r="M136" s="731"/>
      <c r="N136" s="722"/>
      <c r="O136" s="732"/>
      <c r="P136" s="722"/>
      <c r="Q136" s="732"/>
      <c r="R136" s="722"/>
      <c r="S136" s="732"/>
      <c r="T136" s="722"/>
      <c r="U136" s="468"/>
      <c r="Z136" s="73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783"/>
      <c r="BL136" s="783"/>
      <c r="BM136" s="783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33"/>
      <c r="B137" s="17" t="s">
        <v>73</v>
      </c>
      <c r="C137" s="714"/>
      <c r="D137" s="715"/>
      <c r="E137" s="716"/>
      <c r="F137" s="715"/>
      <c r="G137" s="716"/>
      <c r="H137" s="715"/>
      <c r="I137" s="716"/>
      <c r="J137" s="715"/>
      <c r="K137" s="735"/>
      <c r="L137" s="737"/>
      <c r="M137" s="714"/>
      <c r="N137" s="715"/>
      <c r="O137" s="735"/>
      <c r="P137" s="715"/>
      <c r="Q137" s="735"/>
      <c r="R137" s="715"/>
      <c r="S137" s="735"/>
      <c r="T137" s="715"/>
      <c r="U137" s="468"/>
      <c r="Z137" s="73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784"/>
      <c r="BL137" s="784"/>
      <c r="BM137" s="784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33"/>
      <c r="B138" s="17" t="s">
        <v>60</v>
      </c>
      <c r="C138" s="714"/>
      <c r="D138" s="715"/>
      <c r="E138" s="716"/>
      <c r="F138" s="715"/>
      <c r="G138" s="716"/>
      <c r="H138" s="715"/>
      <c r="I138" s="716"/>
      <c r="J138" s="715"/>
      <c r="K138" s="735"/>
      <c r="L138" s="737"/>
      <c r="M138" s="714"/>
      <c r="N138" s="715"/>
      <c r="O138" s="735"/>
      <c r="P138" s="715"/>
      <c r="Q138" s="735"/>
      <c r="R138" s="715"/>
      <c r="S138" s="735"/>
      <c r="T138" s="715"/>
      <c r="U138" s="468"/>
      <c r="Z138" s="73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784"/>
      <c r="BL138" s="784"/>
      <c r="BM138" s="784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34"/>
      <c r="B139" s="18" t="s">
        <v>62</v>
      </c>
      <c r="C139" s="752"/>
      <c r="D139" s="753"/>
      <c r="E139" s="754"/>
      <c r="F139" s="753"/>
      <c r="G139" s="754"/>
      <c r="H139" s="753"/>
      <c r="I139" s="754"/>
      <c r="J139" s="753"/>
      <c r="K139" s="755"/>
      <c r="L139" s="755"/>
      <c r="M139" s="752"/>
      <c r="N139" s="753"/>
      <c r="O139" s="755"/>
      <c r="P139" s="753"/>
      <c r="Q139" s="755"/>
      <c r="R139" s="753"/>
      <c r="S139" s="755"/>
      <c r="T139" s="753"/>
      <c r="U139" s="468"/>
      <c r="Z139" s="73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785"/>
      <c r="BL139" s="785"/>
      <c r="BM139" s="785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33" t="s">
        <v>74</v>
      </c>
      <c r="B140" s="15" t="s">
        <v>55</v>
      </c>
      <c r="C140" s="748" t="str">
        <f>VLOOKUP($C127,'2025年度(1年後期)'!$B$5:$N$207,COLUMN('2025年度(1年後期)'!$G$5),0)&amp;""</f>
        <v/>
      </c>
      <c r="D140" s="732"/>
      <c r="E140" s="749" t="str">
        <f>VLOOKUP($C127,'2025年度(2年後期)'!$B$5:$N$207,COLUMN('2025年度(2年後期)'!$G$5),0)&amp;""</f>
        <v/>
      </c>
      <c r="F140" s="732"/>
      <c r="G140" s="749" t="str">
        <f>VLOOKUP($C127,'2025年度(3年後期)'!$B$5:$N$207,COLUMN('2025年度(3年後期)'!$G$5),0)&amp;""</f>
        <v>領域別実習</v>
      </c>
      <c r="H140" s="732"/>
      <c r="I140" s="749" t="str">
        <f>VLOOKUP($C127,'2025年度(4年後期)'!$B$5:$N$206,COLUMN('2025年度(4年後期)'!$G$5),0)&amp;""</f>
        <v/>
      </c>
      <c r="J140" s="732"/>
      <c r="K140" s="750" t="str">
        <f>VLOOKUP($C127,'2025年度(助産後期)'!$B$5:$N$207,COLUMN('2025年度(助産後期)'!$G$5),0)&amp;""</f>
        <v/>
      </c>
      <c r="L140" s="750"/>
      <c r="M140" s="748" t="str">
        <f>VLOOKUP($C127,'2025年度(M1後期)'!$B$5:$N$207,COLUMN('2025年度(M1後期)'!$G$5),0)&amp;""</f>
        <v>入試設営</v>
      </c>
      <c r="N140" s="732"/>
      <c r="O140" s="750" t="str">
        <f>VLOOKUP($C127,'2025年度(M2後期)'!$B$5:$N$207,COLUMN('2025年度(M2後期)'!$G$5),0)&amp;""</f>
        <v>入試設営</v>
      </c>
      <c r="P140" s="732"/>
      <c r="Q140" s="750" t="str">
        <f>VLOOKUP($C127,'2025年度(D1後期)'!$B$5:$N$207,COLUMN('2025年度(D1後期)'!$G$5),0)&amp;""</f>
        <v>入試設営</v>
      </c>
      <c r="R140" s="732"/>
      <c r="S140" s="750" t="str">
        <f>VLOOKUP($C127,'2025年度(D23後期)'!$B$5:$N$207,COLUMN('2025年度(D23後期)'!$G$5),0)&amp;""</f>
        <v>入試設営</v>
      </c>
      <c r="T140" s="732"/>
      <c r="U140" s="468"/>
      <c r="Z140" s="733" t="str">
        <f>A140</f>
        <v>３時限（13：30～15：00）</v>
      </c>
      <c r="AA140" s="694"/>
      <c r="AB140" s="694"/>
      <c r="AC140" s="694"/>
      <c r="AD140" s="694"/>
      <c r="AE140" s="694"/>
      <c r="AF140" s="694"/>
      <c r="AG140" s="694"/>
      <c r="AH140" s="694"/>
      <c r="AI140" s="694"/>
      <c r="AJ140" s="694"/>
      <c r="AK140" s="694"/>
      <c r="AL140" s="694"/>
      <c r="AM140" s="694"/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/>
      <c r="AX140" s="694"/>
      <c r="AY140" s="694"/>
      <c r="AZ140" s="694"/>
      <c r="BA140" s="694"/>
      <c r="BB140" s="694"/>
      <c r="BC140" s="694"/>
      <c r="BD140" s="694"/>
      <c r="BE140" s="694"/>
      <c r="BF140" s="694"/>
      <c r="BG140" s="694"/>
      <c r="BH140" s="694"/>
      <c r="BI140" s="694"/>
      <c r="BJ140" s="694"/>
      <c r="BK140" s="783"/>
      <c r="BL140" s="783"/>
      <c r="BM140" s="783"/>
      <c r="BN140" s="694"/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33"/>
      <c r="B141" s="15" t="s">
        <v>58</v>
      </c>
      <c r="C141" s="751" t="str">
        <f>IFERROR(VLOOKUP(C140,科目・教員!$A$2:$B$349,2,0),"")</f>
        <v/>
      </c>
      <c r="D141" s="735"/>
      <c r="E141" s="739" t="str">
        <f>IFERROR(VLOOKUP(E140,科目・教員!$A$2:$B$349,2,0),"")</f>
        <v/>
      </c>
      <c r="F141" s="735"/>
      <c r="G141" s="739" t="str">
        <f>IFERROR(VLOOKUP(G140,科目・教員!$A$2:$B$349,2,0),"")</f>
        <v/>
      </c>
      <c r="H141" s="735"/>
      <c r="I141" s="739" t="str">
        <f>IFERROR(VLOOKUP(I140,科目・教員!$A$2:$B$349,2,0),"")</f>
        <v/>
      </c>
      <c r="J141" s="735"/>
      <c r="K141" s="740" t="str">
        <f>IFERROR(VLOOKUP(K140,科目・教員!$A$2:$B$349,2,0),"")</f>
        <v/>
      </c>
      <c r="L141" s="740"/>
      <c r="M141" s="751" t="str">
        <f>IFERROR(VLOOKUP(M140,科目・教員!$A$2:$B$349,2,0),"")</f>
        <v/>
      </c>
      <c r="N141" s="735"/>
      <c r="O141" s="740" t="str">
        <f>IFERROR(VLOOKUP(O140,科目・教員!$A$2:$B$349,2,0),"")</f>
        <v/>
      </c>
      <c r="P141" s="735"/>
      <c r="Q141" s="740" t="str">
        <f>IFERROR(VLOOKUP(Q140,科目・教員!$A$2:$B$349,2,0),"")</f>
        <v/>
      </c>
      <c r="R141" s="735"/>
      <c r="S141" s="740" t="str">
        <f>IFERROR(VLOOKUP(S140,科目・教員!$A$2:$B$349,2,0),"")</f>
        <v/>
      </c>
      <c r="T141" s="735"/>
      <c r="U141" s="468"/>
      <c r="Z141" s="73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784"/>
      <c r="BL141" s="784"/>
      <c r="BM141" s="784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33"/>
      <c r="B142" s="15" t="s">
        <v>60</v>
      </c>
      <c r="C142" s="751" t="str">
        <f>VLOOKUP($C127,'2025年度(1年後期)'!$B$5:$N$207,COLUMN('2025年度(1年後期)'!$G$5)+1,0)&amp;""</f>
        <v/>
      </c>
      <c r="D142" s="735"/>
      <c r="E142" s="739" t="str">
        <f>VLOOKUP($C127,'2025年度(2年後期)'!$B$5:$N$207,COLUMN('2025年度(2年後期)'!$G$5)+1,0)&amp;""</f>
        <v/>
      </c>
      <c r="F142" s="735"/>
      <c r="G142" s="739" t="str">
        <f>VLOOKUP($C127,'2025年度(3年後期)'!$B$5:$N$207,COLUMN('2025年度(3年後期)'!$G$5)+1,0)&amp;""</f>
        <v/>
      </c>
      <c r="H142" s="735"/>
      <c r="I142" s="739" t="str">
        <f>VLOOKUP($C127,'2025年度(4年後期)'!$B$5:$N$206,COLUMN('2025年度(4年後期)'!$G$5)+1,0)&amp;""</f>
        <v/>
      </c>
      <c r="J142" s="735"/>
      <c r="K142" s="740" t="str">
        <f>VLOOKUP($C127,'2025年度(助産後期)'!$B$5:$N$207,COLUMN('2025年度(助産後期)'!$G$5)+1,0)&amp;""</f>
        <v/>
      </c>
      <c r="L142" s="740"/>
      <c r="M142" s="751" t="str">
        <f>VLOOKUP($C127,'2025年度(M1後期)'!$B$5:$N$207,COLUMN('2025年度(M1後期)'!$G$5)+1,0)&amp;""</f>
        <v/>
      </c>
      <c r="N142" s="735"/>
      <c r="O142" s="740" t="str">
        <f>VLOOKUP($C127,'2025年度(M2後期)'!$B$5:$N$207,COLUMN('2025年度(M2後期)'!$G$5)+1,0)&amp;""</f>
        <v/>
      </c>
      <c r="P142" s="735"/>
      <c r="Q142" s="740" t="str">
        <f>VLOOKUP($C127,'2025年度(D1後期)'!$B$5:$N$207,COLUMN('2025年度(D1後期)'!$G$5)+1,0)&amp;""</f>
        <v/>
      </c>
      <c r="R142" s="735"/>
      <c r="S142" s="740" t="str">
        <f>VLOOKUP($C127,'2025年度(D23後期)'!$B$5:$N$207,COLUMN('2025年度(D23後期)'!$G$5)+1,0)&amp;""</f>
        <v/>
      </c>
      <c r="T142" s="735"/>
      <c r="U142" s="468"/>
      <c r="Z142" s="73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784"/>
      <c r="BL142" s="784"/>
      <c r="BM142" s="784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47"/>
      <c r="B143" s="16" t="s">
        <v>62</v>
      </c>
      <c r="C143" s="738"/>
      <c r="D143" s="736"/>
      <c r="E143" s="710"/>
      <c r="F143" s="736"/>
      <c r="G143" s="710"/>
      <c r="H143" s="736"/>
      <c r="I143" s="710"/>
      <c r="J143" s="736"/>
      <c r="K143" s="712"/>
      <c r="L143" s="712"/>
      <c r="M143" s="738"/>
      <c r="N143" s="736"/>
      <c r="O143" s="712"/>
      <c r="P143" s="736"/>
      <c r="Q143" s="712"/>
      <c r="R143" s="736"/>
      <c r="S143" s="712"/>
      <c r="T143" s="736"/>
      <c r="U143" s="468"/>
      <c r="Z143" s="73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785"/>
      <c r="BL143" s="785"/>
      <c r="BM143" s="785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33" t="s">
        <v>80</v>
      </c>
      <c r="B144" s="15" t="s">
        <v>55</v>
      </c>
      <c r="C144" s="748" t="str">
        <f>VLOOKUP($C127,'2025年度(1年後期)'!$B$5:$N$207,COLUMN('2025年度(1年後期)'!$I$5),0)&amp;""</f>
        <v/>
      </c>
      <c r="D144" s="732"/>
      <c r="E144" s="749" t="str">
        <f>VLOOKUP($C127,'2025年度(2年後期)'!$B$5:$N$207,COLUMN('2025年度(2年後期)'!$I$5),0)&amp;""</f>
        <v/>
      </c>
      <c r="F144" s="732"/>
      <c r="G144" s="749" t="str">
        <f>VLOOKUP($C127,'2025年度(3年後期)'!$B$5:$N$207,COLUMN('2025年度(3年後期)'!$I$5),0)&amp;""</f>
        <v>領域別実習</v>
      </c>
      <c r="H144" s="732"/>
      <c r="I144" s="749" t="str">
        <f>VLOOKUP($C127,'2025年度(4年後期)'!$B$5:$N$206,COLUMN('2025年度(4年後期)'!$I$5),0)&amp;""</f>
        <v/>
      </c>
      <c r="J144" s="732"/>
      <c r="K144" s="750" t="str">
        <f>VLOOKUP($C127,'2025年度(助産後期)'!$B$5:$N$207,COLUMN('2025年度(助産後期)'!$I$5),0)&amp;""</f>
        <v/>
      </c>
      <c r="L144" s="750"/>
      <c r="M144" s="748" t="str">
        <f>VLOOKUP($C127,'2025年度(M1後期)'!$B$5:$N$207,COLUMN('2025年度(M1後期)'!$I$5),0)&amp;""</f>
        <v>入試設営</v>
      </c>
      <c r="N144" s="732"/>
      <c r="O144" s="750" t="str">
        <f>VLOOKUP($C127,'2025年度(M2後期)'!$B$5:$N$207,COLUMN('2025年度(M2後期)'!$I$5),0)&amp;""</f>
        <v>入試設営</v>
      </c>
      <c r="P144" s="732"/>
      <c r="Q144" s="750" t="str">
        <f>VLOOKUP($C127,'2025年度(D1後期)'!$B$5:$N$207,COLUMN('2025年度(D1後期)'!$I$5),0)&amp;""</f>
        <v>入試設営</v>
      </c>
      <c r="R144" s="732"/>
      <c r="S144" s="750" t="str">
        <f>VLOOKUP($C127,'2025年度(D23後期)'!$B$5:$N$207,COLUMN('2025年度(D23後期)'!$I$5),0)&amp;""</f>
        <v>入試設営</v>
      </c>
      <c r="T144" s="732"/>
      <c r="U144" s="468"/>
      <c r="Z144" s="733" t="str">
        <f>A144</f>
        <v>４時限（15：10～16：40）</v>
      </c>
      <c r="AA144" s="694"/>
      <c r="AB144" s="694"/>
      <c r="AC144" s="694"/>
      <c r="AD144" s="694"/>
      <c r="AE144" s="694"/>
      <c r="AF144" s="694"/>
      <c r="AG144" s="694"/>
      <c r="AH144" s="694"/>
      <c r="AI144" s="694"/>
      <c r="AJ144" s="694"/>
      <c r="AK144" s="694"/>
      <c r="AL144" s="694"/>
      <c r="AM144" s="694"/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/>
      <c r="AX144" s="694"/>
      <c r="AY144" s="694"/>
      <c r="AZ144" s="694"/>
      <c r="BA144" s="694"/>
      <c r="BB144" s="694"/>
      <c r="BC144" s="694"/>
      <c r="BD144" s="694"/>
      <c r="BE144" s="694"/>
      <c r="BF144" s="694"/>
      <c r="BG144" s="694"/>
      <c r="BH144" s="694"/>
      <c r="BI144" s="694"/>
      <c r="BJ144" s="694"/>
      <c r="BK144" s="783"/>
      <c r="BL144" s="783"/>
      <c r="BM144" s="783"/>
      <c r="BN144" s="694"/>
      <c r="BO144" s="694"/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33"/>
      <c r="B145" s="15" t="s">
        <v>58</v>
      </c>
      <c r="C145" s="751" t="str">
        <f>IFERROR(VLOOKUP(C144,科目・教員!$A$2:$B$349,2,0),"")</f>
        <v/>
      </c>
      <c r="D145" s="735"/>
      <c r="E145" s="739" t="str">
        <f>IFERROR(VLOOKUP(E144,科目・教員!$A$2:$B$349,2,0),"")</f>
        <v/>
      </c>
      <c r="F145" s="735"/>
      <c r="G145" s="739" t="str">
        <f>IFERROR(VLOOKUP(G144,科目・教員!$A$2:$B$349,2,0),"")</f>
        <v/>
      </c>
      <c r="H145" s="735"/>
      <c r="I145" s="739" t="str">
        <f>IFERROR(VLOOKUP(I144,科目・教員!$A$2:$B$349,2,0),"")</f>
        <v/>
      </c>
      <c r="J145" s="735"/>
      <c r="K145" s="740" t="str">
        <f>IFERROR(VLOOKUP(K144,科目・教員!$A$2:$B$349,2,0),"")</f>
        <v/>
      </c>
      <c r="L145" s="740"/>
      <c r="M145" s="751" t="str">
        <f>IFERROR(VLOOKUP(M144,科目・教員!$A$2:$B$349,2,0),"")</f>
        <v/>
      </c>
      <c r="N145" s="735"/>
      <c r="O145" s="740" t="str">
        <f>IFERROR(VLOOKUP(O144,科目・教員!$A$2:$B$349,2,0),"")</f>
        <v/>
      </c>
      <c r="P145" s="735"/>
      <c r="Q145" s="740" t="str">
        <f>IFERROR(VLOOKUP(Q144,科目・教員!$A$2:$B$349,2,0),"")</f>
        <v/>
      </c>
      <c r="R145" s="735"/>
      <c r="S145" s="740" t="str">
        <f>IFERROR(VLOOKUP(S144,科目・教員!$A$2:$B$349,2,0),"")</f>
        <v/>
      </c>
      <c r="T145" s="735"/>
      <c r="U145" s="468"/>
      <c r="Z145" s="73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784"/>
      <c r="BL145" s="784"/>
      <c r="BM145" s="784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33"/>
      <c r="B146" s="15" t="s">
        <v>60</v>
      </c>
      <c r="C146" s="751" t="str">
        <f>VLOOKUP($C127,'2025年度(1年後期)'!$B$5:$N$207,COLUMN('2025年度(1年後期)'!$I$5)+1,0)&amp;""</f>
        <v/>
      </c>
      <c r="D146" s="735"/>
      <c r="E146" s="739" t="str">
        <f>VLOOKUP($C127,'2025年度(2年後期)'!$B$5:$N$207,COLUMN('2025年度(2年後期)'!$I$5)+1,0)&amp;""</f>
        <v/>
      </c>
      <c r="F146" s="735"/>
      <c r="G146" s="739" t="str">
        <f>VLOOKUP($C127,'2025年度(3年後期)'!$B$5:$N$207,COLUMN('2025年度(3年後期)'!$I$5)+1,0)&amp;""</f>
        <v/>
      </c>
      <c r="H146" s="735"/>
      <c r="I146" s="739" t="str">
        <f>VLOOKUP($C127,'2025年度(4年後期)'!$B$5:$N$206,COLUMN('2025年度(4年後期)'!$I$5)+1,0)&amp;""</f>
        <v/>
      </c>
      <c r="J146" s="735"/>
      <c r="K146" s="740" t="str">
        <f>VLOOKUP($C127,'2025年度(助産後期)'!$B$5:$N$207,COLUMN('2025年度(助産後期)'!$I$5)+1,0)&amp;""</f>
        <v/>
      </c>
      <c r="L146" s="740"/>
      <c r="M146" s="751" t="str">
        <f>VLOOKUP($C127,'2025年度(M1後期)'!$B$5:$N$207,COLUMN('2025年度(M1後期)'!$I$5)+1,0)&amp;""</f>
        <v/>
      </c>
      <c r="N146" s="735"/>
      <c r="O146" s="740" t="str">
        <f>VLOOKUP($C127,'2025年度(M2後期)'!$B$5:$N$207,COLUMN('2025年度(M2後期)'!$I$5)+1,0)&amp;""</f>
        <v/>
      </c>
      <c r="P146" s="735"/>
      <c r="Q146" s="740" t="str">
        <f>VLOOKUP($C127,'2025年度(D1後期)'!$B$5:$N$207,COLUMN('2025年度(D1後期)'!$I$5)+1,0)&amp;""</f>
        <v/>
      </c>
      <c r="R146" s="735"/>
      <c r="S146" s="740" t="str">
        <f>VLOOKUP($C127,'2025年度(D23後期)'!$B$5:$N$207,COLUMN('2025年度(D23後期)'!$I$5)+1,0)&amp;""</f>
        <v/>
      </c>
      <c r="T146" s="735"/>
      <c r="U146" s="468"/>
      <c r="Z146" s="73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784"/>
      <c r="BL146" s="784"/>
      <c r="BM146" s="784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34"/>
      <c r="B147" s="16" t="s">
        <v>62</v>
      </c>
      <c r="C147" s="738"/>
      <c r="D147" s="736"/>
      <c r="E147" s="710"/>
      <c r="F147" s="736"/>
      <c r="G147" s="710"/>
      <c r="H147" s="736"/>
      <c r="I147" s="710"/>
      <c r="J147" s="736"/>
      <c r="K147" s="712"/>
      <c r="L147" s="712"/>
      <c r="M147" s="738"/>
      <c r="N147" s="736"/>
      <c r="O147" s="712"/>
      <c r="P147" s="736"/>
      <c r="Q147" s="712"/>
      <c r="R147" s="736"/>
      <c r="S147" s="712"/>
      <c r="T147" s="736"/>
      <c r="U147" s="468"/>
      <c r="Z147" s="73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785"/>
      <c r="BL147" s="785"/>
      <c r="BM147" s="785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33" t="s">
        <v>87</v>
      </c>
      <c r="B148" s="15" t="s">
        <v>55</v>
      </c>
      <c r="C148" s="748" t="str">
        <f>VLOOKUP($C127,'2025年度(1年後期)'!$B$5:$N$207,COLUMN('2025年度(1年後期)'!$K$5),0)&amp;""</f>
        <v/>
      </c>
      <c r="D148" s="732"/>
      <c r="E148" s="749" t="str">
        <f>VLOOKUP($C127,'2025年度(2年後期)'!$B$5:$N$207,COLUMN('2025年度(2年後期)'!$K$5),0)&amp;""</f>
        <v/>
      </c>
      <c r="F148" s="732"/>
      <c r="G148" s="749" t="str">
        <f>VLOOKUP($C127,'2025年度(3年後期)'!$B$5:$N$207,COLUMN('2025年度(3年後期)'!$K$5),0)&amp;""</f>
        <v/>
      </c>
      <c r="H148" s="732"/>
      <c r="I148" s="749" t="str">
        <f>VLOOKUP($C127,'2025年度(4年後期)'!$B$5:$N$206,COLUMN('2025年度(4年後期)'!$K$5),0)&amp;""</f>
        <v/>
      </c>
      <c r="J148" s="732"/>
      <c r="K148" s="750" t="str">
        <f>VLOOKUP($C127,'2025年度(助産後期)'!$B$5:$N$207,COLUMN('2025年度(助産後期)'!$K$5),0)&amp;""</f>
        <v/>
      </c>
      <c r="L148" s="750"/>
      <c r="M148" s="748" t="str">
        <f>VLOOKUP($C127,'2025年度(M1後期)'!$B$5:$N$207,COLUMN('2025年度(M1後期)'!$K$5),0)&amp;""</f>
        <v>入試設営</v>
      </c>
      <c r="N148" s="732"/>
      <c r="O148" s="750" t="str">
        <f>VLOOKUP($C127,'2025年度(M2後期)'!$B$5:$N$207,COLUMN('2025年度(M2後期)'!$K$5),0)&amp;""</f>
        <v>入試設営</v>
      </c>
      <c r="P148" s="732"/>
      <c r="Q148" s="750" t="str">
        <f>VLOOKUP($C127,'2025年度(D1後期)'!$B$5:$N$207,COLUMN('2025年度(D1後期)'!$K$5),0)&amp;""</f>
        <v>入試設営</v>
      </c>
      <c r="R148" s="732"/>
      <c r="S148" s="750" t="str">
        <f>VLOOKUP($C127,'2025年度(D23後期)'!$B$5:$N$207,COLUMN('2025年度(D23後期)'!$K$5),0)&amp;""</f>
        <v>入試設営</v>
      </c>
      <c r="T148" s="732"/>
      <c r="U148" s="468"/>
      <c r="Z148" s="733" t="str">
        <f>A148</f>
        <v>５時限（16：50～18：20）</v>
      </c>
      <c r="AA148" s="694"/>
      <c r="AB148" s="694"/>
      <c r="AC148" s="694"/>
      <c r="AD148" s="694"/>
      <c r="AE148" s="694"/>
      <c r="AF148" s="694"/>
      <c r="AG148" s="694"/>
      <c r="AH148" s="694"/>
      <c r="AI148" s="694"/>
      <c r="AJ148" s="694"/>
      <c r="AK148" s="694"/>
      <c r="AL148" s="694"/>
      <c r="AM148" s="694"/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783"/>
      <c r="BL148" s="783"/>
      <c r="BM148" s="783"/>
      <c r="BN148" s="694"/>
      <c r="BO148" s="694"/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33"/>
      <c r="B149" s="15" t="s">
        <v>58</v>
      </c>
      <c r="C149" s="751" t="str">
        <f>IFERROR(VLOOKUP(C148,科目・教員!$A$2:$B$349,2,0),"")</f>
        <v/>
      </c>
      <c r="D149" s="735"/>
      <c r="E149" s="739" t="str">
        <f>IFERROR(VLOOKUP(E148,科目・教員!$A$2:$B$349,2,0),"")</f>
        <v/>
      </c>
      <c r="F149" s="735"/>
      <c r="G149" s="739" t="str">
        <f>IFERROR(VLOOKUP(G148,科目・教員!$A$2:$B$349,2,0),"")</f>
        <v/>
      </c>
      <c r="H149" s="735"/>
      <c r="I149" s="739" t="str">
        <f>IFERROR(VLOOKUP(I148,科目・教員!$A$2:$B$349,2,0),"")</f>
        <v/>
      </c>
      <c r="J149" s="735"/>
      <c r="K149" s="740" t="str">
        <f>IFERROR(VLOOKUP(K148,科目・教員!$A$2:$B$349,2,0),"")</f>
        <v/>
      </c>
      <c r="L149" s="740"/>
      <c r="M149" s="751" t="str">
        <f>IFERROR(VLOOKUP(M148,科目・教員!$A$2:$B$349,2,0),"")</f>
        <v/>
      </c>
      <c r="N149" s="735"/>
      <c r="O149" s="740" t="str">
        <f>IFERROR(VLOOKUP(O148,科目・教員!$A$2:$B$349,2,0),"")</f>
        <v/>
      </c>
      <c r="P149" s="735"/>
      <c r="Q149" s="740" t="str">
        <f>IFERROR(VLOOKUP(Q148,科目・教員!$A$2:$B$349,2,0),"")</f>
        <v/>
      </c>
      <c r="R149" s="735"/>
      <c r="S149" s="740" t="str">
        <f>IFERROR(VLOOKUP(S148,科目・教員!$A$2:$B$349,2,0),"")</f>
        <v/>
      </c>
      <c r="T149" s="735"/>
      <c r="U149" s="468"/>
      <c r="Z149" s="73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784"/>
      <c r="BL149" s="784"/>
      <c r="BM149" s="784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33"/>
      <c r="B150" s="15" t="s">
        <v>60</v>
      </c>
      <c r="C150" s="751" t="str">
        <f>VLOOKUP($C127,'2025年度(1年後期)'!$B$5:$N$207,COLUMN('2025年度(1年後期)'!$K$5)+1,0)&amp;""</f>
        <v/>
      </c>
      <c r="D150" s="735"/>
      <c r="E150" s="739" t="str">
        <f>VLOOKUP($C127,'2025年度(2年後期)'!$B$5:$N$207,COLUMN('2025年度(2年後期)'!$K$5)+1,0)&amp;""</f>
        <v/>
      </c>
      <c r="F150" s="735"/>
      <c r="G150" s="739" t="str">
        <f>VLOOKUP($C127,'2025年度(3年後期)'!$B$5:$N$207,COLUMN('2025年度(3年後期)'!$K$5)+1,0)&amp;""</f>
        <v/>
      </c>
      <c r="H150" s="735"/>
      <c r="I150" s="739" t="str">
        <f>VLOOKUP($C127,'2025年度(4年後期)'!$B$5:$N$206,COLUMN('2025年度(4年後期)'!$K$5)+1,0)&amp;""</f>
        <v/>
      </c>
      <c r="J150" s="735"/>
      <c r="K150" s="740" t="str">
        <f>VLOOKUP($C127,'2025年度(助産後期)'!$B$5:$N$207,COLUMN('2025年度(助産後期)'!$K$5)+1,0)&amp;""</f>
        <v/>
      </c>
      <c r="L150" s="740"/>
      <c r="M150" s="751" t="str">
        <f>VLOOKUP($C127,'2025年度(M1後期)'!$B$5:$N$207,COLUMN('2025年度(M1後期)'!$K$5)+1,0)&amp;""</f>
        <v/>
      </c>
      <c r="N150" s="735"/>
      <c r="O150" s="740" t="str">
        <f>VLOOKUP($C127,'2025年度(M1後期)'!$B$5:$N$207,COLUMN('2025年度(M1後期)'!$K$5)+1,0)&amp;""</f>
        <v/>
      </c>
      <c r="P150" s="735"/>
      <c r="Q150" s="740" t="str">
        <f>VLOOKUP($C127,'2025年度(D1後期)'!$B$5:$N$207,COLUMN('2025年度(D1後期)'!$K$5)+1,0)&amp;""</f>
        <v/>
      </c>
      <c r="R150" s="735"/>
      <c r="S150" s="740" t="str">
        <f>VLOOKUP($C127,'2025年度(D23後期)'!$B$5:$N$207,COLUMN('2025年度(D23後期)'!$K$5)+1,0)&amp;""</f>
        <v/>
      </c>
      <c r="T150" s="735"/>
      <c r="U150" s="468"/>
      <c r="Z150" s="73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784"/>
      <c r="BL150" s="784"/>
      <c r="BM150" s="784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34"/>
      <c r="B151" s="16" t="s">
        <v>62</v>
      </c>
      <c r="C151" s="738"/>
      <c r="D151" s="736"/>
      <c r="E151" s="710"/>
      <c r="F151" s="736"/>
      <c r="G151" s="710"/>
      <c r="H151" s="736"/>
      <c r="I151" s="710"/>
      <c r="J151" s="736"/>
      <c r="K151" s="712"/>
      <c r="L151" s="712"/>
      <c r="M151" s="738"/>
      <c r="N151" s="736"/>
      <c r="O151" s="712"/>
      <c r="P151" s="736"/>
      <c r="Q151" s="712"/>
      <c r="R151" s="736"/>
      <c r="S151" s="712"/>
      <c r="T151" s="736"/>
      <c r="U151" s="469"/>
      <c r="V151" s="19"/>
      <c r="W151" s="19"/>
      <c r="X151" s="19"/>
      <c r="Y151" s="19"/>
      <c r="Z151" s="73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785"/>
      <c r="BL151" s="785"/>
      <c r="BM151" s="785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23"/>
      <c r="B152" s="24"/>
      <c r="C152" s="788">
        <f>C127+1</f>
        <v>46060</v>
      </c>
      <c r="D152" s="788"/>
      <c r="E152" s="788"/>
      <c r="F152" s="788"/>
      <c r="G152" s="788"/>
      <c r="H152" s="788"/>
      <c r="I152" s="788"/>
      <c r="J152" s="788"/>
      <c r="K152" s="788"/>
      <c r="L152" s="788"/>
      <c r="M152" s="788"/>
      <c r="N152" s="788"/>
      <c r="O152" s="788"/>
      <c r="P152" s="788"/>
      <c r="Q152" s="788"/>
      <c r="R152" s="788"/>
      <c r="S152" s="788"/>
      <c r="T152" s="788"/>
      <c r="U152" s="703">
        <f>C152</f>
        <v>46060</v>
      </c>
      <c r="V152" s="704"/>
      <c r="W152" s="704"/>
      <c r="X152" s="704"/>
      <c r="Y152" s="704"/>
      <c r="Z152" s="70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3" t="s">
        <v>54</v>
      </c>
      <c r="B153" s="12" t="s">
        <v>55</v>
      </c>
      <c r="C153" s="731" t="str">
        <f>VLOOKUP($C152,'2025年度(1年後期)'!$B$5:$N$207,COLUMN('2025年度(1年後期)'!$C$5),0)&amp;""</f>
        <v/>
      </c>
      <c r="D153" s="722"/>
      <c r="E153" s="721" t="str">
        <f>VLOOKUP($C152,'2025年度(2年後期)'!$B$5:$N$207,COLUMN('2025年度(2年後期)'!$C$5),0)&amp;""</f>
        <v/>
      </c>
      <c r="F153" s="722"/>
      <c r="G153" s="721" t="str">
        <f>VLOOKUP($C152,'2025年度(3年後期)'!$B$5:$N$207,COLUMN('2025年度(3年後期)'!$C$5),0)&amp;""</f>
        <v/>
      </c>
      <c r="H153" s="722"/>
      <c r="I153" s="721" t="str">
        <f>VLOOKUP($C152,'2025年度(4年後期)'!$B$5:$N$206,COLUMN('2025年度(4年後期)'!$C$5),0)&amp;""</f>
        <v/>
      </c>
      <c r="J153" s="722"/>
      <c r="K153" s="732" t="str">
        <f>VLOOKUP($C152,'2025年度(助産後期)'!$B$5:$N$207,COLUMN('2025年度(助産後期)'!$C$5),0)&amp;""</f>
        <v/>
      </c>
      <c r="L153" s="720"/>
      <c r="M153" s="719" t="str">
        <f>VLOOKUP($C152,'2025年度(M1後期)'!$B$5:$N$207,COLUMN('2025年度(M1後期)'!$C$5),0)&amp;""</f>
        <v>看護学部入試（1次）</v>
      </c>
      <c r="N153" s="720"/>
      <c r="O153" s="721" t="str">
        <f>VLOOKUP($C152,'2025年度(M2後期)'!$B$5:$N$207,COLUMN('2025年度(M2後期)'!$C$5),0)&amp;""</f>
        <v>看護学部入試（1次）</v>
      </c>
      <c r="P153" s="722"/>
      <c r="Q153" s="721" t="str">
        <f>VLOOKUP($C152,'2025年度(D1後期)'!$B$5:$N$207,COLUMN('2025年度(D1後期)'!$C$5),0)&amp;""</f>
        <v>看護学部入試（1次）</v>
      </c>
      <c r="R153" s="722"/>
      <c r="S153" s="732" t="str">
        <f>VLOOKUP($C152,'2025年度(D23後期)'!$B$5:$N$207,COLUMN('2025年度(D23後期)'!$C$5),0)&amp;""</f>
        <v>看護学部入試（1次）</v>
      </c>
      <c r="T153" s="722"/>
      <c r="U153" s="473" t="s">
        <v>447</v>
      </c>
      <c r="Z153" s="744" t="str">
        <f>A153</f>
        <v xml:space="preserve">１時限（09：20～10：50） </v>
      </c>
      <c r="AA153" s="694"/>
      <c r="AB153" s="694"/>
      <c r="AC153" s="694"/>
      <c r="AD153" s="694"/>
      <c r="AE153" s="694"/>
      <c r="AF153" s="694"/>
      <c r="AG153" s="694"/>
      <c r="AH153" s="694"/>
      <c r="AI153" s="694"/>
      <c r="AJ153" s="694"/>
      <c r="AK153" s="694"/>
      <c r="AL153" s="694"/>
      <c r="AM153" s="694"/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852"/>
      <c r="AX153" s="852"/>
      <c r="AY153" s="852"/>
      <c r="AZ153" s="852"/>
      <c r="BA153" s="852"/>
      <c r="BB153" s="852"/>
      <c r="BC153" s="852"/>
      <c r="BD153" s="852"/>
      <c r="BE153" s="852"/>
      <c r="BF153" s="852"/>
      <c r="BG153" s="694"/>
      <c r="BH153" s="694"/>
      <c r="BI153" s="852"/>
      <c r="BJ153" s="852"/>
      <c r="BK153" s="783"/>
      <c r="BL153" s="783"/>
      <c r="BM153" s="783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33"/>
      <c r="B154" s="15" t="s">
        <v>58</v>
      </c>
      <c r="C154" s="714" t="str">
        <f>IFERROR(VLOOKUP(C153,科目・教員!$A$2:$B$349,2,0),"")</f>
        <v/>
      </c>
      <c r="D154" s="715"/>
      <c r="E154" s="716" t="str">
        <f>IFERROR(VLOOKUP(E153,科目・教員!$A$2:$B$349,2,0),"")</f>
        <v/>
      </c>
      <c r="F154" s="715"/>
      <c r="G154" s="716" t="str">
        <f>IFERROR(VLOOKUP(G153,科目・教員!$A$2:$B$349,2,0),"")</f>
        <v/>
      </c>
      <c r="H154" s="715"/>
      <c r="I154" s="716" t="str">
        <f>IFERROR(VLOOKUP(I153,科目・教員!$A$2:$B$349,2,0),"")</f>
        <v/>
      </c>
      <c r="J154" s="715"/>
      <c r="K154" s="735" t="str">
        <f>IFERROR(VLOOKUP(K153,科目・教員!$A$2:$B$349,2,0),"")</f>
        <v/>
      </c>
      <c r="L154" s="737"/>
      <c r="M154" s="746" t="str">
        <f>IFERROR(VLOOKUP(M153,科目・教員!$A$2:$B$349,2,0),"")</f>
        <v/>
      </c>
      <c r="N154" s="715"/>
      <c r="O154" s="716" t="str">
        <f>IFERROR(VLOOKUP(O153,科目・教員!$A$2:$B$349,2,0),"")</f>
        <v/>
      </c>
      <c r="P154" s="715"/>
      <c r="Q154" s="716" t="str">
        <f>IFERROR(VLOOKUP(Q153,科目・教員!$A$2:$B$349,2,0),"")</f>
        <v/>
      </c>
      <c r="R154" s="715"/>
      <c r="S154" s="735" t="str">
        <f>IFERROR(VLOOKUP(S153,科目・教員!$A$2:$B$349,2,0),"")</f>
        <v/>
      </c>
      <c r="T154" s="715"/>
      <c r="U154" s="473" t="s">
        <v>452</v>
      </c>
      <c r="Z154" s="73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852"/>
      <c r="AX154" s="852"/>
      <c r="AY154" s="852"/>
      <c r="AZ154" s="852"/>
      <c r="BA154" s="852"/>
      <c r="BB154" s="852"/>
      <c r="BC154" s="852"/>
      <c r="BD154" s="852"/>
      <c r="BE154" s="852"/>
      <c r="BF154" s="852"/>
      <c r="BG154" s="695"/>
      <c r="BH154" s="695"/>
      <c r="BI154" s="852"/>
      <c r="BJ154" s="852"/>
      <c r="BK154" s="784"/>
      <c r="BL154" s="784"/>
      <c r="BM154" s="784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33"/>
      <c r="B155" s="15" t="s">
        <v>60</v>
      </c>
      <c r="C155" s="714" t="str">
        <f>VLOOKUP($C152,'2025年度(1年後期)'!$B$5:$N$207,COLUMN('2025年度(1年後期)'!$C$5)+1,0)&amp;""</f>
        <v/>
      </c>
      <c r="D155" s="715"/>
      <c r="E155" s="716" t="str">
        <f>VLOOKUP($C152,'2025年度(2年後期)'!$B$5:$N$207,COLUMN('2025年度(2年後期)'!$C$5)+1,0)&amp;""</f>
        <v/>
      </c>
      <c r="F155" s="715"/>
      <c r="G155" s="716" t="str">
        <f>VLOOKUP($C152,'2025年度(3年後期)'!$B$5:$N$207,COLUMN('2025年度(3年後期)'!$C$5)+1,0)&amp;""</f>
        <v/>
      </c>
      <c r="H155" s="715"/>
      <c r="I155" s="716" t="str">
        <f>VLOOKUP($C152,'2025年度(4年後期)'!$B$5:$N$206,COLUMN('2025年度(4年後期)'!$C$5)+1,0)&amp;""</f>
        <v/>
      </c>
      <c r="J155" s="715"/>
      <c r="K155" s="735" t="str">
        <f>VLOOKUP($C152,'2025年度(助産後期)'!$B$5:$N$207,COLUMN('2025年度(助産後期)'!$C$5)+1,0)&amp;""</f>
        <v/>
      </c>
      <c r="L155" s="737"/>
      <c r="M155" s="746" t="str">
        <f>VLOOKUP($C152,'2025年度(M1後期)'!$B$5:$N$207,COLUMN('2025年度(M1後期)'!$C$5)+1,0)&amp;""</f>
        <v/>
      </c>
      <c r="N155" s="715"/>
      <c r="O155" s="716" t="str">
        <f>VLOOKUP($C152,'2025年度(M2後期)'!$B$5:$N$207,COLUMN('2025年度(M2後期)'!$C$5)+1,0)&amp;""</f>
        <v/>
      </c>
      <c r="P155" s="715"/>
      <c r="Q155" s="716" t="str">
        <f>VLOOKUP($C152,'2025年度(D1後期)'!$B$5:$N$207,COLUMN('2025年度(D1後期)'!$C$5)+1,0)&amp;""</f>
        <v/>
      </c>
      <c r="R155" s="715"/>
      <c r="S155" s="735" t="str">
        <f>VLOOKUP($C152,'2025年度(D23後期)'!$B$5:$N$207,COLUMN('2025年度(D23後期)'!$C$5)+1,0)&amp;""</f>
        <v/>
      </c>
      <c r="T155" s="715"/>
      <c r="U155" s="473" t="s">
        <v>449</v>
      </c>
      <c r="Z155" s="73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852"/>
      <c r="AX155" s="852"/>
      <c r="AY155" s="852"/>
      <c r="AZ155" s="852"/>
      <c r="BA155" s="852"/>
      <c r="BB155" s="852"/>
      <c r="BC155" s="852"/>
      <c r="BD155" s="852"/>
      <c r="BE155" s="852"/>
      <c r="BF155" s="852"/>
      <c r="BG155" s="695"/>
      <c r="BH155" s="695"/>
      <c r="BI155" s="852"/>
      <c r="BJ155" s="852"/>
      <c r="BK155" s="784"/>
      <c r="BL155" s="784"/>
      <c r="BM155" s="784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34"/>
      <c r="B156" s="16" t="s">
        <v>62</v>
      </c>
      <c r="C156" s="738"/>
      <c r="D156" s="711"/>
      <c r="E156" s="710"/>
      <c r="F156" s="711"/>
      <c r="G156" s="710"/>
      <c r="H156" s="711"/>
      <c r="I156" s="710"/>
      <c r="J156" s="711"/>
      <c r="K156" s="712"/>
      <c r="L156" s="713"/>
      <c r="M156" s="745"/>
      <c r="N156" s="711"/>
      <c r="O156" s="710"/>
      <c r="P156" s="711"/>
      <c r="Q156" s="710"/>
      <c r="R156" s="711"/>
      <c r="S156" s="712"/>
      <c r="T156" s="711"/>
      <c r="U156" s="473"/>
      <c r="Z156" s="73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852"/>
      <c r="AX156" s="852"/>
      <c r="AY156" s="852"/>
      <c r="AZ156" s="852"/>
      <c r="BA156" s="852"/>
      <c r="BB156" s="852"/>
      <c r="BC156" s="852"/>
      <c r="BD156" s="852"/>
      <c r="BE156" s="852"/>
      <c r="BF156" s="852"/>
      <c r="BG156" s="696"/>
      <c r="BH156" s="696"/>
      <c r="BI156" s="852"/>
      <c r="BJ156" s="852"/>
      <c r="BK156" s="785"/>
      <c r="BL156" s="785"/>
      <c r="BM156" s="785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33" t="s">
        <v>64</v>
      </c>
      <c r="B157" s="15" t="s">
        <v>55</v>
      </c>
      <c r="C157" s="731" t="str">
        <f>VLOOKUP($C152,'2025年度(1年後期)'!$B$5:$N$207,COLUMN('2025年度(1年後期)'!$E$5),0)&amp;""</f>
        <v/>
      </c>
      <c r="D157" s="722"/>
      <c r="E157" s="721" t="str">
        <f>VLOOKUP($C152,'2025年度(2年後期)'!$B$5:$N$207,COLUMN('2025年度(2年後期)'!$E$5),0)&amp;""</f>
        <v/>
      </c>
      <c r="F157" s="722"/>
      <c r="G157" s="721" t="str">
        <f>VLOOKUP($C152,'2025年度(3年後期)'!$B$5:$N$207,COLUMN('2025年度(3年後期)'!$E$5),0)&amp;""</f>
        <v/>
      </c>
      <c r="H157" s="722"/>
      <c r="I157" s="721" t="str">
        <f>VLOOKUP($C152,'2025年度(4年後期)'!$B$5:$N$206,COLUMN('2025年度(4年後期)'!$E$5),0)&amp;""</f>
        <v/>
      </c>
      <c r="J157" s="722"/>
      <c r="K157" s="732" t="str">
        <f>VLOOKUP($C152,'2025年度(助産後期)'!$B$5:$N$207,COLUMN('2025年度(助産後期)'!$E$5),0)&amp;""</f>
        <v/>
      </c>
      <c r="L157" s="720"/>
      <c r="M157" s="731" t="str">
        <f>VLOOKUP($C152,'2025年度(M1後期)'!$B$5:$N$207,COLUMN('2025年度(M1後期)'!$E$5),0)&amp;""</f>
        <v>看護学部入試（1次）</v>
      </c>
      <c r="N157" s="722"/>
      <c r="O157" s="732" t="str">
        <f>VLOOKUP($C152,'2025年度(M2後期)'!$B$5:$N$207,COLUMN('2025年度(M2後期)'!$E$5),0)&amp;""</f>
        <v>看護学部入試（1次）</v>
      </c>
      <c r="P157" s="722"/>
      <c r="Q157" s="732" t="str">
        <f>VLOOKUP($C152,'2025年度(D1後期)'!$B$5:$N$207,COLUMN('2025年度(D1後期)'!$E$5),0)&amp;""</f>
        <v>看護学部入試（1次）</v>
      </c>
      <c r="R157" s="722"/>
      <c r="S157" s="732" t="str">
        <f>VLOOKUP($C152,'2025年度(D23後期)'!$B$5:$N$207,COLUMN('2025年度(D23後期)'!$E$5),0)&amp;""</f>
        <v>看護学部入試（1次）</v>
      </c>
      <c r="T157" s="722"/>
      <c r="U157" s="468"/>
      <c r="Z157" s="733" t="str">
        <f>A157</f>
        <v>２時限（11：00～12：30）</v>
      </c>
      <c r="AA157" s="694"/>
      <c r="AB157" s="694"/>
      <c r="AC157" s="694"/>
      <c r="AD157" s="694"/>
      <c r="AE157" s="694"/>
      <c r="AF157" s="694"/>
      <c r="AG157" s="694"/>
      <c r="AH157" s="694"/>
      <c r="AI157" s="694"/>
      <c r="AJ157" s="694"/>
      <c r="AK157" s="694"/>
      <c r="AL157" s="694"/>
      <c r="AM157" s="694"/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852"/>
      <c r="AX157" s="852"/>
      <c r="AY157" s="852"/>
      <c r="AZ157" s="852"/>
      <c r="BA157" s="852"/>
      <c r="BB157" s="852"/>
      <c r="BC157" s="852"/>
      <c r="BD157" s="852"/>
      <c r="BE157" s="852"/>
      <c r="BF157" s="852"/>
      <c r="BG157" s="694"/>
      <c r="BH157" s="694"/>
      <c r="BI157" s="852"/>
      <c r="BJ157" s="852"/>
      <c r="BK157" s="783"/>
      <c r="BL157" s="783"/>
      <c r="BM157" s="783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33"/>
      <c r="B158" s="15" t="s">
        <v>58</v>
      </c>
      <c r="C158" s="714" t="str">
        <f>IFERROR(VLOOKUP(C157,科目・教員!$A$2:$B$349,2,0),"")</f>
        <v/>
      </c>
      <c r="D158" s="715"/>
      <c r="E158" s="716" t="str">
        <f>IFERROR(VLOOKUP(E157,科目・教員!$A$2:$B$349,2,0),"")</f>
        <v/>
      </c>
      <c r="F158" s="715"/>
      <c r="G158" s="716" t="str">
        <f>IFERROR(VLOOKUP(G157,科目・教員!$A$2:$B$349,2,0),"")</f>
        <v/>
      </c>
      <c r="H158" s="715"/>
      <c r="I158" s="716" t="str">
        <f>IFERROR(VLOOKUP(I157,科目・教員!$A$2:$B$349,2,0),"")</f>
        <v/>
      </c>
      <c r="J158" s="715"/>
      <c r="K158" s="735" t="str">
        <f>IFERROR(VLOOKUP(K157,科目・教員!$A$2:$B$349,2,0),"")</f>
        <v/>
      </c>
      <c r="L158" s="737"/>
      <c r="M158" s="714" t="str">
        <f>IFERROR(VLOOKUP(M157,科目・教員!$A$2:$B$349,2,0),"")</f>
        <v/>
      </c>
      <c r="N158" s="715"/>
      <c r="O158" s="735" t="str">
        <f>IFERROR(VLOOKUP(O157,科目・教員!$A$2:$B$349,2,0),"")</f>
        <v/>
      </c>
      <c r="P158" s="715"/>
      <c r="Q158" s="735" t="str">
        <f>IFERROR(VLOOKUP(Q157,科目・教員!$A$2:$B$349,2,0),"")</f>
        <v/>
      </c>
      <c r="R158" s="715"/>
      <c r="S158" s="735" t="str">
        <f>IFERROR(VLOOKUP(S157,科目・教員!$A$2:$B$349,2,0),"")</f>
        <v/>
      </c>
      <c r="T158" s="715"/>
      <c r="U158" s="468"/>
      <c r="Z158" s="73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852"/>
      <c r="AX158" s="852"/>
      <c r="AY158" s="852"/>
      <c r="AZ158" s="852"/>
      <c r="BA158" s="852"/>
      <c r="BB158" s="852"/>
      <c r="BC158" s="852"/>
      <c r="BD158" s="852"/>
      <c r="BE158" s="852"/>
      <c r="BF158" s="852"/>
      <c r="BG158" s="695"/>
      <c r="BH158" s="695"/>
      <c r="BI158" s="852"/>
      <c r="BJ158" s="852"/>
      <c r="BK158" s="784"/>
      <c r="BL158" s="784"/>
      <c r="BM158" s="784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33"/>
      <c r="B159" s="15" t="s">
        <v>60</v>
      </c>
      <c r="C159" s="714" t="str">
        <f>VLOOKUP($C152,'2025年度(1年後期)'!$B$5:$N$207,COLUMN('2025年度(1年後期)'!$E$5)+1,0)&amp;""</f>
        <v/>
      </c>
      <c r="D159" s="715"/>
      <c r="E159" s="716" t="str">
        <f>VLOOKUP($C152,'2025年度(2年後期)'!$B$5:$N$207,COLUMN('2025年度(2年後期)'!$E$5)+1,0)&amp;""</f>
        <v/>
      </c>
      <c r="F159" s="715"/>
      <c r="G159" s="716" t="str">
        <f>VLOOKUP($C152,'2025年度(3年後期)'!$B$5:$N$207,COLUMN('2025年度(3年後期)'!$E$5)+1,0)&amp;""</f>
        <v/>
      </c>
      <c r="H159" s="715"/>
      <c r="I159" s="716" t="str">
        <f>VLOOKUP($C152,'2025年度(4年後期)'!$B$5:$N$206,COLUMN('2025年度(4年後期)'!$E$5)+1,0)&amp;""</f>
        <v/>
      </c>
      <c r="J159" s="715"/>
      <c r="K159" s="735" t="str">
        <f>VLOOKUP($C152,'2025年度(助産後期)'!$B$5:$N$207,COLUMN('2025年度(助産後期)'!$E$5)+1,0)&amp;""</f>
        <v/>
      </c>
      <c r="L159" s="737"/>
      <c r="M159" s="714" t="str">
        <f>VLOOKUP($C152,'2025年度(M1後期)'!$B$5:$N$207,COLUMN('2025年度(M1後期)'!$E$5)+1,0)&amp;""</f>
        <v/>
      </c>
      <c r="N159" s="715"/>
      <c r="O159" s="735" t="str">
        <f>VLOOKUP($C152,'2025年度(M2後期)'!$B$5:$N$207,COLUMN('2025年度(M2後期)'!$E$5)+1,0)&amp;""</f>
        <v/>
      </c>
      <c r="P159" s="715"/>
      <c r="Q159" s="735" t="str">
        <f>VLOOKUP($C152,'2025年度(D1後期)'!$B$5:$N$207,COLUMN('2025年度(D1後期)'!$E$5)+1,0)&amp;""</f>
        <v/>
      </c>
      <c r="R159" s="715"/>
      <c r="S159" s="735" t="str">
        <f>VLOOKUP($C152,'2025年度(D23後期)'!$B$5:$N$207,COLUMN('2025年度(D23後期)'!$E$5)+1,0)&amp;""</f>
        <v/>
      </c>
      <c r="T159" s="715"/>
      <c r="U159" s="468"/>
      <c r="Z159" s="73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852"/>
      <c r="AX159" s="852"/>
      <c r="AY159" s="852"/>
      <c r="AZ159" s="852"/>
      <c r="BA159" s="852"/>
      <c r="BB159" s="852"/>
      <c r="BC159" s="852"/>
      <c r="BD159" s="852"/>
      <c r="BE159" s="852"/>
      <c r="BF159" s="852"/>
      <c r="BG159" s="695"/>
      <c r="BH159" s="695"/>
      <c r="BI159" s="852"/>
      <c r="BJ159" s="852"/>
      <c r="BK159" s="784"/>
      <c r="BL159" s="784"/>
      <c r="BM159" s="784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47"/>
      <c r="B160" s="16" t="s">
        <v>62</v>
      </c>
      <c r="C160" s="738"/>
      <c r="D160" s="736"/>
      <c r="E160" s="710"/>
      <c r="F160" s="736"/>
      <c r="G160" s="710"/>
      <c r="H160" s="736"/>
      <c r="I160" s="710"/>
      <c r="J160" s="736"/>
      <c r="K160" s="712"/>
      <c r="L160" s="712"/>
      <c r="M160" s="738"/>
      <c r="N160" s="736"/>
      <c r="O160" s="712"/>
      <c r="P160" s="736"/>
      <c r="Q160" s="712"/>
      <c r="R160" s="736"/>
      <c r="S160" s="712"/>
      <c r="T160" s="736"/>
      <c r="U160" s="468"/>
      <c r="Z160" s="73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852"/>
      <c r="AX160" s="852"/>
      <c r="AY160" s="852"/>
      <c r="AZ160" s="852"/>
      <c r="BA160" s="852"/>
      <c r="BB160" s="852"/>
      <c r="BC160" s="852"/>
      <c r="BD160" s="852"/>
      <c r="BE160" s="852"/>
      <c r="BF160" s="852"/>
      <c r="BG160" s="696"/>
      <c r="BH160" s="696"/>
      <c r="BI160" s="852"/>
      <c r="BJ160" s="852"/>
      <c r="BK160" s="785"/>
      <c r="BL160" s="785"/>
      <c r="BM160" s="785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44" t="s">
        <v>70</v>
      </c>
      <c r="B161" s="17" t="s">
        <v>71</v>
      </c>
      <c r="C161" s="731"/>
      <c r="D161" s="722"/>
      <c r="E161" s="721"/>
      <c r="F161" s="722"/>
      <c r="G161" s="721"/>
      <c r="H161" s="722"/>
      <c r="I161" s="721"/>
      <c r="J161" s="722"/>
      <c r="K161" s="732"/>
      <c r="L161" s="720"/>
      <c r="M161" s="731"/>
      <c r="N161" s="722"/>
      <c r="O161" s="732"/>
      <c r="P161" s="722"/>
      <c r="Q161" s="732"/>
      <c r="R161" s="722"/>
      <c r="S161" s="732"/>
      <c r="T161" s="722"/>
      <c r="U161" s="468"/>
      <c r="Z161" s="73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852"/>
      <c r="AX161" s="852"/>
      <c r="AY161" s="852"/>
      <c r="AZ161" s="852"/>
      <c r="BA161" s="852"/>
      <c r="BB161" s="852"/>
      <c r="BC161" s="852"/>
      <c r="BD161" s="852"/>
      <c r="BE161" s="852"/>
      <c r="BF161" s="852"/>
      <c r="BG161" s="694"/>
      <c r="BH161" s="694"/>
      <c r="BI161" s="852"/>
      <c r="BJ161" s="852"/>
      <c r="BK161" s="783"/>
      <c r="BL161" s="783"/>
      <c r="BM161" s="783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33"/>
      <c r="B162" s="17" t="s">
        <v>73</v>
      </c>
      <c r="C162" s="714"/>
      <c r="D162" s="715"/>
      <c r="E162" s="716"/>
      <c r="F162" s="715"/>
      <c r="G162" s="716"/>
      <c r="H162" s="715"/>
      <c r="I162" s="716"/>
      <c r="J162" s="715"/>
      <c r="K162" s="735"/>
      <c r="L162" s="737"/>
      <c r="M162" s="714"/>
      <c r="N162" s="715"/>
      <c r="O162" s="735"/>
      <c r="P162" s="715"/>
      <c r="Q162" s="735"/>
      <c r="R162" s="715"/>
      <c r="S162" s="735"/>
      <c r="T162" s="715"/>
      <c r="U162" s="468"/>
      <c r="Z162" s="73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852"/>
      <c r="AX162" s="852"/>
      <c r="AY162" s="852"/>
      <c r="AZ162" s="852"/>
      <c r="BA162" s="852"/>
      <c r="BB162" s="852"/>
      <c r="BC162" s="852"/>
      <c r="BD162" s="852"/>
      <c r="BE162" s="852"/>
      <c r="BF162" s="852"/>
      <c r="BG162" s="695"/>
      <c r="BH162" s="695"/>
      <c r="BI162" s="852"/>
      <c r="BJ162" s="852"/>
      <c r="BK162" s="784"/>
      <c r="BL162" s="784"/>
      <c r="BM162" s="784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33"/>
      <c r="B163" s="17" t="s">
        <v>60</v>
      </c>
      <c r="C163" s="714"/>
      <c r="D163" s="715"/>
      <c r="E163" s="716"/>
      <c r="F163" s="715"/>
      <c r="G163" s="716"/>
      <c r="H163" s="715"/>
      <c r="I163" s="716"/>
      <c r="J163" s="715"/>
      <c r="K163" s="735"/>
      <c r="L163" s="737"/>
      <c r="M163" s="714"/>
      <c r="N163" s="715"/>
      <c r="O163" s="735"/>
      <c r="P163" s="715"/>
      <c r="Q163" s="735"/>
      <c r="R163" s="715"/>
      <c r="S163" s="735"/>
      <c r="T163" s="715"/>
      <c r="U163" s="468"/>
      <c r="Z163" s="73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852"/>
      <c r="AX163" s="852"/>
      <c r="AY163" s="852"/>
      <c r="AZ163" s="852"/>
      <c r="BA163" s="852"/>
      <c r="BB163" s="852"/>
      <c r="BC163" s="852"/>
      <c r="BD163" s="852"/>
      <c r="BE163" s="852"/>
      <c r="BF163" s="852"/>
      <c r="BG163" s="695"/>
      <c r="BH163" s="695"/>
      <c r="BI163" s="852"/>
      <c r="BJ163" s="852"/>
      <c r="BK163" s="784"/>
      <c r="BL163" s="784"/>
      <c r="BM163" s="784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34"/>
      <c r="B164" s="18" t="s">
        <v>62</v>
      </c>
      <c r="C164" s="752"/>
      <c r="D164" s="753"/>
      <c r="E164" s="754"/>
      <c r="F164" s="753"/>
      <c r="G164" s="754"/>
      <c r="H164" s="753"/>
      <c r="I164" s="754"/>
      <c r="J164" s="753"/>
      <c r="K164" s="755"/>
      <c r="L164" s="755"/>
      <c r="M164" s="752"/>
      <c r="N164" s="753"/>
      <c r="O164" s="755"/>
      <c r="P164" s="753"/>
      <c r="Q164" s="755"/>
      <c r="R164" s="753"/>
      <c r="S164" s="755"/>
      <c r="T164" s="753"/>
      <c r="U164" s="468"/>
      <c r="Z164" s="73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852"/>
      <c r="AX164" s="852"/>
      <c r="AY164" s="852"/>
      <c r="AZ164" s="852"/>
      <c r="BA164" s="852"/>
      <c r="BB164" s="852"/>
      <c r="BC164" s="852"/>
      <c r="BD164" s="852"/>
      <c r="BE164" s="852"/>
      <c r="BF164" s="852"/>
      <c r="BG164" s="696"/>
      <c r="BH164" s="696"/>
      <c r="BI164" s="852"/>
      <c r="BJ164" s="852"/>
      <c r="BK164" s="785"/>
      <c r="BL164" s="785"/>
      <c r="BM164" s="785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33" t="s">
        <v>74</v>
      </c>
      <c r="B165" s="15" t="s">
        <v>55</v>
      </c>
      <c r="C165" s="748" t="str">
        <f>VLOOKUP($C152,'2025年度(1年後期)'!$B$5:$N$207,COLUMN('2025年度(1年後期)'!$G$5),0)&amp;""</f>
        <v/>
      </c>
      <c r="D165" s="732"/>
      <c r="E165" s="749" t="str">
        <f>VLOOKUP($C152,'2025年度(2年後期)'!$B$5:$N$207,COLUMN('2025年度(2年後期)'!$G$5),0)&amp;""</f>
        <v/>
      </c>
      <c r="F165" s="732"/>
      <c r="G165" s="749" t="str">
        <f>VLOOKUP($C152,'2025年度(3年後期)'!$B$5:$N$207,COLUMN('2025年度(3年後期)'!$G$5),0)&amp;""</f>
        <v/>
      </c>
      <c r="H165" s="732"/>
      <c r="I165" s="749" t="str">
        <f>VLOOKUP($C152,'2025年度(4年後期)'!$B$5:$N$206,COLUMN('2025年度(4年後期)'!$G$5),0)&amp;""</f>
        <v/>
      </c>
      <c r="J165" s="732"/>
      <c r="K165" s="750" t="str">
        <f>VLOOKUP($C152,'2025年度(助産後期)'!$B$5:$N$207,COLUMN('2025年度(助産後期)'!$G$5),0)&amp;""</f>
        <v/>
      </c>
      <c r="L165" s="750"/>
      <c r="M165" s="748" t="str">
        <f>VLOOKUP($C152,'2025年度(M1後期)'!$B$5:$N$207,COLUMN('2025年度(M1後期)'!$G$5),0)&amp;""</f>
        <v>看護学部入試（1次）</v>
      </c>
      <c r="N165" s="732"/>
      <c r="O165" s="750" t="str">
        <f>VLOOKUP($C152,'2025年度(M2後期)'!$B$5:$N$207,COLUMN('2025年度(M2後期)'!$G$5),0)&amp;""</f>
        <v>看護学部入試（1次）</v>
      </c>
      <c r="P165" s="732"/>
      <c r="Q165" s="750" t="str">
        <f>VLOOKUP($C152,'2025年度(D1後期)'!$B$5:$N$207,COLUMN('2025年度(D1後期)'!$G$5),0)&amp;""</f>
        <v>看護学部入試（1次）</v>
      </c>
      <c r="R165" s="732"/>
      <c r="S165" s="750" t="str">
        <f>VLOOKUP($C152,'2025年度(D23後期)'!$B$5:$N$207,COLUMN('2025年度(D23後期)'!$G$5),0)&amp;""</f>
        <v>看護学部入試（1次）</v>
      </c>
      <c r="T165" s="732"/>
      <c r="U165" s="468"/>
      <c r="Z165" s="733" t="str">
        <f>A165</f>
        <v>３時限（13：30～15：00）</v>
      </c>
      <c r="AA165" s="694"/>
      <c r="AB165" s="694"/>
      <c r="AC165" s="694"/>
      <c r="AD165" s="694"/>
      <c r="AE165" s="694"/>
      <c r="AF165" s="694"/>
      <c r="AG165" s="694"/>
      <c r="AH165" s="694"/>
      <c r="AI165" s="694"/>
      <c r="AJ165" s="694"/>
      <c r="AK165" s="694"/>
      <c r="AL165" s="694"/>
      <c r="AM165" s="694"/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852"/>
      <c r="AX165" s="852"/>
      <c r="AY165" s="852"/>
      <c r="AZ165" s="852"/>
      <c r="BA165" s="852"/>
      <c r="BB165" s="852"/>
      <c r="BC165" s="852"/>
      <c r="BD165" s="852"/>
      <c r="BE165" s="852"/>
      <c r="BF165" s="852"/>
      <c r="BG165" s="694"/>
      <c r="BH165" s="694"/>
      <c r="BI165" s="852"/>
      <c r="BJ165" s="852"/>
      <c r="BK165" s="783"/>
      <c r="BL165" s="783"/>
      <c r="BM165" s="783"/>
      <c r="BN165" s="694"/>
      <c r="BO165" s="694"/>
      <c r="BP165" s="694"/>
      <c r="BQ165" s="694"/>
      <c r="BR165" s="694"/>
      <c r="BS165" s="694"/>
      <c r="BT165" s="694"/>
      <c r="BU165" s="694"/>
      <c r="BV165" s="694"/>
      <c r="BW165" s="694"/>
    </row>
    <row r="166" spans="1:75" ht="13.5" customHeight="1">
      <c r="A166" s="733"/>
      <c r="B166" s="15" t="s">
        <v>58</v>
      </c>
      <c r="C166" s="751" t="str">
        <f>IFERROR(VLOOKUP(C165,科目・教員!$A$2:$B$349,2,0),"")</f>
        <v/>
      </c>
      <c r="D166" s="735"/>
      <c r="E166" s="739" t="str">
        <f>IFERROR(VLOOKUP(E165,科目・教員!$A$2:$B$349,2,0),"")</f>
        <v/>
      </c>
      <c r="F166" s="735"/>
      <c r="G166" s="739" t="str">
        <f>IFERROR(VLOOKUP(G165,科目・教員!$A$2:$B$349,2,0),"")</f>
        <v/>
      </c>
      <c r="H166" s="735"/>
      <c r="I166" s="739" t="str">
        <f>IFERROR(VLOOKUP(I165,科目・教員!$A$2:$B$349,2,0),"")</f>
        <v/>
      </c>
      <c r="J166" s="735"/>
      <c r="K166" s="740" t="str">
        <f>IFERROR(VLOOKUP(K165,科目・教員!$A$2:$B$349,2,0),"")</f>
        <v/>
      </c>
      <c r="L166" s="740"/>
      <c r="M166" s="751" t="str">
        <f>IFERROR(VLOOKUP(M165,科目・教員!$A$2:$B$349,2,0),"")</f>
        <v/>
      </c>
      <c r="N166" s="735"/>
      <c r="O166" s="740" t="str">
        <f>IFERROR(VLOOKUP(O165,科目・教員!$A$2:$B$349,2,0),"")</f>
        <v/>
      </c>
      <c r="P166" s="735"/>
      <c r="Q166" s="740" t="str">
        <f>IFERROR(VLOOKUP(Q165,科目・教員!$A$2:$B$349,2,0),"")</f>
        <v/>
      </c>
      <c r="R166" s="735"/>
      <c r="S166" s="740" t="str">
        <f>IFERROR(VLOOKUP(S165,科目・教員!$A$2:$B$349,2,0),"")</f>
        <v/>
      </c>
      <c r="T166" s="735"/>
      <c r="U166" s="468"/>
      <c r="Z166" s="73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852"/>
      <c r="AX166" s="852"/>
      <c r="AY166" s="852"/>
      <c r="AZ166" s="852"/>
      <c r="BA166" s="852"/>
      <c r="BB166" s="852"/>
      <c r="BC166" s="852"/>
      <c r="BD166" s="852"/>
      <c r="BE166" s="852"/>
      <c r="BF166" s="852"/>
      <c r="BG166" s="695"/>
      <c r="BH166" s="695"/>
      <c r="BI166" s="852"/>
      <c r="BJ166" s="852"/>
      <c r="BK166" s="784"/>
      <c r="BL166" s="784"/>
      <c r="BM166" s="784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33"/>
      <c r="B167" s="15" t="s">
        <v>60</v>
      </c>
      <c r="C167" s="751" t="str">
        <f>VLOOKUP($C152,'2025年度(1年後期)'!$B$5:$N$207,COLUMN('2025年度(1年後期)'!$G$5)+1,0)&amp;""</f>
        <v/>
      </c>
      <c r="D167" s="735"/>
      <c r="E167" s="739" t="str">
        <f>VLOOKUP($C152,'2025年度(2年後期)'!$B$5:$N$207,COLUMN('2025年度(2年後期)'!$G$5)+1,0)&amp;""</f>
        <v/>
      </c>
      <c r="F167" s="735"/>
      <c r="G167" s="739" t="str">
        <f>VLOOKUP($C152,'2025年度(3年後期)'!$B$5:$N$207,COLUMN('2025年度(3年後期)'!$G$5)+1,0)&amp;""</f>
        <v/>
      </c>
      <c r="H167" s="735"/>
      <c r="I167" s="739" t="str">
        <f>VLOOKUP($C152,'2025年度(4年後期)'!$B$5:$N$206,COLUMN('2025年度(4年後期)'!$G$5)+1,0)&amp;""</f>
        <v/>
      </c>
      <c r="J167" s="735"/>
      <c r="K167" s="740" t="str">
        <f>VLOOKUP($C152,'2025年度(助産後期)'!$B$5:$N$207,COLUMN('2025年度(助産後期)'!$G$5)+1,0)&amp;""</f>
        <v/>
      </c>
      <c r="L167" s="740"/>
      <c r="M167" s="751" t="str">
        <f>VLOOKUP($C152,'2025年度(M1後期)'!$B$5:$N$207,COLUMN('2025年度(M1後期)'!$G$5)+1,0)&amp;""</f>
        <v/>
      </c>
      <c r="N167" s="735"/>
      <c r="O167" s="740" t="str">
        <f>VLOOKUP($C152,'2025年度(M2後期)'!$B$5:$N$207,COLUMN('2025年度(M2後期)'!$G$5)+1,0)&amp;""</f>
        <v/>
      </c>
      <c r="P167" s="735"/>
      <c r="Q167" s="740" t="str">
        <f>VLOOKUP($C152,'2025年度(D1後期)'!$B$5:$N$207,COLUMN('2025年度(D1後期)'!$G$5)+1,0)&amp;""</f>
        <v/>
      </c>
      <c r="R167" s="735"/>
      <c r="S167" s="740" t="str">
        <f>VLOOKUP($C152,'2025年度(D23後期)'!$B$5:$N$207,COLUMN('2025年度(D23後期)'!$G$5)+1,0)&amp;""</f>
        <v/>
      </c>
      <c r="T167" s="735"/>
      <c r="U167" s="468"/>
      <c r="Z167" s="73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852"/>
      <c r="AX167" s="852"/>
      <c r="AY167" s="852"/>
      <c r="AZ167" s="852"/>
      <c r="BA167" s="852"/>
      <c r="BB167" s="852"/>
      <c r="BC167" s="852"/>
      <c r="BD167" s="852"/>
      <c r="BE167" s="852"/>
      <c r="BF167" s="852"/>
      <c r="BG167" s="695"/>
      <c r="BH167" s="695"/>
      <c r="BI167" s="852"/>
      <c r="BJ167" s="852"/>
      <c r="BK167" s="784"/>
      <c r="BL167" s="784"/>
      <c r="BM167" s="784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47"/>
      <c r="B168" s="16" t="s">
        <v>62</v>
      </c>
      <c r="C168" s="738"/>
      <c r="D168" s="736"/>
      <c r="E168" s="710"/>
      <c r="F168" s="736"/>
      <c r="G168" s="710"/>
      <c r="H168" s="736"/>
      <c r="I168" s="710"/>
      <c r="J168" s="736"/>
      <c r="K168" s="712"/>
      <c r="L168" s="712"/>
      <c r="M168" s="738"/>
      <c r="N168" s="736"/>
      <c r="O168" s="712"/>
      <c r="P168" s="736"/>
      <c r="Q168" s="712"/>
      <c r="R168" s="736"/>
      <c r="S168" s="712"/>
      <c r="T168" s="736"/>
      <c r="U168" s="468"/>
      <c r="Z168" s="73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852"/>
      <c r="AX168" s="852"/>
      <c r="AY168" s="852"/>
      <c r="AZ168" s="852"/>
      <c r="BA168" s="852"/>
      <c r="BB168" s="852"/>
      <c r="BC168" s="852"/>
      <c r="BD168" s="852"/>
      <c r="BE168" s="852"/>
      <c r="BF168" s="852"/>
      <c r="BG168" s="696"/>
      <c r="BH168" s="696"/>
      <c r="BI168" s="852"/>
      <c r="BJ168" s="852"/>
      <c r="BK168" s="785"/>
      <c r="BL168" s="785"/>
      <c r="BM168" s="785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33" t="s">
        <v>80</v>
      </c>
      <c r="B169" s="15" t="s">
        <v>55</v>
      </c>
      <c r="C169" s="748" t="str">
        <f>VLOOKUP($C152,'2025年度(1年後期)'!$B$5:$N$207,COLUMN('2025年度(1年後期)'!$I$5),0)&amp;""</f>
        <v/>
      </c>
      <c r="D169" s="732"/>
      <c r="E169" s="749" t="str">
        <f>VLOOKUP($C152,'2025年度(2年後期)'!$B$5:$N$207,COLUMN('2025年度(2年後期)'!$I$5),0)&amp;""</f>
        <v/>
      </c>
      <c r="F169" s="732"/>
      <c r="G169" s="749" t="str">
        <f>VLOOKUP($C152,'2025年度(3年後期)'!$B$5:$N$207,COLUMN('2025年度(3年後期)'!$I$5),0)&amp;""</f>
        <v/>
      </c>
      <c r="H169" s="732"/>
      <c r="I169" s="749" t="str">
        <f>VLOOKUP($C152,'2025年度(4年後期)'!$B$5:$N$206,COLUMN('2025年度(4年後期)'!$I$5),0)&amp;""</f>
        <v/>
      </c>
      <c r="J169" s="732"/>
      <c r="K169" s="750" t="str">
        <f>VLOOKUP($C152,'2025年度(助産後期)'!$B$5:$N$207,COLUMN('2025年度(助産後期)'!$I$5),0)&amp;""</f>
        <v/>
      </c>
      <c r="L169" s="750"/>
      <c r="M169" s="748" t="str">
        <f>VLOOKUP($C152,'2025年度(M1後期)'!$B$5:$N$207,COLUMN('2025年度(M1後期)'!$I$5),0)&amp;""</f>
        <v>看護学部入試（1次）</v>
      </c>
      <c r="N169" s="732"/>
      <c r="O169" s="750" t="str">
        <f>VLOOKUP($C152,'2025年度(M2後期)'!$B$5:$N$207,COLUMN('2025年度(M2後期)'!$I$5),0)&amp;""</f>
        <v>看護学部入試（1次）</v>
      </c>
      <c r="P169" s="732"/>
      <c r="Q169" s="750" t="str">
        <f>VLOOKUP($C152,'2025年度(D1後期)'!$B$5:$N$207,COLUMN('2025年度(D1後期)'!$I$5),0)&amp;""</f>
        <v>看護学部入試（1次）</v>
      </c>
      <c r="R169" s="732"/>
      <c r="S169" s="750" t="str">
        <f>VLOOKUP($C152,'2025年度(D23後期)'!$B$5:$N$207,COLUMN('2025年度(D23後期)'!$I$5),0)&amp;""</f>
        <v>看護学部入試（1次）</v>
      </c>
      <c r="T169" s="732"/>
      <c r="U169" s="468"/>
      <c r="Z169" s="733" t="str">
        <f>A169</f>
        <v>４時限（15：10～16：40）</v>
      </c>
      <c r="AA169" s="694"/>
      <c r="AB169" s="694"/>
      <c r="AC169" s="694"/>
      <c r="AD169" s="694"/>
      <c r="AE169" s="694"/>
      <c r="AF169" s="694"/>
      <c r="AG169" s="694"/>
      <c r="AH169" s="694"/>
      <c r="AI169" s="694"/>
      <c r="AJ169" s="694"/>
      <c r="AK169" s="694"/>
      <c r="AL169" s="694"/>
      <c r="AM169" s="694"/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852"/>
      <c r="AX169" s="852"/>
      <c r="AY169" s="852"/>
      <c r="AZ169" s="852"/>
      <c r="BA169" s="852"/>
      <c r="BB169" s="852"/>
      <c r="BC169" s="852"/>
      <c r="BD169" s="852"/>
      <c r="BE169" s="852"/>
      <c r="BF169" s="852"/>
      <c r="BG169" s="694"/>
      <c r="BH169" s="694"/>
      <c r="BI169" s="852"/>
      <c r="BJ169" s="852"/>
      <c r="BK169" s="783"/>
      <c r="BL169" s="783"/>
      <c r="BM169" s="783"/>
      <c r="BN169" s="694"/>
      <c r="BO169" s="694"/>
      <c r="BP169" s="694"/>
      <c r="BQ169" s="694"/>
      <c r="BR169" s="694"/>
      <c r="BS169" s="694"/>
      <c r="BT169" s="694"/>
      <c r="BU169" s="694"/>
      <c r="BV169" s="694"/>
      <c r="BW169" s="694"/>
    </row>
    <row r="170" spans="1:75" ht="13.5" customHeight="1">
      <c r="A170" s="733"/>
      <c r="B170" s="15" t="s">
        <v>58</v>
      </c>
      <c r="C170" s="751" t="str">
        <f>IFERROR(VLOOKUP(C169,科目・教員!$A$2:$B$349,2,0),"")</f>
        <v/>
      </c>
      <c r="D170" s="735"/>
      <c r="E170" s="739" t="str">
        <f>IFERROR(VLOOKUP(E169,科目・教員!$A$2:$B$349,2,0),"")</f>
        <v/>
      </c>
      <c r="F170" s="735"/>
      <c r="G170" s="739" t="str">
        <f>IFERROR(VLOOKUP(G169,科目・教員!$A$2:$B$349,2,0),"")</f>
        <v/>
      </c>
      <c r="H170" s="735"/>
      <c r="I170" s="739" t="str">
        <f>IFERROR(VLOOKUP(I169,科目・教員!$A$2:$B$349,2,0),"")</f>
        <v/>
      </c>
      <c r="J170" s="735"/>
      <c r="K170" s="740" t="str">
        <f>IFERROR(VLOOKUP(K169,科目・教員!$A$2:$B$349,2,0),"")</f>
        <v/>
      </c>
      <c r="L170" s="740"/>
      <c r="M170" s="751" t="str">
        <f>IFERROR(VLOOKUP(M169,科目・教員!$A$2:$B$349,2,0),"")</f>
        <v/>
      </c>
      <c r="N170" s="735"/>
      <c r="O170" s="740" t="str">
        <f>IFERROR(VLOOKUP(O169,科目・教員!$A$2:$B$349,2,0),"")</f>
        <v/>
      </c>
      <c r="P170" s="735"/>
      <c r="Q170" s="740" t="str">
        <f>IFERROR(VLOOKUP(Q169,科目・教員!$A$2:$B$349,2,0),"")</f>
        <v/>
      </c>
      <c r="R170" s="735"/>
      <c r="S170" s="740" t="str">
        <f>IFERROR(VLOOKUP(S169,科目・教員!$A$2:$B$349,2,0),"")</f>
        <v/>
      </c>
      <c r="T170" s="735"/>
      <c r="U170" s="468"/>
      <c r="Z170" s="73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852"/>
      <c r="AX170" s="852"/>
      <c r="AY170" s="852"/>
      <c r="AZ170" s="852"/>
      <c r="BA170" s="852"/>
      <c r="BB170" s="852"/>
      <c r="BC170" s="852"/>
      <c r="BD170" s="852"/>
      <c r="BE170" s="852"/>
      <c r="BF170" s="852"/>
      <c r="BG170" s="695"/>
      <c r="BH170" s="695"/>
      <c r="BI170" s="852"/>
      <c r="BJ170" s="852"/>
      <c r="BK170" s="784"/>
      <c r="BL170" s="784"/>
      <c r="BM170" s="784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33"/>
      <c r="B171" s="15" t="s">
        <v>60</v>
      </c>
      <c r="C171" s="751" t="str">
        <f>VLOOKUP($C152,'2025年度(1年後期)'!$B$5:$N$207,COLUMN('2025年度(1年後期)'!$I$5)+1,0)&amp;""</f>
        <v/>
      </c>
      <c r="D171" s="735"/>
      <c r="E171" s="739" t="str">
        <f>VLOOKUP($C152,'2025年度(2年後期)'!$B$5:$N$207,COLUMN('2025年度(2年後期)'!$I$5)+1,0)&amp;""</f>
        <v/>
      </c>
      <c r="F171" s="735"/>
      <c r="G171" s="739" t="str">
        <f>VLOOKUP($C152,'2025年度(3年後期)'!$B$5:$N$207,COLUMN('2025年度(3年後期)'!$I$5)+1,0)&amp;""</f>
        <v/>
      </c>
      <c r="H171" s="735"/>
      <c r="I171" s="739" t="str">
        <f>VLOOKUP($C152,'2025年度(4年後期)'!$B$5:$N$206,COLUMN('2025年度(4年後期)'!$I$5)+1,0)&amp;""</f>
        <v/>
      </c>
      <c r="J171" s="735"/>
      <c r="K171" s="740" t="str">
        <f>VLOOKUP($C152,'2025年度(助産後期)'!$B$5:$N$207,COLUMN('2025年度(助産後期)'!$I$5)+1,0)&amp;""</f>
        <v/>
      </c>
      <c r="L171" s="740"/>
      <c r="M171" s="751" t="str">
        <f>VLOOKUP($C152,'2025年度(M1後期)'!$B$5:$N$207,COLUMN('2025年度(M1後期)'!$I$5)+1,0)&amp;""</f>
        <v/>
      </c>
      <c r="N171" s="735"/>
      <c r="O171" s="740" t="str">
        <f>VLOOKUP($C152,'2025年度(M2後期)'!$B$5:$N$207,COLUMN('2025年度(M2後期)'!$I$5)+1,0)&amp;""</f>
        <v/>
      </c>
      <c r="P171" s="735"/>
      <c r="Q171" s="740" t="str">
        <f>VLOOKUP($C152,'2025年度(D1後期)'!$B$5:$N$207,COLUMN('2025年度(D1後期)'!$I$5)+1,0)&amp;""</f>
        <v/>
      </c>
      <c r="R171" s="735"/>
      <c r="S171" s="740" t="str">
        <f>VLOOKUP($C152,'2025年度(D23後期)'!$B$5:$N$207,COLUMN('2025年度(D23後期)'!$I$5)+1,0)&amp;""</f>
        <v/>
      </c>
      <c r="T171" s="735"/>
      <c r="U171" s="468"/>
      <c r="Z171" s="73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852"/>
      <c r="AX171" s="852"/>
      <c r="AY171" s="852"/>
      <c r="AZ171" s="852"/>
      <c r="BA171" s="852"/>
      <c r="BB171" s="852"/>
      <c r="BC171" s="852"/>
      <c r="BD171" s="852"/>
      <c r="BE171" s="852"/>
      <c r="BF171" s="852"/>
      <c r="BG171" s="695"/>
      <c r="BH171" s="695"/>
      <c r="BI171" s="852"/>
      <c r="BJ171" s="852"/>
      <c r="BK171" s="784"/>
      <c r="BL171" s="784"/>
      <c r="BM171" s="784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34"/>
      <c r="B172" s="16" t="s">
        <v>62</v>
      </c>
      <c r="C172" s="738"/>
      <c r="D172" s="736"/>
      <c r="E172" s="710"/>
      <c r="F172" s="736"/>
      <c r="G172" s="710"/>
      <c r="H172" s="736"/>
      <c r="I172" s="710"/>
      <c r="J172" s="736"/>
      <c r="K172" s="712"/>
      <c r="L172" s="712"/>
      <c r="M172" s="738"/>
      <c r="N172" s="736"/>
      <c r="O172" s="712"/>
      <c r="P172" s="736"/>
      <c r="Q172" s="712"/>
      <c r="R172" s="736"/>
      <c r="S172" s="712"/>
      <c r="T172" s="736"/>
      <c r="U172" s="468"/>
      <c r="Z172" s="73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852"/>
      <c r="AX172" s="852"/>
      <c r="AY172" s="852"/>
      <c r="AZ172" s="852"/>
      <c r="BA172" s="852"/>
      <c r="BB172" s="852"/>
      <c r="BC172" s="852"/>
      <c r="BD172" s="852"/>
      <c r="BE172" s="852"/>
      <c r="BF172" s="852"/>
      <c r="BG172" s="696"/>
      <c r="BH172" s="696"/>
      <c r="BI172" s="852"/>
      <c r="BJ172" s="852"/>
      <c r="BK172" s="785"/>
      <c r="BL172" s="785"/>
      <c r="BM172" s="785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33" t="s">
        <v>87</v>
      </c>
      <c r="B173" s="15" t="s">
        <v>55</v>
      </c>
      <c r="C173" s="748" t="str">
        <f>VLOOKUP($C152,'2025年度(1年後期)'!$B$5:$N$207,COLUMN('2025年度(1年後期)'!$K$5),0)&amp;""</f>
        <v/>
      </c>
      <c r="D173" s="732"/>
      <c r="E173" s="749" t="str">
        <f>VLOOKUP($C152,'2025年度(2年後期)'!$B$5:$N$207,COLUMN('2025年度(2年後期)'!$K$5),0)&amp;""</f>
        <v/>
      </c>
      <c r="F173" s="732"/>
      <c r="G173" s="749" t="str">
        <f>VLOOKUP($C152,'2025年度(3年後期)'!$B$5:$N$207,COLUMN('2025年度(3年後期)'!$K$5),0)&amp;""</f>
        <v/>
      </c>
      <c r="H173" s="732"/>
      <c r="I173" s="749" t="str">
        <f>VLOOKUP($C152,'2025年度(4年後期)'!$B$5:$N$206,COLUMN('2025年度(4年後期)'!$K$5),0)&amp;""</f>
        <v/>
      </c>
      <c r="J173" s="732"/>
      <c r="K173" s="750" t="str">
        <f>VLOOKUP($C152,'2025年度(助産後期)'!$B$5:$N$207,COLUMN('2025年度(助産後期)'!$K$5),0)&amp;""</f>
        <v/>
      </c>
      <c r="L173" s="750"/>
      <c r="M173" s="748" t="str">
        <f>VLOOKUP($C152,'2025年度(M1後期)'!$B$5:$N$207,COLUMN('2025年度(M1後期)'!$K$5),0)&amp;""</f>
        <v>看護学部入試（1次）</v>
      </c>
      <c r="N173" s="732"/>
      <c r="O173" s="750" t="str">
        <f>VLOOKUP($C152,'2025年度(M2後期)'!$B$5:$N$207,COLUMN('2025年度(M2後期)'!$K$5),0)&amp;""</f>
        <v>看護学部入試（1次）</v>
      </c>
      <c r="P173" s="732"/>
      <c r="Q173" s="750" t="str">
        <f>VLOOKUP($C152,'2025年度(D1後期)'!$B$5:$N$207,COLUMN('2025年度(D1後期)'!$K$5),0)&amp;""</f>
        <v>看護学部入試（1次）</v>
      </c>
      <c r="R173" s="732"/>
      <c r="S173" s="750" t="str">
        <f>VLOOKUP($C152,'2025年度(D23後期)'!$B$5:$N$207,COLUMN('2025年度(D23後期)'!$K$5),0)&amp;""</f>
        <v>看護学部入試（1次）</v>
      </c>
      <c r="T173" s="732"/>
      <c r="U173" s="468"/>
      <c r="Z173" s="733" t="str">
        <f>A173</f>
        <v>５時限（16：50～18：20）</v>
      </c>
      <c r="AA173" s="694"/>
      <c r="AB173" s="694"/>
      <c r="AC173" s="694"/>
      <c r="AD173" s="694"/>
      <c r="AE173" s="694"/>
      <c r="AF173" s="694"/>
      <c r="AG173" s="694"/>
      <c r="AH173" s="694"/>
      <c r="AI173" s="694"/>
      <c r="AJ173" s="694"/>
      <c r="AK173" s="694"/>
      <c r="AL173" s="694"/>
      <c r="AM173" s="694"/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852"/>
      <c r="AX173" s="852"/>
      <c r="AY173" s="852"/>
      <c r="AZ173" s="852"/>
      <c r="BA173" s="852"/>
      <c r="BB173" s="852"/>
      <c r="BC173" s="852"/>
      <c r="BD173" s="852"/>
      <c r="BE173" s="852"/>
      <c r="BF173" s="852"/>
      <c r="BG173" s="694"/>
      <c r="BH173" s="694"/>
      <c r="BI173" s="852"/>
      <c r="BJ173" s="852"/>
      <c r="BK173" s="783"/>
      <c r="BL173" s="783"/>
      <c r="BM173" s="783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33"/>
      <c r="B174" s="15" t="s">
        <v>58</v>
      </c>
      <c r="C174" s="751" t="str">
        <f>IFERROR(VLOOKUP(C173,科目・教員!$A$2:$B$349,2,0),"")</f>
        <v/>
      </c>
      <c r="D174" s="735"/>
      <c r="E174" s="739" t="str">
        <f>IFERROR(VLOOKUP(E173,科目・教員!$A$2:$B$349,2,0),"")</f>
        <v/>
      </c>
      <c r="F174" s="735"/>
      <c r="G174" s="739" t="str">
        <f>IFERROR(VLOOKUP(G173,科目・教員!$A$2:$B$349,2,0),"")</f>
        <v/>
      </c>
      <c r="H174" s="735"/>
      <c r="I174" s="739" t="str">
        <f>IFERROR(VLOOKUP(I173,科目・教員!$A$2:$B$349,2,0),"")</f>
        <v/>
      </c>
      <c r="J174" s="735"/>
      <c r="K174" s="740" t="str">
        <f>IFERROR(VLOOKUP(K173,科目・教員!$A$2:$B$349,2,0),"")</f>
        <v/>
      </c>
      <c r="L174" s="740"/>
      <c r="M174" s="751" t="str">
        <f>IFERROR(VLOOKUP(M173,科目・教員!$A$2:$B$349,2,0),"")</f>
        <v/>
      </c>
      <c r="N174" s="735"/>
      <c r="O174" s="740" t="str">
        <f>IFERROR(VLOOKUP(O173,科目・教員!$A$2:$B$349,2,0),"")</f>
        <v/>
      </c>
      <c r="P174" s="735"/>
      <c r="Q174" s="740" t="str">
        <f>IFERROR(VLOOKUP(Q173,科目・教員!$A$2:$B$349,2,0),"")</f>
        <v/>
      </c>
      <c r="R174" s="735"/>
      <c r="S174" s="740" t="str">
        <f>IFERROR(VLOOKUP(S173,科目・教員!$A$2:$B$349,2,0),"")</f>
        <v/>
      </c>
      <c r="T174" s="735"/>
      <c r="U174" s="468"/>
      <c r="Z174" s="73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852"/>
      <c r="AX174" s="852"/>
      <c r="AY174" s="852"/>
      <c r="AZ174" s="852"/>
      <c r="BA174" s="852"/>
      <c r="BB174" s="852"/>
      <c r="BC174" s="852"/>
      <c r="BD174" s="852"/>
      <c r="BE174" s="852"/>
      <c r="BF174" s="852"/>
      <c r="BG174" s="695"/>
      <c r="BH174" s="695"/>
      <c r="BI174" s="852"/>
      <c r="BJ174" s="852"/>
      <c r="BK174" s="784"/>
      <c r="BL174" s="784"/>
      <c r="BM174" s="784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33"/>
      <c r="B175" s="15" t="s">
        <v>60</v>
      </c>
      <c r="C175" s="751" t="str">
        <f>VLOOKUP($C152,'2025年度(1年後期)'!$B$5:$N$207,COLUMN('2025年度(1年後期)'!$K$5)+1,0)&amp;""</f>
        <v/>
      </c>
      <c r="D175" s="735"/>
      <c r="E175" s="739" t="str">
        <f>VLOOKUP($C152,'2025年度(2年後期)'!$B$5:$N$207,COLUMN('2025年度(2年後期)'!$K$5)+1,0)&amp;""</f>
        <v/>
      </c>
      <c r="F175" s="735"/>
      <c r="G175" s="739" t="str">
        <f>VLOOKUP($C152,'2025年度(3年後期)'!$B$5:$N$207,COLUMN('2025年度(3年後期)'!$K$5)+1,0)&amp;""</f>
        <v/>
      </c>
      <c r="H175" s="735"/>
      <c r="I175" s="739" t="str">
        <f>VLOOKUP($C152,'2025年度(4年後期)'!$B$5:$N$206,COLUMN('2025年度(4年後期)'!$K$5)+1,0)&amp;""</f>
        <v/>
      </c>
      <c r="J175" s="735"/>
      <c r="K175" s="740" t="str">
        <f>VLOOKUP($C152,'2025年度(助産後期)'!$B$5:$N$207,COLUMN('2025年度(助産後期)'!$K$5)+1,0)&amp;""</f>
        <v/>
      </c>
      <c r="L175" s="740"/>
      <c r="M175" s="751" t="str">
        <f>VLOOKUP($C152,'2025年度(M1後期)'!$B$5:$N$207,COLUMN('2025年度(M1後期)'!$K$5)+1,0)&amp;""</f>
        <v/>
      </c>
      <c r="N175" s="735"/>
      <c r="O175" s="740" t="str">
        <f>VLOOKUP($C152,'2025年度(M1後期)'!$B$5:$N$207,COLUMN('2025年度(M1後期)'!$K$5)+1,0)&amp;""</f>
        <v/>
      </c>
      <c r="P175" s="735"/>
      <c r="Q175" s="740" t="str">
        <f>VLOOKUP($C152,'2025年度(D1後期)'!$B$5:$N$207,COLUMN('2025年度(D1後期)'!$K$5)+1,0)&amp;""</f>
        <v/>
      </c>
      <c r="R175" s="735"/>
      <c r="S175" s="740" t="str">
        <f>VLOOKUP($C152,'2025年度(D23後期)'!$B$5:$N$207,COLUMN('2025年度(D23後期)'!$K$5)+1,0)&amp;""</f>
        <v/>
      </c>
      <c r="T175" s="735"/>
      <c r="U175" s="468"/>
      <c r="Z175" s="73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852"/>
      <c r="AX175" s="852"/>
      <c r="AY175" s="852"/>
      <c r="AZ175" s="852"/>
      <c r="BA175" s="852"/>
      <c r="BB175" s="852"/>
      <c r="BC175" s="852"/>
      <c r="BD175" s="852"/>
      <c r="BE175" s="852"/>
      <c r="BF175" s="852"/>
      <c r="BG175" s="695"/>
      <c r="BH175" s="695"/>
      <c r="BI175" s="852"/>
      <c r="BJ175" s="852"/>
      <c r="BK175" s="784"/>
      <c r="BL175" s="784"/>
      <c r="BM175" s="784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34"/>
      <c r="B176" s="16" t="s">
        <v>62</v>
      </c>
      <c r="C176" s="738"/>
      <c r="D176" s="736"/>
      <c r="E176" s="710"/>
      <c r="F176" s="736"/>
      <c r="G176" s="710"/>
      <c r="H176" s="736"/>
      <c r="I176" s="710"/>
      <c r="J176" s="736"/>
      <c r="K176" s="712"/>
      <c r="L176" s="712"/>
      <c r="M176" s="738"/>
      <c r="N176" s="736"/>
      <c r="O176" s="712"/>
      <c r="P176" s="736"/>
      <c r="Q176" s="712"/>
      <c r="R176" s="736"/>
      <c r="S176" s="712"/>
      <c r="T176" s="736"/>
      <c r="U176" s="469"/>
      <c r="V176" s="19"/>
      <c r="W176" s="19"/>
      <c r="X176" s="19"/>
      <c r="Y176" s="19"/>
      <c r="Z176" s="73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852"/>
      <c r="AX176" s="852"/>
      <c r="AY176" s="852"/>
      <c r="AZ176" s="852"/>
      <c r="BA176" s="852"/>
      <c r="BB176" s="852"/>
      <c r="BC176" s="852"/>
      <c r="BD176" s="852"/>
      <c r="BE176" s="852"/>
      <c r="BF176" s="852"/>
      <c r="BG176" s="696"/>
      <c r="BH176" s="696"/>
      <c r="BI176" s="852"/>
      <c r="BJ176" s="852"/>
      <c r="BK176" s="785"/>
      <c r="BL176" s="785"/>
      <c r="BM176" s="785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23"/>
      <c r="B177" s="24"/>
      <c r="C177" s="788">
        <f>C152+1</f>
        <v>46061</v>
      </c>
      <c r="D177" s="788"/>
      <c r="E177" s="788"/>
      <c r="F177" s="788"/>
      <c r="G177" s="788"/>
      <c r="H177" s="788"/>
      <c r="I177" s="788"/>
      <c r="J177" s="788"/>
      <c r="K177" s="788"/>
      <c r="L177" s="788"/>
      <c r="M177" s="788"/>
      <c r="N177" s="788"/>
      <c r="O177" s="788"/>
      <c r="P177" s="788"/>
      <c r="Q177" s="788"/>
      <c r="R177" s="788"/>
      <c r="S177" s="788"/>
      <c r="T177" s="788"/>
      <c r="U177" s="703">
        <f>C177</f>
        <v>46061</v>
      </c>
      <c r="V177" s="704"/>
      <c r="W177" s="704"/>
      <c r="X177" s="704"/>
      <c r="Y177" s="704"/>
      <c r="Z177" s="70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3" t="s">
        <v>54</v>
      </c>
      <c r="B178" s="12" t="s">
        <v>55</v>
      </c>
      <c r="C178" s="731" t="str">
        <f>VLOOKUP($C177,'2025年度(1年後期)'!$B$5:$N$207,COLUMN('2025年度(1年後期)'!$C$5),0)&amp;""</f>
        <v/>
      </c>
      <c r="D178" s="722"/>
      <c r="E178" s="721" t="str">
        <f>VLOOKUP($C177,'2025年度(2年後期)'!$B$5:$N$207,COLUMN('2025年度(2年後期)'!$C$5),0)&amp;""</f>
        <v/>
      </c>
      <c r="F178" s="722"/>
      <c r="G178" s="721" t="str">
        <f>VLOOKUP($C177,'2025年度(3年後期)'!$B$5:$N$207,COLUMN('2025年度(3年後期)'!$C$5),0)&amp;""</f>
        <v/>
      </c>
      <c r="H178" s="722"/>
      <c r="I178" s="721" t="str">
        <f>VLOOKUP($C177,'2025年度(4年後期)'!$B$5:$N$206,COLUMN('2025年度(4年後期)'!$C$5),0)&amp;""</f>
        <v/>
      </c>
      <c r="J178" s="722"/>
      <c r="K178" s="732" t="str">
        <f>VLOOKUP($C177,'2025年度(助産後期)'!$B$5:$N$207,COLUMN('2025年度(助産後期)'!$C$5),0)&amp;""</f>
        <v/>
      </c>
      <c r="L178" s="720"/>
      <c r="M178" s="719" t="str">
        <f>VLOOKUP($C177,'2025年度(M1後期)'!$B$5:$N$207,COLUMN('2025年度(M1後期)'!$C$5),0)&amp;""</f>
        <v/>
      </c>
      <c r="N178" s="720"/>
      <c r="O178" s="721" t="str">
        <f>VLOOKUP($C177,'2025年度(M2後期)'!$B$5:$N$207,COLUMN('2025年度(M2後期)'!$C$5),0)&amp;""</f>
        <v/>
      </c>
      <c r="P178" s="722"/>
      <c r="Q178" s="721" t="str">
        <f>VLOOKUP($C177,'2025年度(D1後期)'!$B$5:$N$207,COLUMN('2025年度(D1後期)'!$C$5),0)&amp;""</f>
        <v/>
      </c>
      <c r="R178" s="722"/>
      <c r="S178" s="732" t="str">
        <f>VLOOKUP($C177,'2025年度(D23後期)'!$B$5:$N$207,COLUMN('2025年度(D23後期)'!$C$5),0)&amp;""</f>
        <v/>
      </c>
      <c r="T178" s="722"/>
      <c r="U178" s="25"/>
      <c r="Z178" s="744" t="str">
        <f>A178</f>
        <v xml:space="preserve">１時限（09：20～10：50） </v>
      </c>
      <c r="AA178" s="694"/>
      <c r="AB178" s="694"/>
      <c r="AC178" s="694"/>
      <c r="AD178" s="694"/>
      <c r="AE178" s="694"/>
      <c r="AF178" s="694"/>
      <c r="AG178" s="694"/>
      <c r="AH178" s="694"/>
      <c r="AI178" s="694"/>
      <c r="AJ178" s="694"/>
      <c r="AK178" s="694"/>
      <c r="AL178" s="694"/>
      <c r="AM178" s="694"/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/>
      <c r="AX178" s="694"/>
      <c r="AY178" s="694"/>
      <c r="AZ178" s="694"/>
      <c r="BA178" s="694"/>
      <c r="BB178" s="694"/>
      <c r="BC178" s="694"/>
      <c r="BD178" s="694"/>
      <c r="BE178" s="694"/>
      <c r="BF178" s="694"/>
      <c r="BG178" s="694"/>
      <c r="BH178" s="694"/>
      <c r="BI178" s="694"/>
      <c r="BJ178" s="694"/>
      <c r="BK178" s="783"/>
      <c r="BL178" s="783"/>
      <c r="BM178" s="783"/>
      <c r="BN178" s="694"/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33"/>
      <c r="B179" s="15" t="s">
        <v>58</v>
      </c>
      <c r="C179" s="714" t="str">
        <f>IFERROR(VLOOKUP(C178,科目・教員!$A$2:$B$349,2,0),"")</f>
        <v/>
      </c>
      <c r="D179" s="715"/>
      <c r="E179" s="716" t="str">
        <f>IFERROR(VLOOKUP(E178,科目・教員!$A$2:$B$349,2,0),"")</f>
        <v/>
      </c>
      <c r="F179" s="715"/>
      <c r="G179" s="716" t="str">
        <f>IFERROR(VLOOKUP(G178,科目・教員!$A$2:$B$349,2,0),"")</f>
        <v/>
      </c>
      <c r="H179" s="715"/>
      <c r="I179" s="716" t="str">
        <f>IFERROR(VLOOKUP(I178,科目・教員!$A$2:$B$349,2,0),"")</f>
        <v/>
      </c>
      <c r="J179" s="715"/>
      <c r="K179" s="735" t="str">
        <f>IFERROR(VLOOKUP(K178,科目・教員!$A$2:$B$349,2,0),"")</f>
        <v/>
      </c>
      <c r="L179" s="737"/>
      <c r="M179" s="746" t="str">
        <f>IFERROR(VLOOKUP(M178,科目・教員!$A$2:$B$349,2,0),"")</f>
        <v/>
      </c>
      <c r="N179" s="715"/>
      <c r="O179" s="716" t="str">
        <f>IFERROR(VLOOKUP(O178,科目・教員!$A$2:$B$349,2,0),"")</f>
        <v/>
      </c>
      <c r="P179" s="715"/>
      <c r="Q179" s="716" t="str">
        <f>IFERROR(VLOOKUP(Q178,科目・教員!$A$2:$B$349,2,0),"")</f>
        <v/>
      </c>
      <c r="R179" s="715"/>
      <c r="S179" s="735" t="str">
        <f>IFERROR(VLOOKUP(S178,科目・教員!$A$2:$B$349,2,0),"")</f>
        <v/>
      </c>
      <c r="T179" s="715"/>
      <c r="U179" s="25"/>
      <c r="Z179" s="73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784"/>
      <c r="BL179" s="784"/>
      <c r="BM179" s="784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33"/>
      <c r="B180" s="15" t="s">
        <v>60</v>
      </c>
      <c r="C180" s="714" t="str">
        <f>VLOOKUP($C177,'2025年度(1年後期)'!$B$5:$N$207,COLUMN('2025年度(1年後期)'!$C$5)+1,0)&amp;""</f>
        <v/>
      </c>
      <c r="D180" s="715"/>
      <c r="E180" s="716" t="str">
        <f>VLOOKUP($C177,'2025年度(2年後期)'!$B$5:$N$207,COLUMN('2025年度(2年後期)'!$C$5)+1,0)&amp;""</f>
        <v/>
      </c>
      <c r="F180" s="715"/>
      <c r="G180" s="716" t="str">
        <f>VLOOKUP($C177,'2025年度(3年後期)'!$B$5:$N$207,COLUMN('2025年度(3年後期)'!$C$5)+1,0)&amp;""</f>
        <v/>
      </c>
      <c r="H180" s="715"/>
      <c r="I180" s="716" t="str">
        <f>VLOOKUP($C177,'2025年度(4年後期)'!$B$5:$N$206,COLUMN('2025年度(4年後期)'!$C$5)+1,0)&amp;""</f>
        <v/>
      </c>
      <c r="J180" s="715"/>
      <c r="K180" s="735" t="str">
        <f>VLOOKUP($C177,'2025年度(助産後期)'!$B$5:$N$207,COLUMN('2025年度(助産後期)'!$C$5)+1,0)&amp;""</f>
        <v/>
      </c>
      <c r="L180" s="737"/>
      <c r="M180" s="746" t="str">
        <f>VLOOKUP($C177,'2025年度(M1後期)'!$B$5:$N$207,COLUMN('2025年度(M1後期)'!$C$5)+1,0)&amp;""</f>
        <v/>
      </c>
      <c r="N180" s="715"/>
      <c r="O180" s="716" t="str">
        <f>VLOOKUP($C177,'2025年度(M2後期)'!$B$5:$N$207,COLUMN('2025年度(M2後期)'!$C$5)+1,0)&amp;""</f>
        <v/>
      </c>
      <c r="P180" s="715"/>
      <c r="Q180" s="716" t="str">
        <f>VLOOKUP($C177,'2025年度(D1後期)'!$B$5:$N$207,COLUMN('2025年度(D1後期)'!$C$5)+1,0)&amp;""</f>
        <v/>
      </c>
      <c r="R180" s="715"/>
      <c r="S180" s="735" t="str">
        <f>VLOOKUP($C177,'2025年度(D23後期)'!$B$5:$N$207,COLUMN('2025年度(D23後期)'!$C$5)+1,0)&amp;""</f>
        <v/>
      </c>
      <c r="T180" s="715"/>
      <c r="U180" s="25"/>
      <c r="Z180" s="73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784"/>
      <c r="BL180" s="784"/>
      <c r="BM180" s="784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34"/>
      <c r="B181" s="16" t="s">
        <v>62</v>
      </c>
      <c r="C181" s="738"/>
      <c r="D181" s="711"/>
      <c r="E181" s="710"/>
      <c r="F181" s="711"/>
      <c r="G181" s="710"/>
      <c r="H181" s="711"/>
      <c r="I181" s="710"/>
      <c r="J181" s="711"/>
      <c r="K181" s="712"/>
      <c r="L181" s="713"/>
      <c r="M181" s="745"/>
      <c r="N181" s="711"/>
      <c r="O181" s="710"/>
      <c r="P181" s="711"/>
      <c r="Q181" s="710"/>
      <c r="R181" s="711"/>
      <c r="S181" s="712"/>
      <c r="T181" s="711"/>
      <c r="U181" s="25"/>
      <c r="Z181" s="73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785"/>
      <c r="BL181" s="785"/>
      <c r="BM181" s="785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33" t="s">
        <v>64</v>
      </c>
      <c r="B182" s="15" t="s">
        <v>55</v>
      </c>
      <c r="C182" s="731" t="str">
        <f>VLOOKUP($C177,'2025年度(1年後期)'!$B$5:$N$207,COLUMN('2025年度(1年後期)'!$E$5),0)&amp;""</f>
        <v/>
      </c>
      <c r="D182" s="722"/>
      <c r="E182" s="721" t="str">
        <f>VLOOKUP($C177,'2025年度(2年後期)'!$B$5:$N$207,COLUMN('2025年度(2年後期)'!$E$5),0)&amp;""</f>
        <v/>
      </c>
      <c r="F182" s="722"/>
      <c r="G182" s="721" t="str">
        <f>VLOOKUP($C177,'2025年度(3年後期)'!$B$5:$N$207,COLUMN('2025年度(3年後期)'!$E$5),0)&amp;""</f>
        <v/>
      </c>
      <c r="H182" s="722"/>
      <c r="I182" s="721" t="str">
        <f>VLOOKUP($C177,'2025年度(4年後期)'!$B$5:$N$206,COLUMN('2025年度(4年後期)'!$E$5),0)&amp;""</f>
        <v/>
      </c>
      <c r="J182" s="722"/>
      <c r="K182" s="732" t="str">
        <f>VLOOKUP($C177,'2025年度(助産後期)'!$B$5:$N$207,COLUMN('2025年度(助産後期)'!$E$5),0)&amp;""</f>
        <v/>
      </c>
      <c r="L182" s="720"/>
      <c r="M182" s="731" t="str">
        <f>VLOOKUP($C177,'2025年度(M1後期)'!$B$5:$N$207,COLUMN('2025年度(M1後期)'!$E$5),0)&amp;""</f>
        <v/>
      </c>
      <c r="N182" s="722"/>
      <c r="O182" s="732" t="str">
        <f>VLOOKUP($C177,'2025年度(M2後期)'!$B$5:$N$207,COLUMN('2025年度(M2後期)'!$E$5),0)&amp;""</f>
        <v/>
      </c>
      <c r="P182" s="722"/>
      <c r="Q182" s="732" t="str">
        <f>VLOOKUP($C177,'2025年度(D1後期)'!$B$5:$N$207,COLUMN('2025年度(D1後期)'!$E$5),0)&amp;""</f>
        <v/>
      </c>
      <c r="R182" s="722"/>
      <c r="S182" s="732" t="str">
        <f>VLOOKUP($C177,'2025年度(D23後期)'!$B$5:$N$207,COLUMN('2025年度(D23後期)'!$E$5),0)&amp;""</f>
        <v/>
      </c>
      <c r="T182" s="722"/>
      <c r="U182" s="21"/>
      <c r="Z182" s="733" t="str">
        <f>A182</f>
        <v>２時限（11：00～12：30）</v>
      </c>
      <c r="AA182" s="694"/>
      <c r="AB182" s="694"/>
      <c r="AC182" s="694"/>
      <c r="AD182" s="694"/>
      <c r="AE182" s="694"/>
      <c r="AF182" s="694"/>
      <c r="AG182" s="694"/>
      <c r="AH182" s="694"/>
      <c r="AI182" s="694"/>
      <c r="AJ182" s="694"/>
      <c r="AK182" s="694"/>
      <c r="AL182" s="694"/>
      <c r="AM182" s="694"/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/>
      <c r="AX182" s="694"/>
      <c r="AY182" s="694"/>
      <c r="AZ182" s="694"/>
      <c r="BA182" s="694"/>
      <c r="BB182" s="694"/>
      <c r="BC182" s="694"/>
      <c r="BD182" s="694"/>
      <c r="BE182" s="694"/>
      <c r="BF182" s="694"/>
      <c r="BG182" s="694"/>
      <c r="BH182" s="694"/>
      <c r="BI182" s="694"/>
      <c r="BJ182" s="694"/>
      <c r="BK182" s="783"/>
      <c r="BL182" s="783"/>
      <c r="BM182" s="783"/>
      <c r="BN182" s="694"/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33"/>
      <c r="B183" s="15" t="s">
        <v>58</v>
      </c>
      <c r="C183" s="714" t="str">
        <f>IFERROR(VLOOKUP(C182,科目・教員!$A$2:$B$349,2,0),"")</f>
        <v/>
      </c>
      <c r="D183" s="715"/>
      <c r="E183" s="716" t="str">
        <f>IFERROR(VLOOKUP(E182,科目・教員!$A$2:$B$349,2,0),"")</f>
        <v/>
      </c>
      <c r="F183" s="715"/>
      <c r="G183" s="716" t="str">
        <f>IFERROR(VLOOKUP(G182,科目・教員!$A$2:$B$349,2,0),"")</f>
        <v/>
      </c>
      <c r="H183" s="715"/>
      <c r="I183" s="716" t="str">
        <f>IFERROR(VLOOKUP(I182,科目・教員!$A$2:$B$349,2,0),"")</f>
        <v/>
      </c>
      <c r="J183" s="715"/>
      <c r="K183" s="735" t="str">
        <f>IFERROR(VLOOKUP(K182,科目・教員!$A$2:$B$349,2,0),"")</f>
        <v/>
      </c>
      <c r="L183" s="737"/>
      <c r="M183" s="714" t="str">
        <f>IFERROR(VLOOKUP(M182,科目・教員!$A$2:$B$349,2,0),"")</f>
        <v/>
      </c>
      <c r="N183" s="715"/>
      <c r="O183" s="735" t="str">
        <f>IFERROR(VLOOKUP(O182,科目・教員!$A$2:$B$349,2,0),"")</f>
        <v/>
      </c>
      <c r="P183" s="715"/>
      <c r="Q183" s="735" t="str">
        <f>IFERROR(VLOOKUP(Q182,科目・教員!$A$2:$B$349,2,0),"")</f>
        <v/>
      </c>
      <c r="R183" s="715"/>
      <c r="S183" s="735" t="str">
        <f>IFERROR(VLOOKUP(S182,科目・教員!$A$2:$B$349,2,0),"")</f>
        <v/>
      </c>
      <c r="T183" s="715"/>
      <c r="U183" s="21"/>
      <c r="Z183" s="73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784"/>
      <c r="BL183" s="784"/>
      <c r="BM183" s="784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33"/>
      <c r="B184" s="15" t="s">
        <v>60</v>
      </c>
      <c r="C184" s="714" t="str">
        <f>VLOOKUP($C177,'2025年度(1年後期)'!$B$5:$N$207,COLUMN('2025年度(1年後期)'!$E$5)+1,0)&amp;""</f>
        <v/>
      </c>
      <c r="D184" s="715"/>
      <c r="E184" s="716" t="str">
        <f>VLOOKUP($C177,'2025年度(2年後期)'!$B$5:$N$207,COLUMN('2025年度(2年後期)'!$E$5)+1,0)&amp;""</f>
        <v/>
      </c>
      <c r="F184" s="715"/>
      <c r="G184" s="716" t="str">
        <f>VLOOKUP($C177,'2025年度(3年後期)'!$B$5:$N$207,COLUMN('2025年度(3年後期)'!$E$5)+1,0)&amp;""</f>
        <v/>
      </c>
      <c r="H184" s="715"/>
      <c r="I184" s="716" t="str">
        <f>VLOOKUP($C177,'2025年度(4年後期)'!$B$5:$N$206,COLUMN('2025年度(4年後期)'!$E$5)+1,0)&amp;""</f>
        <v/>
      </c>
      <c r="J184" s="715"/>
      <c r="K184" s="735" t="str">
        <f>VLOOKUP($C177,'2025年度(助産後期)'!$B$5:$N$207,COLUMN('2025年度(助産後期)'!$E$5)+1,0)&amp;""</f>
        <v/>
      </c>
      <c r="L184" s="737"/>
      <c r="M184" s="714" t="str">
        <f>VLOOKUP($C177,'2025年度(M1後期)'!$B$5:$N$207,COLUMN('2025年度(M1後期)'!$E$5)+1,0)&amp;""</f>
        <v/>
      </c>
      <c r="N184" s="715"/>
      <c r="O184" s="735" t="str">
        <f>VLOOKUP($C177,'2025年度(M2後期)'!$B$5:$N$207,COLUMN('2025年度(M2後期)'!$E$5)+1,0)&amp;""</f>
        <v/>
      </c>
      <c r="P184" s="715"/>
      <c r="Q184" s="735" t="str">
        <f>VLOOKUP($C177,'2025年度(D1後期)'!$B$5:$N$207,COLUMN('2025年度(D1後期)'!$E$5)+1,0)&amp;""</f>
        <v/>
      </c>
      <c r="R184" s="715"/>
      <c r="S184" s="735" t="str">
        <f>VLOOKUP($C177,'2025年度(D23後期)'!$B$5:$N$207,COLUMN('2025年度(D23後期)'!$E$5)+1,0)&amp;""</f>
        <v/>
      </c>
      <c r="T184" s="715"/>
      <c r="U184" s="21"/>
      <c r="Z184" s="73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784"/>
      <c r="BL184" s="784"/>
      <c r="BM184" s="784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47"/>
      <c r="B185" s="16" t="s">
        <v>62</v>
      </c>
      <c r="C185" s="738"/>
      <c r="D185" s="736"/>
      <c r="E185" s="710"/>
      <c r="F185" s="736"/>
      <c r="G185" s="710"/>
      <c r="H185" s="736"/>
      <c r="I185" s="710"/>
      <c r="J185" s="736"/>
      <c r="K185" s="712"/>
      <c r="L185" s="712"/>
      <c r="M185" s="738"/>
      <c r="N185" s="736"/>
      <c r="O185" s="712"/>
      <c r="P185" s="736"/>
      <c r="Q185" s="712"/>
      <c r="R185" s="736"/>
      <c r="S185" s="712"/>
      <c r="T185" s="736"/>
      <c r="U185" s="21"/>
      <c r="Z185" s="73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785"/>
      <c r="BL185" s="785"/>
      <c r="BM185" s="785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44" t="s">
        <v>70</v>
      </c>
      <c r="B186" s="17" t="s">
        <v>71</v>
      </c>
      <c r="C186" s="731"/>
      <c r="D186" s="722"/>
      <c r="E186" s="721"/>
      <c r="F186" s="722"/>
      <c r="G186" s="721"/>
      <c r="H186" s="722"/>
      <c r="I186" s="721"/>
      <c r="J186" s="722"/>
      <c r="K186" s="732"/>
      <c r="L186" s="720"/>
      <c r="M186" s="731"/>
      <c r="N186" s="722"/>
      <c r="O186" s="732"/>
      <c r="P186" s="722"/>
      <c r="Q186" s="732"/>
      <c r="R186" s="722"/>
      <c r="S186" s="732"/>
      <c r="T186" s="722"/>
      <c r="U186" s="21"/>
      <c r="Z186" s="73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/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783"/>
      <c r="BL186" s="783"/>
      <c r="BM186" s="783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33"/>
      <c r="B187" s="17" t="s">
        <v>73</v>
      </c>
      <c r="C187" s="714"/>
      <c r="D187" s="715"/>
      <c r="E187" s="716"/>
      <c r="F187" s="715"/>
      <c r="G187" s="716"/>
      <c r="H187" s="715"/>
      <c r="I187" s="716"/>
      <c r="J187" s="715"/>
      <c r="K187" s="735"/>
      <c r="L187" s="737"/>
      <c r="M187" s="714"/>
      <c r="N187" s="715"/>
      <c r="O187" s="735"/>
      <c r="P187" s="715"/>
      <c r="Q187" s="735"/>
      <c r="R187" s="715"/>
      <c r="S187" s="735"/>
      <c r="T187" s="715"/>
      <c r="U187" s="21"/>
      <c r="Z187" s="73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784"/>
      <c r="BL187" s="784"/>
      <c r="BM187" s="784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33"/>
      <c r="B188" s="17" t="s">
        <v>60</v>
      </c>
      <c r="C188" s="714"/>
      <c r="D188" s="715"/>
      <c r="E188" s="716"/>
      <c r="F188" s="715"/>
      <c r="G188" s="716"/>
      <c r="H188" s="715"/>
      <c r="I188" s="716"/>
      <c r="J188" s="715"/>
      <c r="K188" s="735"/>
      <c r="L188" s="737"/>
      <c r="M188" s="714"/>
      <c r="N188" s="715"/>
      <c r="O188" s="735"/>
      <c r="P188" s="715"/>
      <c r="Q188" s="735"/>
      <c r="R188" s="715"/>
      <c r="S188" s="735"/>
      <c r="T188" s="715"/>
      <c r="U188" s="21"/>
      <c r="Z188" s="73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784"/>
      <c r="BL188" s="784"/>
      <c r="BM188" s="784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34"/>
      <c r="B189" s="18" t="s">
        <v>62</v>
      </c>
      <c r="C189" s="752"/>
      <c r="D189" s="753"/>
      <c r="E189" s="754"/>
      <c r="F189" s="753"/>
      <c r="G189" s="754"/>
      <c r="H189" s="753"/>
      <c r="I189" s="754"/>
      <c r="J189" s="753"/>
      <c r="K189" s="755"/>
      <c r="L189" s="755"/>
      <c r="M189" s="752"/>
      <c r="N189" s="753"/>
      <c r="O189" s="755"/>
      <c r="P189" s="753"/>
      <c r="Q189" s="755"/>
      <c r="R189" s="753"/>
      <c r="S189" s="755"/>
      <c r="T189" s="753"/>
      <c r="U189" s="21"/>
      <c r="Z189" s="73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785"/>
      <c r="BL189" s="785"/>
      <c r="BM189" s="785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33" t="s">
        <v>74</v>
      </c>
      <c r="B190" s="15" t="s">
        <v>55</v>
      </c>
      <c r="C190" s="748" t="str">
        <f>VLOOKUP($C177,'2025年度(1年後期)'!$B$5:$N$207,COLUMN('2025年度(1年後期)'!$G$5),0)&amp;""</f>
        <v/>
      </c>
      <c r="D190" s="732"/>
      <c r="E190" s="749" t="str">
        <f>VLOOKUP($C177,'2025年度(2年後期)'!$B$5:$N$207,COLUMN('2025年度(2年後期)'!$G$5),0)&amp;""</f>
        <v/>
      </c>
      <c r="F190" s="732"/>
      <c r="G190" s="749" t="str">
        <f>VLOOKUP($C177,'2025年度(3年後期)'!$B$5:$N$207,COLUMN('2025年度(3年後期)'!$G$5),0)&amp;""</f>
        <v/>
      </c>
      <c r="H190" s="732"/>
      <c r="I190" s="749" t="str">
        <f>VLOOKUP($C177,'2025年度(4年後期)'!$B$5:$N$206,COLUMN('2025年度(4年後期)'!$G$5),0)&amp;""</f>
        <v/>
      </c>
      <c r="J190" s="732"/>
      <c r="K190" s="750" t="str">
        <f>VLOOKUP($C177,'2025年度(助産後期)'!$B$5:$N$207,COLUMN('2025年度(助産後期)'!$G$5),0)&amp;""</f>
        <v/>
      </c>
      <c r="L190" s="750"/>
      <c r="M190" s="748" t="str">
        <f>VLOOKUP($C177,'2025年度(M1後期)'!$B$5:$N$207,COLUMN('2025年度(M1後期)'!$G$5),0)&amp;""</f>
        <v/>
      </c>
      <c r="N190" s="732"/>
      <c r="O190" s="750" t="str">
        <f>VLOOKUP($C177,'2025年度(M2後期)'!$B$5:$N$207,COLUMN('2025年度(M2後期)'!$G$5),0)&amp;""</f>
        <v/>
      </c>
      <c r="P190" s="732"/>
      <c r="Q190" s="750" t="str">
        <f>VLOOKUP($C177,'2025年度(D1後期)'!$B$5:$N$207,COLUMN('2025年度(D1後期)'!$G$5),0)&amp;""</f>
        <v/>
      </c>
      <c r="R190" s="732"/>
      <c r="S190" s="750" t="str">
        <f>VLOOKUP($C177,'2025年度(D23後期)'!$B$5:$N$207,COLUMN('2025年度(D23後期)'!$G$5),0)&amp;""</f>
        <v/>
      </c>
      <c r="T190" s="732"/>
      <c r="U190" s="21"/>
      <c r="Z190" s="733" t="str">
        <f>A190</f>
        <v>３時限（13：30～15：00）</v>
      </c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/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783"/>
      <c r="BL190" s="783"/>
      <c r="BM190" s="783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33"/>
      <c r="B191" s="15" t="s">
        <v>58</v>
      </c>
      <c r="C191" s="751" t="str">
        <f>IFERROR(VLOOKUP(C190,科目・教員!$A$2:$B$349,2,0),"")</f>
        <v/>
      </c>
      <c r="D191" s="735"/>
      <c r="E191" s="739" t="str">
        <f>IFERROR(VLOOKUP(E190,科目・教員!$A$2:$B$349,2,0),"")</f>
        <v/>
      </c>
      <c r="F191" s="735"/>
      <c r="G191" s="739" t="str">
        <f>IFERROR(VLOOKUP(G190,科目・教員!$A$2:$B$349,2,0),"")</f>
        <v/>
      </c>
      <c r="H191" s="735"/>
      <c r="I191" s="739" t="str">
        <f>IFERROR(VLOOKUP(I190,科目・教員!$A$2:$B$349,2,0),"")</f>
        <v/>
      </c>
      <c r="J191" s="735"/>
      <c r="K191" s="740" t="str">
        <f>IFERROR(VLOOKUP(K190,科目・教員!$A$2:$B$349,2,0),"")</f>
        <v/>
      </c>
      <c r="L191" s="740"/>
      <c r="M191" s="751" t="str">
        <f>IFERROR(VLOOKUP(M190,科目・教員!$A$2:$B$349,2,0),"")</f>
        <v/>
      </c>
      <c r="N191" s="735"/>
      <c r="O191" s="740" t="str">
        <f>IFERROR(VLOOKUP(O190,科目・教員!$A$2:$B$349,2,0),"")</f>
        <v/>
      </c>
      <c r="P191" s="735"/>
      <c r="Q191" s="740" t="str">
        <f>IFERROR(VLOOKUP(Q190,科目・教員!$A$2:$B$349,2,0),"")</f>
        <v/>
      </c>
      <c r="R191" s="735"/>
      <c r="S191" s="740" t="str">
        <f>IFERROR(VLOOKUP(S190,科目・教員!$A$2:$B$349,2,0),"")</f>
        <v/>
      </c>
      <c r="T191" s="735"/>
      <c r="U191" s="21"/>
      <c r="Z191" s="73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784"/>
      <c r="BL191" s="784"/>
      <c r="BM191" s="784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33"/>
      <c r="B192" s="15" t="s">
        <v>60</v>
      </c>
      <c r="C192" s="751" t="str">
        <f>VLOOKUP($C177,'2025年度(1年後期)'!$B$5:$N$207,COLUMN('2025年度(1年後期)'!$G$5)+1,0)&amp;""</f>
        <v/>
      </c>
      <c r="D192" s="735"/>
      <c r="E192" s="739" t="str">
        <f>VLOOKUP($C177,'2025年度(2年後期)'!$B$5:$N$207,COLUMN('2025年度(2年後期)'!$G$5)+1,0)&amp;""</f>
        <v/>
      </c>
      <c r="F192" s="735"/>
      <c r="G192" s="739" t="str">
        <f>VLOOKUP($C177,'2025年度(3年後期)'!$B$5:$N$207,COLUMN('2025年度(3年後期)'!$G$5)+1,0)&amp;""</f>
        <v/>
      </c>
      <c r="H192" s="735"/>
      <c r="I192" s="739" t="str">
        <f>VLOOKUP($C177,'2025年度(4年後期)'!$B$5:$N$206,COLUMN('2025年度(4年後期)'!$G$5)+1,0)&amp;""</f>
        <v/>
      </c>
      <c r="J192" s="735"/>
      <c r="K192" s="740" t="str">
        <f>VLOOKUP($C177,'2025年度(助産後期)'!$B$5:$N$207,COLUMN('2025年度(助産後期)'!$G$5)+1,0)&amp;""</f>
        <v/>
      </c>
      <c r="L192" s="740"/>
      <c r="M192" s="751" t="str">
        <f>VLOOKUP($C177,'2025年度(M1後期)'!$B$5:$N$207,COLUMN('2025年度(M1後期)'!$G$5)+1,0)&amp;""</f>
        <v/>
      </c>
      <c r="N192" s="735"/>
      <c r="O192" s="740" t="str">
        <f>VLOOKUP($C177,'2025年度(M2後期)'!$B$5:$N$207,COLUMN('2025年度(M2後期)'!$G$5)+1,0)&amp;""</f>
        <v/>
      </c>
      <c r="P192" s="735"/>
      <c r="Q192" s="740" t="str">
        <f>VLOOKUP($C177,'2025年度(D1後期)'!$B$5:$N$207,COLUMN('2025年度(D1後期)'!$G$5)+1,0)&amp;""</f>
        <v/>
      </c>
      <c r="R192" s="735"/>
      <c r="S192" s="740" t="str">
        <f>VLOOKUP($C177,'2025年度(D23後期)'!$B$5:$N$207,COLUMN('2025年度(D23後期)'!$G$5)+1,0)&amp;""</f>
        <v/>
      </c>
      <c r="T192" s="735"/>
      <c r="U192" s="21"/>
      <c r="Z192" s="73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784"/>
      <c r="BL192" s="784"/>
      <c r="BM192" s="784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47"/>
      <c r="B193" s="16" t="s">
        <v>62</v>
      </c>
      <c r="C193" s="738"/>
      <c r="D193" s="736"/>
      <c r="E193" s="710"/>
      <c r="F193" s="736"/>
      <c r="G193" s="710"/>
      <c r="H193" s="736"/>
      <c r="I193" s="710"/>
      <c r="J193" s="736"/>
      <c r="K193" s="712"/>
      <c r="L193" s="712"/>
      <c r="M193" s="738"/>
      <c r="N193" s="736"/>
      <c r="O193" s="712"/>
      <c r="P193" s="736"/>
      <c r="Q193" s="712"/>
      <c r="R193" s="736"/>
      <c r="S193" s="712"/>
      <c r="T193" s="736"/>
      <c r="U193" s="21"/>
      <c r="Z193" s="73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785"/>
      <c r="BL193" s="785"/>
      <c r="BM193" s="785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33" t="s">
        <v>80</v>
      </c>
      <c r="B194" s="15" t="s">
        <v>55</v>
      </c>
      <c r="C194" s="748" t="str">
        <f>VLOOKUP($C177,'2025年度(1年後期)'!$B$5:$N$207,COLUMN('2025年度(1年後期)'!$I$5),0)&amp;""</f>
        <v/>
      </c>
      <c r="D194" s="732"/>
      <c r="E194" s="749" t="str">
        <f>VLOOKUP($C177,'2025年度(2年後期)'!$B$5:$N$207,COLUMN('2025年度(2年後期)'!$I$5),0)&amp;""</f>
        <v/>
      </c>
      <c r="F194" s="732"/>
      <c r="G194" s="749" t="str">
        <f>VLOOKUP($C177,'2025年度(3年後期)'!$B$5:$N$207,COLUMN('2025年度(3年後期)'!$I$5),0)&amp;""</f>
        <v/>
      </c>
      <c r="H194" s="732"/>
      <c r="I194" s="749" t="str">
        <f>VLOOKUP($C177,'2025年度(4年後期)'!$B$5:$N$206,COLUMN('2025年度(4年後期)'!$I$5),0)&amp;""</f>
        <v/>
      </c>
      <c r="J194" s="732"/>
      <c r="K194" s="750" t="str">
        <f>VLOOKUP($C177,'2025年度(助産後期)'!$B$5:$N$207,COLUMN('2025年度(助産後期)'!$I$5),0)&amp;""</f>
        <v/>
      </c>
      <c r="L194" s="750"/>
      <c r="M194" s="748" t="str">
        <f>VLOOKUP($C177,'2025年度(M1後期)'!$B$5:$N$207,COLUMN('2025年度(M1後期)'!$I$5),0)&amp;""</f>
        <v/>
      </c>
      <c r="N194" s="732"/>
      <c r="O194" s="750" t="str">
        <f>VLOOKUP($C177,'2025年度(M2後期)'!$B$5:$N$207,COLUMN('2025年度(M2後期)'!$I$5),0)&amp;""</f>
        <v/>
      </c>
      <c r="P194" s="732"/>
      <c r="Q194" s="750" t="str">
        <f>VLOOKUP($C177,'2025年度(D1後期)'!$B$5:$N$207,COLUMN('2025年度(D1後期)'!$I$5),0)&amp;""</f>
        <v/>
      </c>
      <c r="R194" s="732"/>
      <c r="S194" s="750" t="str">
        <f>VLOOKUP($C177,'2025年度(D23後期)'!$B$5:$N$207,COLUMN('2025年度(D23後期)'!$I$5),0)&amp;""</f>
        <v/>
      </c>
      <c r="T194" s="732"/>
      <c r="U194" s="21"/>
      <c r="Z194" s="733" t="str">
        <f>A194</f>
        <v>４時限（15：10～16：40）</v>
      </c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/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783"/>
      <c r="BL194" s="783"/>
      <c r="BM194" s="783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33"/>
      <c r="B195" s="15" t="s">
        <v>58</v>
      </c>
      <c r="C195" s="751" t="str">
        <f>IFERROR(VLOOKUP(C194,科目・教員!$A$2:$B$349,2,0),"")</f>
        <v/>
      </c>
      <c r="D195" s="735"/>
      <c r="E195" s="739" t="str">
        <f>IFERROR(VLOOKUP(E194,科目・教員!$A$2:$B$349,2,0),"")</f>
        <v/>
      </c>
      <c r="F195" s="735"/>
      <c r="G195" s="739" t="str">
        <f>IFERROR(VLOOKUP(G194,科目・教員!$A$2:$B$349,2,0),"")</f>
        <v/>
      </c>
      <c r="H195" s="735"/>
      <c r="I195" s="739" t="str">
        <f>IFERROR(VLOOKUP(I194,科目・教員!$A$2:$B$349,2,0),"")</f>
        <v/>
      </c>
      <c r="J195" s="735"/>
      <c r="K195" s="740" t="str">
        <f>IFERROR(VLOOKUP(K194,科目・教員!$A$2:$B$349,2,0),"")</f>
        <v/>
      </c>
      <c r="L195" s="740"/>
      <c r="M195" s="751" t="str">
        <f>IFERROR(VLOOKUP(M194,科目・教員!$A$2:$B$349,2,0),"")</f>
        <v/>
      </c>
      <c r="N195" s="735"/>
      <c r="O195" s="740" t="str">
        <f>IFERROR(VLOOKUP(O194,科目・教員!$A$2:$B$349,2,0),"")</f>
        <v/>
      </c>
      <c r="P195" s="735"/>
      <c r="Q195" s="740" t="str">
        <f>IFERROR(VLOOKUP(Q194,科目・教員!$A$2:$B$349,2,0),"")</f>
        <v/>
      </c>
      <c r="R195" s="735"/>
      <c r="S195" s="740" t="str">
        <f>IFERROR(VLOOKUP(S194,科目・教員!$A$2:$B$349,2,0),"")</f>
        <v/>
      </c>
      <c r="T195" s="735"/>
      <c r="U195" s="21"/>
      <c r="Z195" s="73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784"/>
      <c r="BL195" s="784"/>
      <c r="BM195" s="784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33"/>
      <c r="B196" s="15" t="s">
        <v>60</v>
      </c>
      <c r="C196" s="751" t="str">
        <f>VLOOKUP($C177,'2025年度(1年後期)'!$B$5:$N$207,COLUMN('2025年度(1年後期)'!$I$5)+1,0)&amp;""</f>
        <v/>
      </c>
      <c r="D196" s="735"/>
      <c r="E196" s="739" t="str">
        <f>VLOOKUP($C177,'2025年度(2年後期)'!$B$5:$N$207,COLUMN('2025年度(2年後期)'!$I$5)+1,0)&amp;""</f>
        <v/>
      </c>
      <c r="F196" s="735"/>
      <c r="G196" s="739" t="str">
        <f>VLOOKUP($C177,'2025年度(3年後期)'!$B$5:$N$207,COLUMN('2025年度(3年後期)'!$I$5)+1,0)&amp;""</f>
        <v/>
      </c>
      <c r="H196" s="735"/>
      <c r="I196" s="739" t="str">
        <f>VLOOKUP($C177,'2025年度(4年後期)'!$B$5:$N$206,COLUMN('2025年度(4年後期)'!$I$5)+1,0)&amp;""</f>
        <v/>
      </c>
      <c r="J196" s="735"/>
      <c r="K196" s="740" t="str">
        <f>VLOOKUP($C177,'2025年度(助産後期)'!$B$5:$N$207,COLUMN('2025年度(助産後期)'!$I$5)+1,0)&amp;""</f>
        <v/>
      </c>
      <c r="L196" s="740"/>
      <c r="M196" s="751" t="str">
        <f>VLOOKUP($C177,'2025年度(M1後期)'!$B$5:$N$207,COLUMN('2025年度(M1後期)'!$I$5)+1,0)&amp;""</f>
        <v/>
      </c>
      <c r="N196" s="735"/>
      <c r="O196" s="740" t="str">
        <f>VLOOKUP($C177,'2025年度(M2後期)'!$B$5:$N$207,COLUMN('2025年度(M2後期)'!$I$5)+1,0)&amp;""</f>
        <v/>
      </c>
      <c r="P196" s="735"/>
      <c r="Q196" s="740" t="str">
        <f>VLOOKUP($C177,'2025年度(D1後期)'!$B$5:$N$207,COLUMN('2025年度(D1後期)'!$I$5)+1,0)&amp;""</f>
        <v/>
      </c>
      <c r="R196" s="735"/>
      <c r="S196" s="740" t="str">
        <f>VLOOKUP($C177,'2025年度(D23後期)'!$B$5:$N$207,COLUMN('2025年度(D23後期)'!$I$5)+1,0)&amp;""</f>
        <v/>
      </c>
      <c r="T196" s="735"/>
      <c r="U196" s="21"/>
      <c r="Z196" s="73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784"/>
      <c r="BL196" s="784"/>
      <c r="BM196" s="784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34"/>
      <c r="B197" s="16" t="s">
        <v>62</v>
      </c>
      <c r="C197" s="738"/>
      <c r="D197" s="736"/>
      <c r="E197" s="710"/>
      <c r="F197" s="736"/>
      <c r="G197" s="710"/>
      <c r="H197" s="736"/>
      <c r="I197" s="710"/>
      <c r="J197" s="736"/>
      <c r="K197" s="712"/>
      <c r="L197" s="712"/>
      <c r="M197" s="738"/>
      <c r="N197" s="736"/>
      <c r="O197" s="712"/>
      <c r="P197" s="736"/>
      <c r="Q197" s="712"/>
      <c r="R197" s="736"/>
      <c r="S197" s="712"/>
      <c r="T197" s="736"/>
      <c r="U197" s="21"/>
      <c r="Z197" s="73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785"/>
      <c r="BL197" s="785"/>
      <c r="BM197" s="785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33" t="s">
        <v>87</v>
      </c>
      <c r="B198" s="15" t="s">
        <v>55</v>
      </c>
      <c r="C198" s="748" t="str">
        <f>VLOOKUP($C177,'2025年度(1年後期)'!$B$5:$N$207,COLUMN('2025年度(1年後期)'!$K$5),0)&amp;""</f>
        <v/>
      </c>
      <c r="D198" s="732"/>
      <c r="E198" s="749" t="str">
        <f>VLOOKUP($C177,'2025年度(2年後期)'!$B$5:$N$207,COLUMN('2025年度(2年後期)'!$K$5),0)&amp;""</f>
        <v/>
      </c>
      <c r="F198" s="732"/>
      <c r="G198" s="749" t="str">
        <f>VLOOKUP($C177,'2025年度(3年後期)'!$B$5:$N$207,COLUMN('2025年度(3年後期)'!$K$5),0)&amp;""</f>
        <v/>
      </c>
      <c r="H198" s="732"/>
      <c r="I198" s="749" t="str">
        <f>VLOOKUP($C177,'2025年度(4年後期)'!$B$5:$N$206,COLUMN('2025年度(4年後期)'!$K$5),0)&amp;""</f>
        <v/>
      </c>
      <c r="J198" s="732"/>
      <c r="K198" s="750" t="str">
        <f>VLOOKUP($C177,'2025年度(助産後期)'!$B$5:$N$207,COLUMN('2025年度(助産後期)'!$K$5),0)&amp;""</f>
        <v/>
      </c>
      <c r="L198" s="750"/>
      <c r="M198" s="748" t="str">
        <f>VLOOKUP($C177,'2025年度(M1後期)'!$B$5:$N$207,COLUMN('2025年度(M1後期)'!$K$5),0)&amp;""</f>
        <v/>
      </c>
      <c r="N198" s="732"/>
      <c r="O198" s="750" t="str">
        <f>VLOOKUP($C177,'2025年度(M2後期)'!$B$5:$N$207,COLUMN('2025年度(M2後期)'!$K$5),0)&amp;""</f>
        <v/>
      </c>
      <c r="P198" s="732"/>
      <c r="Q198" s="750" t="str">
        <f>VLOOKUP($C177,'2025年度(D1後期)'!$B$5:$N$207,COLUMN('2025年度(D1後期)'!$K$5),0)&amp;""</f>
        <v/>
      </c>
      <c r="R198" s="732"/>
      <c r="S198" s="750" t="str">
        <f>VLOOKUP($C177,'2025年度(D23後期)'!$B$5:$N$207,COLUMN('2025年度(D23後期)'!$K$5),0)&amp;""</f>
        <v/>
      </c>
      <c r="T198" s="732"/>
      <c r="U198" s="21"/>
      <c r="Z198" s="733" t="str">
        <f>A198</f>
        <v>５時限（16：50～18：20）</v>
      </c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/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783"/>
      <c r="BL198" s="783"/>
      <c r="BM198" s="783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33"/>
      <c r="B199" s="15" t="s">
        <v>58</v>
      </c>
      <c r="C199" s="751" t="str">
        <f>IFERROR(VLOOKUP(C198,科目・教員!$A$2:$B$349,2,0),"")</f>
        <v/>
      </c>
      <c r="D199" s="735"/>
      <c r="E199" s="739" t="str">
        <f>IFERROR(VLOOKUP(E198,科目・教員!$A$2:$B$349,2,0),"")</f>
        <v/>
      </c>
      <c r="F199" s="735"/>
      <c r="G199" s="739" t="str">
        <f>IFERROR(VLOOKUP(G198,科目・教員!$A$2:$B$349,2,0),"")</f>
        <v/>
      </c>
      <c r="H199" s="735"/>
      <c r="I199" s="739" t="str">
        <f>IFERROR(VLOOKUP(I198,科目・教員!$A$2:$B$349,2,0),"")</f>
        <v/>
      </c>
      <c r="J199" s="735"/>
      <c r="K199" s="740" t="str">
        <f>IFERROR(VLOOKUP(K198,科目・教員!$A$2:$B$349,2,0),"")</f>
        <v/>
      </c>
      <c r="L199" s="740"/>
      <c r="M199" s="751" t="str">
        <f>IFERROR(VLOOKUP(M198,科目・教員!$A$2:$B$349,2,0),"")</f>
        <v/>
      </c>
      <c r="N199" s="735"/>
      <c r="O199" s="740" t="str">
        <f>IFERROR(VLOOKUP(O198,科目・教員!$A$2:$B$349,2,0),"")</f>
        <v/>
      </c>
      <c r="P199" s="735"/>
      <c r="Q199" s="740" t="str">
        <f>IFERROR(VLOOKUP(Q198,科目・教員!$A$2:$B$349,2,0),"")</f>
        <v/>
      </c>
      <c r="R199" s="735"/>
      <c r="S199" s="740" t="str">
        <f>IFERROR(VLOOKUP(S198,科目・教員!$A$2:$B$349,2,0),"")</f>
        <v/>
      </c>
      <c r="T199" s="735"/>
      <c r="U199" s="21"/>
      <c r="Z199" s="73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784"/>
      <c r="BL199" s="784"/>
      <c r="BM199" s="784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33"/>
      <c r="B200" s="15" t="s">
        <v>60</v>
      </c>
      <c r="C200" s="751" t="str">
        <f>VLOOKUP($C177,'2025年度(1年後期)'!$B$5:$N$207,COLUMN('2025年度(1年後期)'!$K$5)+1,0)&amp;""</f>
        <v/>
      </c>
      <c r="D200" s="735"/>
      <c r="E200" s="739" t="str">
        <f>VLOOKUP($C177,'2025年度(2年後期)'!$B$5:$N$207,COLUMN('2025年度(2年後期)'!$K$5)+1,0)&amp;""</f>
        <v/>
      </c>
      <c r="F200" s="735"/>
      <c r="G200" s="739" t="str">
        <f>VLOOKUP($C177,'2025年度(3年後期)'!$B$5:$N$207,COLUMN('2025年度(3年後期)'!$K$5)+1,0)&amp;""</f>
        <v/>
      </c>
      <c r="H200" s="735"/>
      <c r="I200" s="739" t="str">
        <f>VLOOKUP($C177,'2025年度(4年後期)'!$B$5:$N$206,COLUMN('2025年度(4年後期)'!$K$5)+1,0)&amp;""</f>
        <v/>
      </c>
      <c r="J200" s="735"/>
      <c r="K200" s="740" t="str">
        <f>VLOOKUP($C177,'2025年度(助産後期)'!$B$5:$N$207,COLUMN('2025年度(助産後期)'!$K$5)+1,0)&amp;""</f>
        <v/>
      </c>
      <c r="L200" s="740"/>
      <c r="M200" s="751" t="str">
        <f>VLOOKUP($C177,'2025年度(M1後期)'!$B$5:$N$207,COLUMN('2025年度(M1後期)'!$K$5)+1,0)&amp;""</f>
        <v/>
      </c>
      <c r="N200" s="735"/>
      <c r="O200" s="740" t="str">
        <f>VLOOKUP($C177,'2025年度(M1後期)'!$B$5:$N$207,COLUMN('2025年度(M1後期)'!$K$5)+1,0)&amp;""</f>
        <v/>
      </c>
      <c r="P200" s="735"/>
      <c r="Q200" s="740" t="str">
        <f>VLOOKUP($C177,'2025年度(D1後期)'!$B$5:$N$207,COLUMN('2025年度(D1後期)'!$K$5)+1,0)&amp;""</f>
        <v/>
      </c>
      <c r="R200" s="735"/>
      <c r="S200" s="740" t="str">
        <f>VLOOKUP($C177,'2025年度(D23後期)'!$B$5:$N$207,COLUMN('2025年度(D23後期)'!$K$5)+1,0)&amp;""</f>
        <v/>
      </c>
      <c r="T200" s="735"/>
      <c r="U200" s="21"/>
      <c r="Z200" s="73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784"/>
      <c r="BL200" s="784"/>
      <c r="BM200" s="784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34"/>
      <c r="B201" s="16" t="s">
        <v>62</v>
      </c>
      <c r="C201" s="738"/>
      <c r="D201" s="736"/>
      <c r="E201" s="710"/>
      <c r="F201" s="736"/>
      <c r="G201" s="710"/>
      <c r="H201" s="736"/>
      <c r="I201" s="710"/>
      <c r="J201" s="736"/>
      <c r="K201" s="712"/>
      <c r="L201" s="712"/>
      <c r="M201" s="738"/>
      <c r="N201" s="736"/>
      <c r="O201" s="712"/>
      <c r="P201" s="736"/>
      <c r="Q201" s="712"/>
      <c r="R201" s="736"/>
      <c r="S201" s="712"/>
      <c r="T201" s="736"/>
      <c r="U201" s="22"/>
      <c r="V201" s="19"/>
      <c r="W201" s="19"/>
      <c r="X201" s="19"/>
      <c r="Y201" s="19"/>
      <c r="Z201" s="73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785"/>
      <c r="BL201" s="785"/>
      <c r="BM201" s="785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5"/>
      <c r="B202" s="6"/>
      <c r="C202" s="717">
        <f>C177+1</f>
        <v>46062</v>
      </c>
      <c r="D202" s="717"/>
      <c r="E202" s="717"/>
      <c r="F202" s="717"/>
      <c r="G202" s="717"/>
      <c r="H202" s="717"/>
      <c r="I202" s="717"/>
      <c r="J202" s="717"/>
      <c r="K202" s="717"/>
      <c r="L202" s="717"/>
      <c r="M202" s="717"/>
      <c r="N202" s="717"/>
      <c r="O202" s="717"/>
      <c r="P202" s="717"/>
      <c r="Q202" s="717"/>
      <c r="R202" s="717"/>
      <c r="S202" s="717"/>
      <c r="T202" s="717"/>
      <c r="U202" s="697">
        <f>C202</f>
        <v>46062</v>
      </c>
      <c r="V202" s="698"/>
      <c r="W202" s="698"/>
      <c r="X202" s="698"/>
      <c r="Y202" s="698"/>
      <c r="Z202" s="69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3" t="s">
        <v>54</v>
      </c>
      <c r="B203" s="12" t="s">
        <v>55</v>
      </c>
      <c r="C203" s="794" t="str">
        <f>VLOOKUP($C202,'2025年度(1年後期)'!$B$5:$N$207,COLUMN('2025年度(1年後期)'!$C$5),0)&amp;""</f>
        <v>生活援助論Ⅱ　追再試(実技)</v>
      </c>
      <c r="D203" s="795"/>
      <c r="E203" s="846" t="str">
        <f>VLOOKUP($C202,'2025年度(2年後期)'!$B$5:$N$207,COLUMN('2025年度(2年後期)'!$C$5),0)&amp;""</f>
        <v>地域･在宅看護学概論
追再試</v>
      </c>
      <c r="F203" s="795"/>
      <c r="G203" s="721" t="str">
        <f>VLOOKUP($C202,'2025年度(3年後期)'!$B$5:$N$207,COLUMN('2025年度(3年後期)'!$C$5),0)&amp;""</f>
        <v>領域別実習</v>
      </c>
      <c r="H203" s="722"/>
      <c r="I203" s="721" t="str">
        <f>VLOOKUP($C202,'2025年度(4年後期)'!$B$5:$N$206,COLUMN('2025年度(4年後期)'!$C$5),0)&amp;""</f>
        <v/>
      </c>
      <c r="J203" s="722"/>
      <c r="K203" s="732" t="str">
        <f>VLOOKUP($C202,'2025年度(助産後期)'!$B$5:$N$207,COLUMN('2025年度(助産後期)'!$C$5),0)&amp;""</f>
        <v/>
      </c>
      <c r="L203" s="720"/>
      <c r="M203" s="719" t="str">
        <f>VLOOKUP($C202,'2025年度(M1後期)'!$B$5:$N$207,COLUMN('2025年度(M1後期)'!$C$5),0)&amp;""</f>
        <v>看護情報・管理学演習Ａ－Ⅰ
感染管理看護学演習Ａ－Ⅰ</v>
      </c>
      <c r="N203" s="720"/>
      <c r="O203" s="721" t="str">
        <f>VLOOKUP($C202,'2025年度(M2後期)'!$B$5:$N$207,COLUMN('2025年度(M2後期)'!$C$5),0)&amp;""</f>
        <v>特別研究</v>
      </c>
      <c r="P203" s="722"/>
      <c r="Q203" s="721" t="str">
        <f>VLOOKUP($C202,'2025年度(D1後期)'!$B$5:$N$207,COLUMN('2025年度(D1後期)'!$C$5),0)&amp;""</f>
        <v/>
      </c>
      <c r="R203" s="722"/>
      <c r="S203" s="732" t="str">
        <f>VLOOKUP($C202,'2025年度(D23後期)'!$B$5:$N$207,COLUMN('2025年度(D23後期)'!$C$5),0)&amp;""</f>
        <v>特別研究</v>
      </c>
      <c r="T203" s="722"/>
      <c r="U203" s="25"/>
      <c r="W203" s="31"/>
      <c r="X203" s="20"/>
      <c r="Z203" s="744" t="str">
        <f>A203</f>
        <v xml:space="preserve">１時限（09：20～10：50） </v>
      </c>
      <c r="AA203" s="694"/>
      <c r="AB203" s="694"/>
      <c r="AC203" s="694"/>
      <c r="AD203" s="694"/>
      <c r="AE203" s="694"/>
      <c r="AF203" s="694"/>
      <c r="AG203" s="694" t="s">
        <v>453</v>
      </c>
      <c r="AH203" s="694"/>
      <c r="AI203" s="694" t="s">
        <v>454</v>
      </c>
      <c r="AJ203" s="694"/>
      <c r="AK203" s="694"/>
      <c r="AL203" s="694" t="s">
        <v>453</v>
      </c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783"/>
      <c r="BL203" s="783"/>
      <c r="BM203" s="783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33"/>
      <c r="B204" s="15" t="s">
        <v>58</v>
      </c>
      <c r="C204" s="796" t="str">
        <f>IFERROR(VLOOKUP(C203,科目・教員!$A$2:$B$349,2,0),"")</f>
        <v/>
      </c>
      <c r="D204" s="797"/>
      <c r="E204" s="845" t="str">
        <f>IFERROR(VLOOKUP(E203,科目・教員!$A$2:$B$349,2,0),"")</f>
        <v/>
      </c>
      <c r="F204" s="797"/>
      <c r="G204" s="716" t="str">
        <f>IFERROR(VLOOKUP(G203,科目・教員!$A$2:$B$349,2,0),"")</f>
        <v/>
      </c>
      <c r="H204" s="715"/>
      <c r="I204" s="716" t="str">
        <f>IFERROR(VLOOKUP(I203,科目・教員!$A$2:$B$349,2,0),"")</f>
        <v/>
      </c>
      <c r="J204" s="715"/>
      <c r="K204" s="735" t="str">
        <f>IFERROR(VLOOKUP(K203,科目・教員!$A$2:$B$349,2,0),"")</f>
        <v/>
      </c>
      <c r="L204" s="737"/>
      <c r="M204" s="746" t="str">
        <f>IFERROR(VLOOKUP(M203,科目・教員!$A$2:$B$349,2,0),"")</f>
        <v/>
      </c>
      <c r="N204" s="715"/>
      <c r="O204" s="716" t="str">
        <f>IFERROR(VLOOKUP(O203,科目・教員!$A$2:$B$349,2,0),"")</f>
        <v/>
      </c>
      <c r="P204" s="715"/>
      <c r="Q204" s="716" t="str">
        <f>IFERROR(VLOOKUP(Q203,科目・教員!$A$2:$B$349,2,0),"")</f>
        <v/>
      </c>
      <c r="R204" s="715"/>
      <c r="S204" s="735" t="str">
        <f>IFERROR(VLOOKUP(S203,科目・教員!$A$2:$B$349,2,0),"")</f>
        <v/>
      </c>
      <c r="T204" s="715"/>
      <c r="U204" s="25"/>
      <c r="W204" s="13"/>
      <c r="X204" s="20"/>
      <c r="Z204" s="73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784"/>
      <c r="BL204" s="784"/>
      <c r="BM204" s="784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33"/>
      <c r="B205" s="15" t="s">
        <v>60</v>
      </c>
      <c r="C205" s="796" t="str">
        <f>VLOOKUP($C202,'2025年度(1年後期)'!$B$5:$N$207,COLUMN('2025年度(1年後期)'!$C$5)+1,0)&amp;""</f>
        <v>201･基礎実</v>
      </c>
      <c r="D205" s="797"/>
      <c r="E205" s="845" t="str">
        <f>VLOOKUP($C202,'2025年度(2年後期)'!$B$5:$N$207,COLUMN('2025年度(2年後期)'!$C$5)+1,0)&amp;""</f>
        <v>203</v>
      </c>
      <c r="F205" s="797"/>
      <c r="G205" s="716" t="str">
        <f>VLOOKUP($C202,'2025年度(3年後期)'!$B$5:$N$207,COLUMN('2025年度(3年後期)'!$C$5)+1,0)&amp;""</f>
        <v/>
      </c>
      <c r="H205" s="715"/>
      <c r="I205" s="716" t="str">
        <f>VLOOKUP($C202,'2025年度(4年後期)'!$B$5:$N$206,COLUMN('2025年度(4年後期)'!$C$5)+1,0)&amp;""</f>
        <v/>
      </c>
      <c r="J205" s="715"/>
      <c r="K205" s="735" t="str">
        <f>VLOOKUP($C202,'2025年度(助産後期)'!$B$5:$N$207,COLUMN('2025年度(助産後期)'!$C$5)+1,0)&amp;""</f>
        <v/>
      </c>
      <c r="L205" s="737"/>
      <c r="M205" s="746" t="str">
        <f>VLOOKUP($C202,'2025年度(M1後期)'!$B$5:$N$207,COLUMN('2025年度(M1後期)'!$C$5)+1,0)&amp;""</f>
        <v>情報:別途指定
感染:別途指定</v>
      </c>
      <c r="N205" s="715"/>
      <c r="O205" s="716" t="str">
        <f>VLOOKUP($C202,'2025年度(M2後期)'!$B$5:$N$207,COLUMN('2025年度(M2後期)'!$C$5)+1,0)&amp;""</f>
        <v/>
      </c>
      <c r="P205" s="715"/>
      <c r="Q205" s="716" t="str">
        <f>VLOOKUP($C202,'2025年度(D1後期)'!$B$5:$N$207,COLUMN('2025年度(D1後期)'!$C$5)+1,0)&amp;""</f>
        <v/>
      </c>
      <c r="R205" s="715"/>
      <c r="S205" s="735" t="str">
        <f>VLOOKUP($C202,'2025年度(D23後期)'!$B$5:$N$207,COLUMN('2025年度(D23後期)'!$C$5)+1,0)&amp;""</f>
        <v/>
      </c>
      <c r="T205" s="715"/>
      <c r="U205" s="25"/>
      <c r="W205" s="13"/>
      <c r="Z205" s="73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784"/>
      <c r="BL205" s="784"/>
      <c r="BM205" s="784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34"/>
      <c r="B206" s="16" t="s">
        <v>62</v>
      </c>
      <c r="C206" s="798"/>
      <c r="D206" s="799"/>
      <c r="E206" s="842"/>
      <c r="F206" s="799"/>
      <c r="G206" s="710"/>
      <c r="H206" s="711"/>
      <c r="I206" s="710"/>
      <c r="J206" s="711"/>
      <c r="K206" s="712"/>
      <c r="L206" s="713"/>
      <c r="M206" s="745"/>
      <c r="N206" s="711"/>
      <c r="O206" s="710"/>
      <c r="P206" s="711"/>
      <c r="Q206" s="710"/>
      <c r="R206" s="711"/>
      <c r="S206" s="712"/>
      <c r="T206" s="711"/>
      <c r="U206" s="25"/>
      <c r="W206" s="13"/>
      <c r="Z206" s="73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785"/>
      <c r="BL206" s="785"/>
      <c r="BM206" s="785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33" t="s">
        <v>64</v>
      </c>
      <c r="B207" s="15" t="s">
        <v>55</v>
      </c>
      <c r="C207" s="794" t="str">
        <f>VLOOKUP($C202,'2025年度(1年後期)'!$B$5:$N$207,COLUMN('2025年度(1年後期)'!$E$5),0)&amp;""</f>
        <v>生活援助論Ⅱ　追再試(実技)</v>
      </c>
      <c r="D207" s="795"/>
      <c r="E207" s="846" t="str">
        <f>VLOOKUP($C202,'2025年度(2年後期)'!$B$5:$N$207,COLUMN('2025年度(2年後期)'!$E$5),0)&amp;""</f>
        <v>精神看護学概論
追再試</v>
      </c>
      <c r="F207" s="795"/>
      <c r="G207" s="721" t="str">
        <f>VLOOKUP($C202,'2025年度(3年後期)'!$B$5:$N$207,COLUMN('2025年度(3年後期)'!$E$5),0)&amp;""</f>
        <v>領域別実習</v>
      </c>
      <c r="H207" s="722"/>
      <c r="I207" s="721" t="str">
        <f>VLOOKUP($C202,'2025年度(4年後期)'!$B$5:$N$206,COLUMN('2025年度(4年後期)'!$E$5),0)&amp;""</f>
        <v/>
      </c>
      <c r="J207" s="722"/>
      <c r="K207" s="732" t="str">
        <f>VLOOKUP($C202,'2025年度(助産後期)'!$B$5:$N$207,COLUMN('2025年度(助産後期)'!$E$5),0)&amp;""</f>
        <v/>
      </c>
      <c r="L207" s="720"/>
      <c r="M207" s="731" t="str">
        <f>VLOOKUP($C202,'2025年度(M1後期)'!$B$5:$N$207,COLUMN('2025年度(M1後期)'!$E$5),0)&amp;""</f>
        <v>看護情報・管理学演習Ａ－Ⅰ
感染管理看護学演習Ａ－Ⅰ</v>
      </c>
      <c r="N207" s="722"/>
      <c r="O207" s="732" t="str">
        <f>VLOOKUP($C202,'2025年度(M2後期)'!$B$5:$N$207,COLUMN('2025年度(M2後期)'!$E$5),0)&amp;""</f>
        <v>特別研究</v>
      </c>
      <c r="P207" s="722"/>
      <c r="Q207" s="732" t="str">
        <f>VLOOKUP($C202,'2025年度(D1後期)'!$B$5:$N$207,COLUMN('2025年度(D1後期)'!$E$5),0)&amp;""</f>
        <v/>
      </c>
      <c r="R207" s="722"/>
      <c r="S207" s="732" t="str">
        <f>VLOOKUP($C202,'2025年度(D23後期)'!$B$5:$N$207,COLUMN('2025年度(D23後期)'!$E$5),0)&amp;""</f>
        <v>特別研究</v>
      </c>
      <c r="T207" s="722"/>
      <c r="U207" s="21"/>
      <c r="W207" s="13"/>
      <c r="Z207" s="733" t="str">
        <f>A207</f>
        <v>２時限（11：00～12：30）</v>
      </c>
      <c r="AA207" s="694"/>
      <c r="AB207" s="694"/>
      <c r="AC207" s="694"/>
      <c r="AD207" s="694"/>
      <c r="AE207" s="694"/>
      <c r="AF207" s="694"/>
      <c r="AG207" s="694" t="s">
        <v>453</v>
      </c>
      <c r="AH207" s="694"/>
      <c r="AI207" s="694" t="s">
        <v>455</v>
      </c>
      <c r="AJ207" s="694"/>
      <c r="AK207" s="694"/>
      <c r="AL207" s="694" t="s">
        <v>453</v>
      </c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783"/>
      <c r="BL207" s="783"/>
      <c r="BM207" s="783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33"/>
      <c r="B208" s="15" t="s">
        <v>58</v>
      </c>
      <c r="C208" s="796" t="str">
        <f>IFERROR(VLOOKUP(C207,科目・教員!$A$2:$B$349,2,0),"")</f>
        <v/>
      </c>
      <c r="D208" s="797"/>
      <c r="E208" s="845" t="str">
        <f>IFERROR(VLOOKUP(E207,科目・教員!$A$2:$B$349,2,0),"")</f>
        <v/>
      </c>
      <c r="F208" s="797"/>
      <c r="G208" s="716" t="str">
        <f>IFERROR(VLOOKUP(G207,科目・教員!$A$2:$B$349,2,0),"")</f>
        <v/>
      </c>
      <c r="H208" s="715"/>
      <c r="I208" s="716" t="str">
        <f>IFERROR(VLOOKUP(I207,科目・教員!$A$2:$B$349,2,0),"")</f>
        <v/>
      </c>
      <c r="J208" s="715"/>
      <c r="K208" s="735" t="str">
        <f>IFERROR(VLOOKUP(K207,科目・教員!$A$2:$B$349,2,0),"")</f>
        <v/>
      </c>
      <c r="L208" s="737"/>
      <c r="M208" s="714" t="str">
        <f>IFERROR(VLOOKUP(M207,科目・教員!$A$2:$B$349,2,0),"")</f>
        <v/>
      </c>
      <c r="N208" s="715"/>
      <c r="O208" s="735" t="str">
        <f>IFERROR(VLOOKUP(O207,科目・教員!$A$2:$B$349,2,0),"")</f>
        <v/>
      </c>
      <c r="P208" s="715"/>
      <c r="Q208" s="735" t="str">
        <f>IFERROR(VLOOKUP(Q207,科目・教員!$A$2:$B$349,2,0),"")</f>
        <v/>
      </c>
      <c r="R208" s="715"/>
      <c r="S208" s="735" t="str">
        <f>IFERROR(VLOOKUP(S207,科目・教員!$A$2:$B$349,2,0),"")</f>
        <v/>
      </c>
      <c r="T208" s="715"/>
      <c r="U208" s="21"/>
      <c r="W208" s="13"/>
      <c r="Z208" s="73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784"/>
      <c r="BL208" s="784"/>
      <c r="BM208" s="784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33"/>
      <c r="B209" s="15" t="s">
        <v>60</v>
      </c>
      <c r="C209" s="796" t="str">
        <f>VLOOKUP($C202,'2025年度(1年後期)'!$B$5:$N$207,COLUMN('2025年度(1年後期)'!$E$5)+1,0)&amp;""</f>
        <v>201･基礎実</v>
      </c>
      <c r="D209" s="797"/>
      <c r="E209" s="845" t="str">
        <f>VLOOKUP($C202,'2025年度(2年後期)'!$B$5:$N$207,COLUMN('2025年度(2年後期)'!$E$5)+1,0)&amp;""</f>
        <v>203</v>
      </c>
      <c r="F209" s="797"/>
      <c r="G209" s="716" t="str">
        <f>VLOOKUP($C202,'2025年度(3年後期)'!$B$5:$N$207,COLUMN('2025年度(3年後期)'!$E$5)+1,0)&amp;""</f>
        <v/>
      </c>
      <c r="H209" s="715"/>
      <c r="I209" s="716" t="str">
        <f>VLOOKUP($C202,'2025年度(4年後期)'!$B$5:$N$206,COLUMN('2025年度(4年後期)'!$E$5)+1,0)&amp;""</f>
        <v/>
      </c>
      <c r="J209" s="715"/>
      <c r="K209" s="735" t="str">
        <f>VLOOKUP($C202,'2025年度(助産後期)'!$B$5:$N$207,COLUMN('2025年度(助産後期)'!$E$5)+1,0)&amp;""</f>
        <v/>
      </c>
      <c r="L209" s="737"/>
      <c r="M209" s="714" t="str">
        <f>VLOOKUP($C202,'2025年度(M1後期)'!$B$5:$N$207,COLUMN('2025年度(M1後期)'!$E$5)+1,0)&amp;""</f>
        <v>情報:別途指定
感染:別途指定</v>
      </c>
      <c r="N209" s="715"/>
      <c r="O209" s="735" t="str">
        <f>VLOOKUP($C202,'2025年度(M2後期)'!$B$5:$N$207,COLUMN('2025年度(M2後期)'!$E$5)+1,0)&amp;""</f>
        <v/>
      </c>
      <c r="P209" s="715"/>
      <c r="Q209" s="735" t="str">
        <f>VLOOKUP($C202,'2025年度(D1後期)'!$B$5:$N$207,COLUMN('2025年度(D1後期)'!$E$5)+1,0)&amp;""</f>
        <v/>
      </c>
      <c r="R209" s="715"/>
      <c r="S209" s="735" t="str">
        <f>VLOOKUP($C202,'2025年度(D23後期)'!$B$5:$N$207,COLUMN('2025年度(D23後期)'!$E$5)+1,0)&amp;""</f>
        <v/>
      </c>
      <c r="T209" s="715"/>
      <c r="U209" s="21"/>
      <c r="W209" s="13"/>
      <c r="Z209" s="73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784"/>
      <c r="BL209" s="784"/>
      <c r="BM209" s="784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47"/>
      <c r="B210" s="16" t="s">
        <v>62</v>
      </c>
      <c r="C210" s="798"/>
      <c r="D210" s="802"/>
      <c r="E210" s="842"/>
      <c r="F210" s="802"/>
      <c r="G210" s="710"/>
      <c r="H210" s="736"/>
      <c r="I210" s="710"/>
      <c r="J210" s="736"/>
      <c r="K210" s="712"/>
      <c r="L210" s="712"/>
      <c r="M210" s="738"/>
      <c r="N210" s="736"/>
      <c r="O210" s="712"/>
      <c r="P210" s="736"/>
      <c r="Q210" s="712"/>
      <c r="R210" s="736"/>
      <c r="S210" s="712"/>
      <c r="T210" s="736"/>
      <c r="U210" s="21"/>
      <c r="W210" s="13"/>
      <c r="Z210" s="73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785"/>
      <c r="BL210" s="785"/>
      <c r="BM210" s="785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44" t="s">
        <v>70</v>
      </c>
      <c r="B211" s="17" t="s">
        <v>71</v>
      </c>
      <c r="C211" s="731"/>
      <c r="D211" s="722"/>
      <c r="E211" s="721"/>
      <c r="F211" s="722"/>
      <c r="G211" s="721"/>
      <c r="H211" s="722"/>
      <c r="I211" s="721"/>
      <c r="J211" s="722"/>
      <c r="K211" s="732"/>
      <c r="L211" s="720"/>
      <c r="M211" s="731"/>
      <c r="N211" s="722"/>
      <c r="O211" s="732"/>
      <c r="P211" s="722"/>
      <c r="Q211" s="732"/>
      <c r="R211" s="722"/>
      <c r="S211" s="732"/>
      <c r="T211" s="722"/>
      <c r="U211" s="21"/>
      <c r="W211" s="13"/>
      <c r="Z211" s="733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783"/>
      <c r="BL211" s="783"/>
      <c r="BM211" s="783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33"/>
      <c r="B212" s="17" t="s">
        <v>73</v>
      </c>
      <c r="C212" s="714"/>
      <c r="D212" s="715"/>
      <c r="E212" s="716"/>
      <c r="F212" s="715"/>
      <c r="G212" s="716"/>
      <c r="H212" s="715"/>
      <c r="I212" s="716"/>
      <c r="J212" s="715"/>
      <c r="K212" s="735"/>
      <c r="L212" s="737"/>
      <c r="M212" s="714"/>
      <c r="N212" s="715"/>
      <c r="O212" s="735"/>
      <c r="P212" s="715"/>
      <c r="Q212" s="735"/>
      <c r="R212" s="715"/>
      <c r="S212" s="735"/>
      <c r="T212" s="715"/>
      <c r="U212" s="21"/>
      <c r="W212" s="13"/>
      <c r="Z212" s="73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784"/>
      <c r="BL212" s="784"/>
      <c r="BM212" s="784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33"/>
      <c r="B213" s="17" t="s">
        <v>60</v>
      </c>
      <c r="C213" s="714"/>
      <c r="D213" s="715"/>
      <c r="E213" s="716"/>
      <c r="F213" s="715"/>
      <c r="G213" s="716"/>
      <c r="H213" s="715"/>
      <c r="I213" s="716"/>
      <c r="J213" s="715"/>
      <c r="K213" s="735"/>
      <c r="L213" s="737"/>
      <c r="M213" s="714"/>
      <c r="N213" s="715"/>
      <c r="O213" s="735"/>
      <c r="P213" s="715"/>
      <c r="Q213" s="735"/>
      <c r="R213" s="715"/>
      <c r="S213" s="735"/>
      <c r="T213" s="715"/>
      <c r="U213" s="21"/>
      <c r="W213" s="13"/>
      <c r="Z213" s="73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784"/>
      <c r="BL213" s="784"/>
      <c r="BM213" s="784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34"/>
      <c r="B214" s="18" t="s">
        <v>62</v>
      </c>
      <c r="C214" s="752"/>
      <c r="D214" s="753"/>
      <c r="E214" s="754"/>
      <c r="F214" s="753"/>
      <c r="G214" s="754"/>
      <c r="H214" s="753"/>
      <c r="I214" s="754"/>
      <c r="J214" s="753"/>
      <c r="K214" s="755"/>
      <c r="L214" s="755"/>
      <c r="M214" s="752"/>
      <c r="N214" s="753"/>
      <c r="O214" s="755"/>
      <c r="P214" s="753"/>
      <c r="Q214" s="755"/>
      <c r="R214" s="753"/>
      <c r="S214" s="755"/>
      <c r="T214" s="753"/>
      <c r="U214" s="32"/>
      <c r="W214" s="13"/>
      <c r="Z214" s="73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785"/>
      <c r="BL214" s="785"/>
      <c r="BM214" s="785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33" t="s">
        <v>74</v>
      </c>
      <c r="B215" s="15" t="s">
        <v>55</v>
      </c>
      <c r="C215" s="800" t="str">
        <f>VLOOKUP($C202,'2025年度(1年後期)'!$B$5:$N$207,COLUMN('2025年度(1年後期)'!$G$5),0)&amp;""</f>
        <v>人体の構造と機能Ⅲ　追再試</v>
      </c>
      <c r="D215" s="801"/>
      <c r="E215" s="844" t="str">
        <f>VLOOKUP($C202,'2025年度(2年後期)'!$B$5:$N$207,COLUMN('2025年度(2年後期)'!$G$5),0)&amp;""</f>
        <v>看護基礎理論
追再試</v>
      </c>
      <c r="F215" s="801"/>
      <c r="G215" s="749" t="str">
        <f>VLOOKUP($C202,'2025年度(3年後期)'!$B$5:$N$207,COLUMN('2025年度(3年後期)'!$G$5),0)&amp;""</f>
        <v>領域別実習</v>
      </c>
      <c r="H215" s="732"/>
      <c r="I215" s="749" t="str">
        <f>VLOOKUP($C202,'2025年度(4年後期)'!$B$5:$N$206,COLUMN('2025年度(4年後期)'!$G$5),0)&amp;""</f>
        <v/>
      </c>
      <c r="J215" s="732"/>
      <c r="K215" s="750" t="str">
        <f>VLOOKUP($C202,'2025年度(助産後期)'!$B$5:$N$207,COLUMN('2025年度(助産後期)'!$G$5),0)&amp;""</f>
        <v/>
      </c>
      <c r="L215" s="750"/>
      <c r="M215" s="748" t="str">
        <f>VLOOKUP($C202,'2025年度(M1後期)'!$B$5:$N$207,COLUMN('2025年度(M1後期)'!$G$5),0)&amp;""</f>
        <v>成人看護学演習Ａ－Ⅰ</v>
      </c>
      <c r="N215" s="732"/>
      <c r="O215" s="750" t="str">
        <f>VLOOKUP($C202,'2025年度(M2後期)'!$B$5:$N$207,COLUMN('2025年度(M2後期)'!$G$5),0)&amp;""</f>
        <v>特別研究</v>
      </c>
      <c r="P215" s="732"/>
      <c r="Q215" s="750" t="str">
        <f>VLOOKUP($C202,'2025年度(D1後期)'!$B$5:$N$207,COLUMN('2025年度(D1後期)'!$G$5),0)&amp;""</f>
        <v/>
      </c>
      <c r="R215" s="732"/>
      <c r="S215" s="750" t="str">
        <f>VLOOKUP($C202,'2025年度(D23後期)'!$B$5:$N$207,COLUMN('2025年度(D23後期)'!$G$5),0)&amp;""</f>
        <v>特別研究</v>
      </c>
      <c r="T215" s="732"/>
      <c r="U215" s="32"/>
      <c r="W215" s="13"/>
      <c r="Z215" s="733" t="str">
        <f>A215</f>
        <v>３時限（13：30～15：00）</v>
      </c>
      <c r="AA215" s="694"/>
      <c r="AB215" s="694"/>
      <c r="AC215" s="694" t="s">
        <v>456</v>
      </c>
      <c r="AD215" s="694"/>
      <c r="AE215" s="694"/>
      <c r="AF215" s="694"/>
      <c r="AG215" s="694"/>
      <c r="AH215" s="694"/>
      <c r="AI215" s="694" t="s">
        <v>457</v>
      </c>
      <c r="AJ215" s="694"/>
      <c r="AK215" s="694"/>
      <c r="AL215" s="694"/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783"/>
      <c r="BL215" s="783"/>
      <c r="BM215" s="783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33"/>
      <c r="B216" s="15" t="s">
        <v>58</v>
      </c>
      <c r="C216" s="803" t="str">
        <f>IFERROR(VLOOKUP(C215,科目・教員!$A$2:$B$349,2,0),"")</f>
        <v/>
      </c>
      <c r="D216" s="804"/>
      <c r="E216" s="843" t="str">
        <f>IFERROR(VLOOKUP(E215,科目・教員!$A$2:$B$349,2,0),"")</f>
        <v/>
      </c>
      <c r="F216" s="804"/>
      <c r="G216" s="739" t="str">
        <f>IFERROR(VLOOKUP(G215,科目・教員!$A$2:$B$349,2,0),"")</f>
        <v/>
      </c>
      <c r="H216" s="735"/>
      <c r="I216" s="739" t="str">
        <f>IFERROR(VLOOKUP(I215,科目・教員!$A$2:$B$349,2,0),"")</f>
        <v/>
      </c>
      <c r="J216" s="735"/>
      <c r="K216" s="740" t="str">
        <f>IFERROR(VLOOKUP(K215,科目・教員!$A$2:$B$349,2,0),"")</f>
        <v/>
      </c>
      <c r="L216" s="740"/>
      <c r="M216" s="751" t="str">
        <f>IFERROR(VLOOKUP(M215,科目・教員!$A$2:$B$349,2,0),"")</f>
        <v/>
      </c>
      <c r="N216" s="735"/>
      <c r="O216" s="740" t="str">
        <f>IFERROR(VLOOKUP(O215,科目・教員!$A$2:$B$349,2,0),"")</f>
        <v/>
      </c>
      <c r="P216" s="735"/>
      <c r="Q216" s="740" t="str">
        <f>IFERROR(VLOOKUP(Q215,科目・教員!$A$2:$B$349,2,0),"")</f>
        <v/>
      </c>
      <c r="R216" s="735"/>
      <c r="S216" s="740" t="str">
        <f>IFERROR(VLOOKUP(S215,科目・教員!$A$2:$B$349,2,0),"")</f>
        <v/>
      </c>
      <c r="T216" s="735"/>
      <c r="U216" s="32"/>
      <c r="W216" s="13"/>
      <c r="Z216" s="733"/>
      <c r="AA216" s="695"/>
      <c r="AB216" s="695"/>
      <c r="AC216" s="695"/>
      <c r="AD216" s="695"/>
      <c r="AE216" s="695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784"/>
      <c r="BL216" s="784"/>
      <c r="BM216" s="784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33"/>
      <c r="B217" s="15" t="s">
        <v>60</v>
      </c>
      <c r="C217" s="803" t="str">
        <f>VLOOKUP($C202,'2025年度(1年後期)'!$B$5:$N$207,COLUMN('2025年度(1年後期)'!$G$5)+1,0)&amp;""</f>
        <v>103</v>
      </c>
      <c r="D217" s="804"/>
      <c r="E217" s="843" t="str">
        <f>VLOOKUP($C202,'2025年度(2年後期)'!$B$5:$N$207,COLUMN('2025年度(2年後期)'!$G$5)+1,0)&amp;""</f>
        <v>203</v>
      </c>
      <c r="F217" s="804"/>
      <c r="G217" s="739" t="str">
        <f>VLOOKUP($C202,'2025年度(3年後期)'!$B$5:$N$207,COLUMN('2025年度(3年後期)'!$G$5)+1,0)&amp;""</f>
        <v/>
      </c>
      <c r="H217" s="735"/>
      <c r="I217" s="739" t="str">
        <f>VLOOKUP($C202,'2025年度(4年後期)'!$B$5:$N$206,COLUMN('2025年度(4年後期)'!$G$5)+1,0)&amp;""</f>
        <v/>
      </c>
      <c r="J217" s="735"/>
      <c r="K217" s="740" t="str">
        <f>VLOOKUP($C202,'2025年度(助産後期)'!$B$5:$N$207,COLUMN('2025年度(助産後期)'!$G$5)+1,0)&amp;""</f>
        <v/>
      </c>
      <c r="L217" s="740"/>
      <c r="M217" s="751" t="str">
        <f>VLOOKUP($C202,'2025年度(M1後期)'!$B$5:$N$207,COLUMN('2025年度(M1後期)'!$G$5)+1,0)&amp;""</f>
        <v>別途指定</v>
      </c>
      <c r="N217" s="735"/>
      <c r="O217" s="740" t="str">
        <f>VLOOKUP($C202,'2025年度(M2後期)'!$B$5:$N$207,COLUMN('2025年度(M2後期)'!$G$5)+1,0)&amp;""</f>
        <v/>
      </c>
      <c r="P217" s="735"/>
      <c r="Q217" s="740" t="str">
        <f>VLOOKUP($C202,'2025年度(D1後期)'!$B$5:$N$207,COLUMN('2025年度(D1後期)'!$G$5)+1,0)&amp;""</f>
        <v/>
      </c>
      <c r="R217" s="735"/>
      <c r="S217" s="740" t="str">
        <f>VLOOKUP($C202,'2025年度(D23後期)'!$B$5:$N$207,COLUMN('2025年度(D23後期)'!$G$5)+1,0)&amp;""</f>
        <v/>
      </c>
      <c r="T217" s="735"/>
      <c r="U217" s="32"/>
      <c r="W217" s="13"/>
      <c r="Z217" s="733"/>
      <c r="AA217" s="695"/>
      <c r="AB217" s="695"/>
      <c r="AC217" s="695"/>
      <c r="AD217" s="695"/>
      <c r="AE217" s="695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784"/>
      <c r="BL217" s="784"/>
      <c r="BM217" s="784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47"/>
      <c r="B218" s="16" t="s">
        <v>62</v>
      </c>
      <c r="C218" s="798"/>
      <c r="D218" s="802"/>
      <c r="E218" s="842"/>
      <c r="F218" s="802"/>
      <c r="G218" s="710"/>
      <c r="H218" s="736"/>
      <c r="I218" s="710"/>
      <c r="J218" s="736"/>
      <c r="K218" s="712"/>
      <c r="L218" s="712"/>
      <c r="M218" s="738"/>
      <c r="N218" s="736"/>
      <c r="O218" s="712"/>
      <c r="P218" s="736"/>
      <c r="Q218" s="712"/>
      <c r="R218" s="736"/>
      <c r="S218" s="712"/>
      <c r="T218" s="736"/>
      <c r="U218" s="21"/>
      <c r="W218" s="13"/>
      <c r="Z218" s="734"/>
      <c r="AA218" s="696"/>
      <c r="AB218" s="696"/>
      <c r="AC218" s="696"/>
      <c r="AD218" s="696"/>
      <c r="AE218" s="696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785"/>
      <c r="BL218" s="785"/>
      <c r="BM218" s="785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33" t="s">
        <v>80</v>
      </c>
      <c r="B219" s="15" t="s">
        <v>55</v>
      </c>
      <c r="C219" s="800" t="str">
        <f>VLOOKUP($C202,'2025年度(1年後期)'!$B$5:$N$207,COLUMN('2025年度(1年後期)'!$I$5),0)&amp;""</f>
        <v>疾病･病態論Ⅰ　追再試</v>
      </c>
      <c r="D219" s="801"/>
      <c r="E219" s="844" t="str">
        <f>VLOOKUP($C202,'2025年度(2年後期)'!$B$5:$N$207,COLUMN('2025年度(2年後期)'!$I$5),0)&amp;""</f>
        <v>母性看護援助論Ⅰ
追再試</v>
      </c>
      <c r="F219" s="801"/>
      <c r="G219" s="749" t="str">
        <f>VLOOKUP($C202,'2025年度(3年後期)'!$B$5:$N$207,COLUMN('2025年度(3年後期)'!$I$5),0)&amp;""</f>
        <v>領域別実習</v>
      </c>
      <c r="H219" s="732"/>
      <c r="I219" s="749" t="str">
        <f>VLOOKUP($C202,'2025年度(4年後期)'!$B$5:$N$206,COLUMN('2025年度(4年後期)'!$I$5),0)&amp;""</f>
        <v/>
      </c>
      <c r="J219" s="732"/>
      <c r="K219" s="750" t="str">
        <f>VLOOKUP($C202,'2025年度(助産後期)'!$B$5:$N$207,COLUMN('2025年度(助産後期)'!$I$5),0)&amp;""</f>
        <v/>
      </c>
      <c r="L219" s="750"/>
      <c r="M219" s="748" t="str">
        <f>VLOOKUP($C202,'2025年度(M1後期)'!$B$5:$N$207,COLUMN('2025年度(M1後期)'!$I$5),0)&amp;""</f>
        <v>成人看護学演習Ａ－Ⅰ</v>
      </c>
      <c r="N219" s="732"/>
      <c r="O219" s="750" t="str">
        <f>VLOOKUP($C202,'2025年度(M2後期)'!$B$5:$N$207,COLUMN('2025年度(M2後期)'!$I$5),0)&amp;""</f>
        <v>特別研究</v>
      </c>
      <c r="P219" s="732"/>
      <c r="Q219" s="750" t="str">
        <f>VLOOKUP($C202,'2025年度(D1後期)'!$B$5:$N$207,COLUMN('2025年度(D1後期)'!$I$5),0)&amp;""</f>
        <v/>
      </c>
      <c r="R219" s="732"/>
      <c r="S219" s="750" t="str">
        <f>VLOOKUP($C202,'2025年度(D23後期)'!$B$5:$N$207,COLUMN('2025年度(D23後期)'!$I$5),0)&amp;""</f>
        <v>特別研究</v>
      </c>
      <c r="T219" s="732"/>
      <c r="U219" s="21"/>
      <c r="W219" s="13"/>
      <c r="Z219" s="733" t="str">
        <f>A219</f>
        <v>４時限（15：10～16：40）</v>
      </c>
      <c r="AA219" s="694"/>
      <c r="AB219" s="694"/>
      <c r="AC219" s="694" t="s">
        <v>458</v>
      </c>
      <c r="AD219" s="694"/>
      <c r="AE219" s="694"/>
      <c r="AF219" s="694"/>
      <c r="AG219" s="694"/>
      <c r="AH219" s="694"/>
      <c r="AI219" s="694" t="s">
        <v>459</v>
      </c>
      <c r="AJ219" s="694"/>
      <c r="AK219" s="694"/>
      <c r="AL219" s="694"/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783"/>
      <c r="BL219" s="783"/>
      <c r="BM219" s="783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33"/>
      <c r="B220" s="15" t="s">
        <v>58</v>
      </c>
      <c r="C220" s="803" t="str">
        <f>IFERROR(VLOOKUP(C219,科目・教員!$A$2:$B$349,2,0),"")</f>
        <v/>
      </c>
      <c r="D220" s="804"/>
      <c r="E220" s="843" t="str">
        <f>IFERROR(VLOOKUP(E219,科目・教員!$A$2:$B$349,2,0),"")</f>
        <v/>
      </c>
      <c r="F220" s="804"/>
      <c r="G220" s="739" t="str">
        <f>IFERROR(VLOOKUP(G219,科目・教員!$A$2:$B$349,2,0),"")</f>
        <v/>
      </c>
      <c r="H220" s="735"/>
      <c r="I220" s="739" t="str">
        <f>IFERROR(VLOOKUP(I219,科目・教員!$A$2:$B$349,2,0),"")</f>
        <v/>
      </c>
      <c r="J220" s="735"/>
      <c r="K220" s="740" t="str">
        <f>IFERROR(VLOOKUP(K219,科目・教員!$A$2:$B$349,2,0),"")</f>
        <v/>
      </c>
      <c r="L220" s="740"/>
      <c r="M220" s="751" t="str">
        <f>IFERROR(VLOOKUP(M219,科目・教員!$A$2:$B$349,2,0),"")</f>
        <v/>
      </c>
      <c r="N220" s="735"/>
      <c r="O220" s="740" t="str">
        <f>IFERROR(VLOOKUP(O219,科目・教員!$A$2:$B$349,2,0),"")</f>
        <v/>
      </c>
      <c r="P220" s="735"/>
      <c r="Q220" s="740" t="str">
        <f>IFERROR(VLOOKUP(Q219,科目・教員!$A$2:$B$349,2,0),"")</f>
        <v/>
      </c>
      <c r="R220" s="735"/>
      <c r="S220" s="740" t="str">
        <f>IFERROR(VLOOKUP(S219,科目・教員!$A$2:$B$349,2,0),"")</f>
        <v/>
      </c>
      <c r="T220" s="735"/>
      <c r="U220" s="21"/>
      <c r="W220" s="13"/>
      <c r="Z220" s="73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784"/>
      <c r="BL220" s="784"/>
      <c r="BM220" s="784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33"/>
      <c r="B221" s="15" t="s">
        <v>60</v>
      </c>
      <c r="C221" s="803" t="str">
        <f>VLOOKUP($C202,'2025年度(1年後期)'!$B$5:$N$207,COLUMN('2025年度(1年後期)'!$I$5)+1,0)&amp;""</f>
        <v>103</v>
      </c>
      <c r="D221" s="804"/>
      <c r="E221" s="843" t="str">
        <f>VLOOKUP($C202,'2025年度(2年後期)'!$B$5:$N$207,COLUMN('2025年度(2年後期)'!$I$5)+1,0)&amp;""</f>
        <v>203</v>
      </c>
      <c r="F221" s="804"/>
      <c r="G221" s="739" t="str">
        <f>VLOOKUP($C202,'2025年度(3年後期)'!$B$5:$N$207,COLUMN('2025年度(3年後期)'!$I$5)+1,0)&amp;""</f>
        <v/>
      </c>
      <c r="H221" s="735"/>
      <c r="I221" s="739" t="str">
        <f>VLOOKUP($C202,'2025年度(4年後期)'!$B$5:$N$206,COLUMN('2025年度(4年後期)'!$I$5)+1,0)&amp;""</f>
        <v/>
      </c>
      <c r="J221" s="735"/>
      <c r="K221" s="740" t="str">
        <f>VLOOKUP($C202,'2025年度(助産後期)'!$B$5:$N$207,COLUMN('2025年度(助産後期)'!$I$5)+1,0)&amp;""</f>
        <v/>
      </c>
      <c r="L221" s="740"/>
      <c r="M221" s="751" t="str">
        <f>VLOOKUP($C202,'2025年度(M1後期)'!$B$5:$N$207,COLUMN('2025年度(M1後期)'!$I$5)+1,0)&amp;""</f>
        <v>別途指定</v>
      </c>
      <c r="N221" s="735"/>
      <c r="O221" s="740" t="str">
        <f>VLOOKUP($C202,'2025年度(M2後期)'!$B$5:$N$207,COLUMN('2025年度(M2後期)'!$I$5)+1,0)&amp;""</f>
        <v/>
      </c>
      <c r="P221" s="735"/>
      <c r="Q221" s="740" t="str">
        <f>VLOOKUP($C202,'2025年度(D1後期)'!$B$5:$N$207,COLUMN('2025年度(D1後期)'!$I$5)+1,0)&amp;""</f>
        <v/>
      </c>
      <c r="R221" s="735"/>
      <c r="S221" s="740" t="str">
        <f>VLOOKUP($C202,'2025年度(D23後期)'!$B$5:$N$207,COLUMN('2025年度(D23後期)'!$I$5)+1,0)&amp;""</f>
        <v/>
      </c>
      <c r="T221" s="735"/>
      <c r="U221" s="21"/>
      <c r="W221" s="13"/>
      <c r="Z221" s="73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784"/>
      <c r="BL221" s="784"/>
      <c r="BM221" s="784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34"/>
      <c r="B222" s="16" t="s">
        <v>62</v>
      </c>
      <c r="C222" s="798"/>
      <c r="D222" s="802"/>
      <c r="E222" s="842"/>
      <c r="F222" s="802"/>
      <c r="G222" s="710"/>
      <c r="H222" s="736"/>
      <c r="I222" s="710"/>
      <c r="J222" s="736"/>
      <c r="K222" s="712"/>
      <c r="L222" s="712"/>
      <c r="M222" s="738"/>
      <c r="N222" s="736"/>
      <c r="O222" s="712"/>
      <c r="P222" s="736"/>
      <c r="Q222" s="712"/>
      <c r="R222" s="736"/>
      <c r="S222" s="712"/>
      <c r="T222" s="736"/>
      <c r="U222" s="21"/>
      <c r="W222" s="13"/>
      <c r="Z222" s="73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785"/>
      <c r="BL222" s="785"/>
      <c r="BM222" s="785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33" t="s">
        <v>87</v>
      </c>
      <c r="B223" s="15" t="s">
        <v>55</v>
      </c>
      <c r="C223" s="748" t="str">
        <f>VLOOKUP($C202,'2025年度(1年後期)'!$B$5:$N$207,COLUMN('2025年度(1年後期)'!$K$5),0)&amp;""</f>
        <v/>
      </c>
      <c r="D223" s="732"/>
      <c r="E223" s="749" t="str">
        <f>VLOOKUP($C202,'2025年度(2年後期)'!$B$5:$N$207,COLUMN('2025年度(2年後期)'!$K$5),0)&amp;""</f>
        <v/>
      </c>
      <c r="F223" s="732"/>
      <c r="G223" s="749" t="str">
        <f>VLOOKUP($C202,'2025年度(3年後期)'!$B$5:$N$207,COLUMN('2025年度(3年後期)'!$K$5),0)&amp;""</f>
        <v/>
      </c>
      <c r="H223" s="732"/>
      <c r="I223" s="749" t="str">
        <f>VLOOKUP($C202,'2025年度(4年後期)'!$B$5:$N$206,COLUMN('2025年度(4年後期)'!$K$5),0)&amp;""</f>
        <v/>
      </c>
      <c r="J223" s="732"/>
      <c r="K223" s="750" t="str">
        <f>VLOOKUP($C202,'2025年度(助産後期)'!$B$5:$N$207,COLUMN('2025年度(助産後期)'!$K$5),0)&amp;""</f>
        <v/>
      </c>
      <c r="L223" s="750"/>
      <c r="M223" s="748" t="str">
        <f>VLOOKUP($C202,'2025年度(M1後期)'!$B$5:$N$207,COLUMN('2025年度(M1後期)'!$K$5),0)&amp;""</f>
        <v/>
      </c>
      <c r="N223" s="732"/>
      <c r="O223" s="750" t="str">
        <f>VLOOKUP($C202,'2025年度(M2後期)'!$B$5:$N$207,COLUMN('2025年度(M2後期)'!$K$5),0)&amp;""</f>
        <v/>
      </c>
      <c r="P223" s="732"/>
      <c r="Q223" s="750" t="str">
        <f>VLOOKUP($C202,'2025年度(D1後期)'!$B$5:$N$207,COLUMN('2025年度(D1後期)'!$K$5),0)&amp;""</f>
        <v/>
      </c>
      <c r="R223" s="732"/>
      <c r="S223" s="750" t="str">
        <f>VLOOKUP($C202,'2025年度(D23後期)'!$B$5:$N$207,COLUMN('2025年度(D23後期)'!$K$5),0)&amp;""</f>
        <v/>
      </c>
      <c r="T223" s="732"/>
      <c r="U223" s="21"/>
      <c r="Z223" s="733" t="str">
        <f>A223</f>
        <v>５時限（16：50～18：20）</v>
      </c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783"/>
      <c r="BL223" s="783"/>
      <c r="BM223" s="783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33"/>
      <c r="B224" s="15" t="s">
        <v>58</v>
      </c>
      <c r="C224" s="751" t="str">
        <f>IFERROR(VLOOKUP(C223,科目・教員!$A$2:$B$349,2,0),"")</f>
        <v/>
      </c>
      <c r="D224" s="735"/>
      <c r="E224" s="739" t="str">
        <f>IFERROR(VLOOKUP(E223,科目・教員!$A$2:$B$349,2,0),"")</f>
        <v/>
      </c>
      <c r="F224" s="735"/>
      <c r="G224" s="739" t="str">
        <f>IFERROR(VLOOKUP(G223,科目・教員!$A$2:$B$349,2,0),"")</f>
        <v/>
      </c>
      <c r="H224" s="735"/>
      <c r="I224" s="739" t="str">
        <f>IFERROR(VLOOKUP(I223,科目・教員!$A$2:$B$349,2,0),"")</f>
        <v/>
      </c>
      <c r="J224" s="735"/>
      <c r="K224" s="740" t="str">
        <f>IFERROR(VLOOKUP(K223,科目・教員!$A$2:$B$349,2,0),"")</f>
        <v/>
      </c>
      <c r="L224" s="740"/>
      <c r="M224" s="751" t="str">
        <f>IFERROR(VLOOKUP(M223,科目・教員!$A$2:$B$349,2,0),"")</f>
        <v/>
      </c>
      <c r="N224" s="735"/>
      <c r="O224" s="740" t="str">
        <f>IFERROR(VLOOKUP(O223,科目・教員!$A$2:$B$349,2,0),"")</f>
        <v/>
      </c>
      <c r="P224" s="735"/>
      <c r="Q224" s="740" t="str">
        <f>IFERROR(VLOOKUP(Q223,科目・教員!$A$2:$B$349,2,0),"")</f>
        <v/>
      </c>
      <c r="R224" s="735"/>
      <c r="S224" s="740" t="str">
        <f>IFERROR(VLOOKUP(S223,科目・教員!$A$2:$B$349,2,0),"")</f>
        <v/>
      </c>
      <c r="T224" s="735"/>
      <c r="U224" s="21"/>
      <c r="Z224" s="73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784"/>
      <c r="BL224" s="784"/>
      <c r="BM224" s="784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33"/>
      <c r="B225" s="15" t="s">
        <v>60</v>
      </c>
      <c r="C225" s="751" t="str">
        <f>VLOOKUP($C202,'2025年度(1年後期)'!$B$5:$N$207,COLUMN('2025年度(1年後期)'!$K$5)+1,0)&amp;""</f>
        <v/>
      </c>
      <c r="D225" s="735"/>
      <c r="E225" s="739" t="str">
        <f>VLOOKUP($C202,'2025年度(2年後期)'!$B$5:$N$207,COLUMN('2025年度(2年後期)'!$K$5)+1,0)&amp;""</f>
        <v/>
      </c>
      <c r="F225" s="735"/>
      <c r="G225" s="739" t="str">
        <f>VLOOKUP($C202,'2025年度(3年後期)'!$B$5:$N$207,COLUMN('2025年度(3年後期)'!$K$5)+1,0)&amp;""</f>
        <v/>
      </c>
      <c r="H225" s="735"/>
      <c r="I225" s="739" t="str">
        <f>VLOOKUP($C202,'2025年度(4年後期)'!$B$5:$N$206,COLUMN('2025年度(4年後期)'!$K$5)+1,0)&amp;""</f>
        <v/>
      </c>
      <c r="J225" s="735"/>
      <c r="K225" s="740" t="str">
        <f>VLOOKUP($C202,'2025年度(助産後期)'!$B$5:$N$207,COLUMN('2025年度(助産後期)'!$K$5)+1,0)&amp;""</f>
        <v/>
      </c>
      <c r="L225" s="740"/>
      <c r="M225" s="751" t="str">
        <f>VLOOKUP($C202,'2025年度(M1後期)'!$B$5:$N$207,COLUMN('2025年度(M1後期)'!$K$5)+1,0)&amp;""</f>
        <v/>
      </c>
      <c r="N225" s="735"/>
      <c r="O225" s="740" t="str">
        <f>VLOOKUP($C202,'2025年度(M1後期)'!$B$5:$N$207,COLUMN('2025年度(M1後期)'!$K$5)+1,0)&amp;""</f>
        <v/>
      </c>
      <c r="P225" s="735"/>
      <c r="Q225" s="740" t="str">
        <f>VLOOKUP($C202,'2025年度(D1後期)'!$B$5:$N$207,COLUMN('2025年度(D1後期)'!$K$5)+1,0)&amp;""</f>
        <v/>
      </c>
      <c r="R225" s="735"/>
      <c r="S225" s="740" t="str">
        <f>VLOOKUP($C202,'2025年度(D23後期)'!$B$5:$N$207,COLUMN('2025年度(D23後期)'!$K$5)+1,0)&amp;""</f>
        <v/>
      </c>
      <c r="T225" s="735"/>
      <c r="U225" s="21"/>
      <c r="Z225" s="73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784"/>
      <c r="BL225" s="784"/>
      <c r="BM225" s="784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34"/>
      <c r="B226" s="16" t="s">
        <v>62</v>
      </c>
      <c r="C226" s="738"/>
      <c r="D226" s="736"/>
      <c r="E226" s="710"/>
      <c r="F226" s="736"/>
      <c r="G226" s="710"/>
      <c r="H226" s="736"/>
      <c r="I226" s="710"/>
      <c r="J226" s="736"/>
      <c r="K226" s="712"/>
      <c r="L226" s="712"/>
      <c r="M226" s="738"/>
      <c r="N226" s="736"/>
      <c r="O226" s="712"/>
      <c r="P226" s="736"/>
      <c r="Q226" s="712"/>
      <c r="R226" s="736"/>
      <c r="S226" s="712"/>
      <c r="T226" s="736"/>
      <c r="U226" s="22"/>
      <c r="V226" s="19"/>
      <c r="W226" s="19"/>
      <c r="X226" s="19"/>
      <c r="Y226" s="19"/>
      <c r="Z226" s="73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785"/>
      <c r="BL226" s="785"/>
      <c r="BM226" s="785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5"/>
      <c r="B227" s="6"/>
      <c r="C227" s="717">
        <f>C202+1</f>
        <v>46063</v>
      </c>
      <c r="D227" s="717"/>
      <c r="E227" s="717"/>
      <c r="F227" s="717"/>
      <c r="G227" s="717"/>
      <c r="H227" s="717"/>
      <c r="I227" s="717"/>
      <c r="J227" s="717"/>
      <c r="K227" s="717"/>
      <c r="L227" s="717"/>
      <c r="M227" s="717"/>
      <c r="N227" s="717"/>
      <c r="O227" s="717"/>
      <c r="P227" s="717"/>
      <c r="Q227" s="717"/>
      <c r="R227" s="717"/>
      <c r="S227" s="717"/>
      <c r="T227" s="717"/>
      <c r="U227" s="697">
        <f>C227</f>
        <v>46063</v>
      </c>
      <c r="V227" s="698"/>
      <c r="W227" s="698"/>
      <c r="X227" s="698"/>
      <c r="Y227" s="698"/>
      <c r="Z227" s="69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3" t="s">
        <v>54</v>
      </c>
      <c r="B228" s="12" t="s">
        <v>55</v>
      </c>
      <c r="C228" s="794" t="str">
        <f>VLOOKUP($C227,'2025年度(1年後期)'!$B$5:$N$207,COLUMN('2025年度(1年後期)'!$C$5),0)&amp;""</f>
        <v>保健行動論　追再試</v>
      </c>
      <c r="D228" s="795"/>
      <c r="E228" s="846" t="str">
        <f>VLOOKUP($C227,'2025年度(2年後期)'!$B$5:$N$207,COLUMN('2025年度(2年後期)'!$C$5),0)&amp;""</f>
        <v>成人看護援助論Ⅱ
追再試</v>
      </c>
      <c r="F228" s="795"/>
      <c r="G228" s="721" t="str">
        <f>VLOOKUP($C227,'2025年度(3年後期)'!$B$5:$N$207,COLUMN('2025年度(3年後期)'!$C$5),0)&amp;""</f>
        <v>領域別実習</v>
      </c>
      <c r="H228" s="722"/>
      <c r="I228" s="721" t="str">
        <f>VLOOKUP($C227,'2025年度(4年後期)'!$B$5:$N$206,COLUMN('2025年度(4年後期)'!$C$5),0)&amp;""</f>
        <v/>
      </c>
      <c r="J228" s="722"/>
      <c r="K228" s="732" t="str">
        <f>VLOOKUP($C227,'2025年度(助産後期)'!$B$5:$N$207,COLUMN('2025年度(助産後期)'!$C$5),0)&amp;""</f>
        <v/>
      </c>
      <c r="L228" s="720"/>
      <c r="M228" s="719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20"/>
      <c r="O228" s="721" t="str">
        <f>VLOOKUP($C227,'2025年度(M2後期)'!$B$5:$N$207,COLUMN('2025年度(M2後期)'!$C$5),0)&amp;""</f>
        <v>特別研究</v>
      </c>
      <c r="P228" s="722"/>
      <c r="Q228" s="721" t="str">
        <f>VLOOKUP($C227,'2025年度(D1後期)'!$B$5:$N$207,COLUMN('2025年度(D1後期)'!$C$5),0)&amp;""</f>
        <v>成育看護学演習Ｂ</v>
      </c>
      <c r="R228" s="722"/>
      <c r="S228" s="732" t="str">
        <f>VLOOKUP($C227,'2025年度(D23後期)'!$B$5:$N$207,COLUMN('2025年度(D23後期)'!$C$5),0)&amp;""</f>
        <v>特別研究</v>
      </c>
      <c r="T228" s="722"/>
      <c r="U228" s="20"/>
      <c r="Z228" s="744" t="str">
        <f>A228</f>
        <v xml:space="preserve">１時限（09：20～10：50） </v>
      </c>
      <c r="AA228" s="694"/>
      <c r="AB228" s="694"/>
      <c r="AC228" s="694" t="s">
        <v>460</v>
      </c>
      <c r="AD228" s="694"/>
      <c r="AE228" s="694"/>
      <c r="AF228" s="694"/>
      <c r="AG228" s="694"/>
      <c r="AH228" s="694"/>
      <c r="AI228" s="694" t="s">
        <v>461</v>
      </c>
      <c r="AJ228" s="694"/>
      <c r="AK228" s="694"/>
      <c r="AL228" s="694"/>
      <c r="AM228" s="694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/>
      <c r="AX228" s="694"/>
      <c r="AY228" s="694"/>
      <c r="AZ228" s="694"/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783"/>
      <c r="BL228" s="783"/>
      <c r="BM228" s="783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33"/>
      <c r="B229" s="15" t="s">
        <v>58</v>
      </c>
      <c r="C229" s="796" t="str">
        <f>IFERROR(VLOOKUP(C228,科目・教員!$A$2:$B$349,2,0),"")</f>
        <v/>
      </c>
      <c r="D229" s="797"/>
      <c r="E229" s="845" t="str">
        <f>IFERROR(VLOOKUP(E228,科目・教員!$A$2:$B$349,2,0),"")</f>
        <v/>
      </c>
      <c r="F229" s="797"/>
      <c r="G229" s="716" t="str">
        <f>IFERROR(VLOOKUP(G228,科目・教員!$A$2:$B$349,2,0),"")</f>
        <v/>
      </c>
      <c r="H229" s="715"/>
      <c r="I229" s="716" t="str">
        <f>IFERROR(VLOOKUP(I228,科目・教員!$A$2:$B$349,2,0),"")</f>
        <v/>
      </c>
      <c r="J229" s="715"/>
      <c r="K229" s="735" t="str">
        <f>IFERROR(VLOOKUP(K228,科目・教員!$A$2:$B$349,2,0),"")</f>
        <v/>
      </c>
      <c r="L229" s="737"/>
      <c r="M229" s="746" t="str">
        <f>IFERROR(VLOOKUP(M228,科目・教員!$A$2:$B$349,2,0),"")</f>
        <v/>
      </c>
      <c r="N229" s="715"/>
      <c r="O229" s="716" t="str">
        <f>IFERROR(VLOOKUP(O228,科目・教員!$A$2:$B$349,2,0),"")</f>
        <v/>
      </c>
      <c r="P229" s="715"/>
      <c r="Q229" s="716" t="str">
        <f>IFERROR(VLOOKUP(Q228,科目・教員!$A$2:$B$349,2,0),"")</f>
        <v/>
      </c>
      <c r="R229" s="715"/>
      <c r="S229" s="735" t="str">
        <f>IFERROR(VLOOKUP(S228,科目・教員!$A$2:$B$349,2,0),"")</f>
        <v/>
      </c>
      <c r="T229" s="715"/>
      <c r="U229" s="20"/>
      <c r="Z229" s="733"/>
      <c r="AA229" s="695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784"/>
      <c r="BL229" s="784"/>
      <c r="BM229" s="784"/>
      <c r="BN229" s="695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33"/>
      <c r="B230" s="15" t="s">
        <v>60</v>
      </c>
      <c r="C230" s="796" t="str">
        <f>VLOOKUP($C227,'2025年度(1年後期)'!$B$5:$N$207,COLUMN('2025年度(1年後期)'!$C$5)+1,0)&amp;""</f>
        <v>103</v>
      </c>
      <c r="D230" s="797"/>
      <c r="E230" s="845" t="str">
        <f>VLOOKUP($C227,'2025年度(2年後期)'!$B$5:$N$207,COLUMN('2025年度(2年後期)'!$C$5)+1,0)&amp;""</f>
        <v>203</v>
      </c>
      <c r="F230" s="797"/>
      <c r="G230" s="716" t="str">
        <f>VLOOKUP($C227,'2025年度(3年後期)'!$B$5:$N$207,COLUMN('2025年度(3年後期)'!$C$5)+1,0)&amp;""</f>
        <v/>
      </c>
      <c r="H230" s="715"/>
      <c r="I230" s="716" t="str">
        <f>VLOOKUP($C227,'2025年度(4年後期)'!$B$5:$N$206,COLUMN('2025年度(4年後期)'!$C$5)+1,0)&amp;""</f>
        <v/>
      </c>
      <c r="J230" s="715"/>
      <c r="K230" s="735" t="str">
        <f>VLOOKUP($C227,'2025年度(助産後期)'!$B$5:$N$207,COLUMN('2025年度(助産後期)'!$C$5)+1,0)&amp;""</f>
        <v/>
      </c>
      <c r="L230" s="737"/>
      <c r="M230" s="746" t="str">
        <f>VLOOKUP($C227,'2025年度(M1後期)'!$B$5:$N$207,COLUMN('2025年度(M1後期)'!$C$5)+1,0)&amp;""</f>
        <v>国際:別途指定
教育:別途指定
成育:別途指定
成育:別途指定</v>
      </c>
      <c r="N230" s="715"/>
      <c r="O230" s="716" t="str">
        <f>VLOOKUP($C227,'2025年度(M2後期)'!$B$5:$N$207,COLUMN('2025年度(M2後期)'!$C$5)+1,0)&amp;""</f>
        <v/>
      </c>
      <c r="P230" s="715"/>
      <c r="Q230" s="716" t="str">
        <f>VLOOKUP($C227,'2025年度(D1後期)'!$B$5:$N$207,COLUMN('2025年度(D1後期)'!$C$5)+1,0)&amp;""</f>
        <v>別途指定</v>
      </c>
      <c r="R230" s="715"/>
      <c r="S230" s="735" t="str">
        <f>VLOOKUP($C227,'2025年度(D23後期)'!$B$5:$N$207,COLUMN('2025年度(D23後期)'!$C$5)+1,0)&amp;""</f>
        <v/>
      </c>
      <c r="T230" s="715"/>
      <c r="Z230" s="733"/>
      <c r="AA230" s="695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784"/>
      <c r="BL230" s="784"/>
      <c r="BM230" s="784"/>
      <c r="BN230" s="695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34"/>
      <c r="B231" s="16" t="s">
        <v>62</v>
      </c>
      <c r="C231" s="798"/>
      <c r="D231" s="799"/>
      <c r="E231" s="842"/>
      <c r="F231" s="799"/>
      <c r="G231" s="710"/>
      <c r="H231" s="711"/>
      <c r="I231" s="710"/>
      <c r="J231" s="711"/>
      <c r="K231" s="712"/>
      <c r="L231" s="713"/>
      <c r="M231" s="745"/>
      <c r="N231" s="711"/>
      <c r="O231" s="710"/>
      <c r="P231" s="711"/>
      <c r="Q231" s="710"/>
      <c r="R231" s="711"/>
      <c r="S231" s="712"/>
      <c r="T231" s="711"/>
      <c r="Z231" s="734"/>
      <c r="AA231" s="696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785"/>
      <c r="BL231" s="785"/>
      <c r="BM231" s="785"/>
      <c r="BN231" s="696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33" t="s">
        <v>64</v>
      </c>
      <c r="B232" s="15" t="s">
        <v>55</v>
      </c>
      <c r="C232" s="794" t="str">
        <f>VLOOKUP($C227,'2025年度(1年後期)'!$B$5:$N$207,COLUMN('2025年度(1年後期)'!$E$5),0)&amp;""</f>
        <v>国語表現法　追再試</v>
      </c>
      <c r="D232" s="795"/>
      <c r="E232" s="846" t="str">
        <f>VLOOKUP($C227,'2025年度(2年後期)'!$B$5:$N$207,COLUMN('2025年度(2年後期)'!$E$5),0)&amp;""</f>
        <v>生活援助論Ⅳ　追再試(筆記)</v>
      </c>
      <c r="F232" s="795"/>
      <c r="G232" s="721" t="str">
        <f>VLOOKUP($C227,'2025年度(3年後期)'!$B$5:$N$207,COLUMN('2025年度(3年後期)'!$E$5),0)&amp;""</f>
        <v>領域別実習</v>
      </c>
      <c r="H232" s="722"/>
      <c r="I232" s="721" t="str">
        <f>VLOOKUP($C227,'2025年度(4年後期)'!$B$5:$N$206,COLUMN('2025年度(4年後期)'!$E$5),0)&amp;""</f>
        <v/>
      </c>
      <c r="J232" s="722"/>
      <c r="K232" s="732" t="str">
        <f>VLOOKUP($C227,'2025年度(助産後期)'!$B$5:$N$207,COLUMN('2025年度(助産後期)'!$E$5),0)&amp;""</f>
        <v/>
      </c>
      <c r="L232" s="720"/>
      <c r="M232" s="731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22"/>
      <c r="O232" s="732" t="str">
        <f>VLOOKUP($C227,'2025年度(M2後期)'!$B$5:$N$207,COLUMN('2025年度(M2後期)'!$E$5),0)&amp;""</f>
        <v>特別研究</v>
      </c>
      <c r="P232" s="722"/>
      <c r="Q232" s="732" t="str">
        <f>VLOOKUP($C227,'2025年度(D1後期)'!$B$5:$N$207,COLUMN('2025年度(D1後期)'!$E$5),0)&amp;""</f>
        <v>成育看護学演習Ｂ</v>
      </c>
      <c r="R232" s="722"/>
      <c r="S232" s="732" t="str">
        <f>VLOOKUP($C227,'2025年度(D23後期)'!$B$5:$N$207,COLUMN('2025年度(D23後期)'!$E$5),0)&amp;""</f>
        <v>特別研究</v>
      </c>
      <c r="T232" s="722"/>
      <c r="Z232" s="733" t="str">
        <f>A232</f>
        <v>２時限（11：00～12：30）</v>
      </c>
      <c r="AA232" s="694"/>
      <c r="AB232" s="694"/>
      <c r="AC232" s="694" t="s">
        <v>462</v>
      </c>
      <c r="AD232" s="694"/>
      <c r="AE232" s="694"/>
      <c r="AF232" s="694"/>
      <c r="AG232" s="694"/>
      <c r="AH232" s="694"/>
      <c r="AI232" s="694" t="s">
        <v>463</v>
      </c>
      <c r="AJ232" s="694"/>
      <c r="AK232" s="694"/>
      <c r="AL232" s="694"/>
      <c r="AM232" s="694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/>
      <c r="AX232" s="694"/>
      <c r="AY232" s="694"/>
      <c r="AZ232" s="694"/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783"/>
      <c r="BL232" s="783"/>
      <c r="BM232" s="783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33"/>
      <c r="B233" s="15" t="s">
        <v>58</v>
      </c>
      <c r="C233" s="796" t="str">
        <f>IFERROR(VLOOKUP(C232,科目・教員!$A$2:$B$349,2,0),"")</f>
        <v/>
      </c>
      <c r="D233" s="797"/>
      <c r="E233" s="845" t="str">
        <f>IFERROR(VLOOKUP(E232,科目・教員!$A$2:$B$349,2,0),"")</f>
        <v/>
      </c>
      <c r="F233" s="797"/>
      <c r="G233" s="716" t="str">
        <f>IFERROR(VLOOKUP(G232,科目・教員!$A$2:$B$349,2,0),"")</f>
        <v/>
      </c>
      <c r="H233" s="715"/>
      <c r="I233" s="716" t="str">
        <f>IFERROR(VLOOKUP(I232,科目・教員!$A$2:$B$349,2,0),"")</f>
        <v/>
      </c>
      <c r="J233" s="715"/>
      <c r="K233" s="735" t="str">
        <f>IFERROR(VLOOKUP(K232,科目・教員!$A$2:$B$349,2,0),"")</f>
        <v/>
      </c>
      <c r="L233" s="737"/>
      <c r="M233" s="714" t="str">
        <f>IFERROR(VLOOKUP(M232,科目・教員!$A$2:$B$349,2,0),"")</f>
        <v/>
      </c>
      <c r="N233" s="715"/>
      <c r="O233" s="735" t="str">
        <f>IFERROR(VLOOKUP(O232,科目・教員!$A$2:$B$349,2,0),"")</f>
        <v/>
      </c>
      <c r="P233" s="715"/>
      <c r="Q233" s="735" t="str">
        <f>IFERROR(VLOOKUP(Q232,科目・教員!$A$2:$B$349,2,0),"")</f>
        <v/>
      </c>
      <c r="R233" s="715"/>
      <c r="S233" s="735" t="str">
        <f>IFERROR(VLOOKUP(S232,科目・教員!$A$2:$B$349,2,0),"")</f>
        <v/>
      </c>
      <c r="T233" s="715"/>
      <c r="Z233" s="73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784"/>
      <c r="BL233" s="784"/>
      <c r="BM233" s="784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33"/>
      <c r="B234" s="15" t="s">
        <v>60</v>
      </c>
      <c r="C234" s="796" t="str">
        <f>VLOOKUP($C227,'2025年度(1年後期)'!$B$5:$N$207,COLUMN('2025年度(1年後期)'!$E$5)+1,0)&amp;""</f>
        <v>103</v>
      </c>
      <c r="D234" s="797"/>
      <c r="E234" s="845" t="str">
        <f>VLOOKUP($C227,'2025年度(2年後期)'!$B$5:$N$207,COLUMN('2025年度(2年後期)'!$E$5)+1,0)&amp;""</f>
        <v>203</v>
      </c>
      <c r="F234" s="797"/>
      <c r="G234" s="716" t="str">
        <f>VLOOKUP($C227,'2025年度(3年後期)'!$B$5:$N$207,COLUMN('2025年度(3年後期)'!$E$5)+1,0)&amp;""</f>
        <v/>
      </c>
      <c r="H234" s="715"/>
      <c r="I234" s="716" t="str">
        <f>VLOOKUP($C227,'2025年度(4年後期)'!$B$5:$N$206,COLUMN('2025年度(4年後期)'!$E$5)+1,0)&amp;""</f>
        <v/>
      </c>
      <c r="J234" s="715"/>
      <c r="K234" s="735" t="str">
        <f>VLOOKUP($C227,'2025年度(助産後期)'!$B$5:$N$207,COLUMN('2025年度(助産後期)'!$E$5)+1,0)&amp;""</f>
        <v/>
      </c>
      <c r="L234" s="737"/>
      <c r="M234" s="714" t="str">
        <f>VLOOKUP($C227,'2025年度(M1後期)'!$B$5:$N$207,COLUMN('2025年度(M1後期)'!$E$5)+1,0)&amp;""</f>
        <v>国際:別途指定
教育:別途指定
成育:別途指定
成育:別途指定</v>
      </c>
      <c r="N234" s="715"/>
      <c r="O234" s="735" t="str">
        <f>VLOOKUP($C227,'2025年度(M2後期)'!$B$5:$N$207,COLUMN('2025年度(M2後期)'!$E$5)+1,0)&amp;""</f>
        <v/>
      </c>
      <c r="P234" s="715"/>
      <c r="Q234" s="735" t="str">
        <f>VLOOKUP($C227,'2025年度(D1後期)'!$B$5:$N$207,COLUMN('2025年度(D1後期)'!$E$5)+1,0)&amp;""</f>
        <v>別途指定</v>
      </c>
      <c r="R234" s="715"/>
      <c r="S234" s="735" t="str">
        <f>VLOOKUP($C227,'2025年度(D23後期)'!$B$5:$N$207,COLUMN('2025年度(D23後期)'!$E$5)+1,0)&amp;""</f>
        <v/>
      </c>
      <c r="T234" s="715"/>
      <c r="Z234" s="73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784"/>
      <c r="BL234" s="784"/>
      <c r="BM234" s="784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47"/>
      <c r="B235" s="16" t="s">
        <v>62</v>
      </c>
      <c r="C235" s="798"/>
      <c r="D235" s="802"/>
      <c r="E235" s="842"/>
      <c r="F235" s="802"/>
      <c r="G235" s="710"/>
      <c r="H235" s="736"/>
      <c r="I235" s="710"/>
      <c r="J235" s="736"/>
      <c r="K235" s="712"/>
      <c r="L235" s="712"/>
      <c r="M235" s="738"/>
      <c r="N235" s="736"/>
      <c r="O235" s="712"/>
      <c r="P235" s="736"/>
      <c r="Q235" s="712"/>
      <c r="R235" s="736"/>
      <c r="S235" s="712"/>
      <c r="T235" s="736"/>
      <c r="Z235" s="73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785"/>
      <c r="BL235" s="785"/>
      <c r="BM235" s="785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44" t="s">
        <v>70</v>
      </c>
      <c r="B236" s="17" t="s">
        <v>71</v>
      </c>
      <c r="C236" s="731"/>
      <c r="D236" s="722"/>
      <c r="E236" s="721"/>
      <c r="F236" s="722"/>
      <c r="G236" s="721"/>
      <c r="H236" s="722"/>
      <c r="I236" s="721"/>
      <c r="J236" s="722"/>
      <c r="K236" s="732"/>
      <c r="L236" s="720"/>
      <c r="M236" s="731"/>
      <c r="N236" s="722"/>
      <c r="O236" s="732"/>
      <c r="P236" s="722"/>
      <c r="Q236" s="732"/>
      <c r="R236" s="722"/>
      <c r="S236" s="732"/>
      <c r="T236" s="722"/>
      <c r="Z236" s="733" t="str">
        <f>A236</f>
        <v>昼休み（12：30～13：30）</v>
      </c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783"/>
      <c r="BL236" s="783"/>
      <c r="BM236" s="783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33"/>
      <c r="B237" s="17" t="s">
        <v>73</v>
      </c>
      <c r="C237" s="714"/>
      <c r="D237" s="715"/>
      <c r="E237" s="716"/>
      <c r="F237" s="715"/>
      <c r="G237" s="716"/>
      <c r="H237" s="715"/>
      <c r="I237" s="716"/>
      <c r="J237" s="715"/>
      <c r="K237" s="735"/>
      <c r="L237" s="737"/>
      <c r="M237" s="714"/>
      <c r="N237" s="715"/>
      <c r="O237" s="735"/>
      <c r="P237" s="715"/>
      <c r="Q237" s="735"/>
      <c r="R237" s="715"/>
      <c r="S237" s="735"/>
      <c r="T237" s="715"/>
      <c r="Z237" s="73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784"/>
      <c r="BL237" s="784"/>
      <c r="BM237" s="784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33"/>
      <c r="B238" s="17" t="s">
        <v>60</v>
      </c>
      <c r="C238" s="714"/>
      <c r="D238" s="715"/>
      <c r="E238" s="716"/>
      <c r="F238" s="715"/>
      <c r="G238" s="716"/>
      <c r="H238" s="715"/>
      <c r="I238" s="716"/>
      <c r="J238" s="715"/>
      <c r="K238" s="735"/>
      <c r="L238" s="737"/>
      <c r="M238" s="714"/>
      <c r="N238" s="715"/>
      <c r="O238" s="735"/>
      <c r="P238" s="715"/>
      <c r="Q238" s="735"/>
      <c r="R238" s="715"/>
      <c r="S238" s="735"/>
      <c r="T238" s="715"/>
      <c r="Z238" s="73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784"/>
      <c r="BL238" s="784"/>
      <c r="BM238" s="784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34"/>
      <c r="B239" s="18" t="s">
        <v>62</v>
      </c>
      <c r="C239" s="752"/>
      <c r="D239" s="753"/>
      <c r="E239" s="754"/>
      <c r="F239" s="753"/>
      <c r="G239" s="754"/>
      <c r="H239" s="753"/>
      <c r="I239" s="754"/>
      <c r="J239" s="753"/>
      <c r="K239" s="755"/>
      <c r="L239" s="755"/>
      <c r="M239" s="752"/>
      <c r="N239" s="753"/>
      <c r="O239" s="755"/>
      <c r="P239" s="753"/>
      <c r="Q239" s="755"/>
      <c r="R239" s="753"/>
      <c r="S239" s="755"/>
      <c r="T239" s="753"/>
      <c r="Z239" s="73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785"/>
      <c r="BL239" s="785"/>
      <c r="BM239" s="785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33" t="s">
        <v>74</v>
      </c>
      <c r="B240" s="15" t="s">
        <v>55</v>
      </c>
      <c r="C240" s="800" t="str">
        <f>VLOOKUP($C227,'2025年度(1年後期)'!$B$5:$N$207,COLUMN('2025年度(1年後期)'!$G$5),0)&amp;""</f>
        <v>心と発達　追再試</v>
      </c>
      <c r="D240" s="801"/>
      <c r="E240" s="844" t="str">
        <f>VLOOKUP($C227,'2025年度(2年後期)'!$B$5:$N$207,COLUMN('2025年度(2年後期)'!$G$5),0)&amp;""</f>
        <v>小児看護学概論
小児看護援助論Ⅰ
追再試</v>
      </c>
      <c r="F240" s="801"/>
      <c r="G240" s="749" t="str">
        <f>VLOOKUP($C227,'2025年度(3年後期)'!$B$5:$N$207,COLUMN('2025年度(3年後期)'!$G$5),0)&amp;""</f>
        <v>領域別実習</v>
      </c>
      <c r="H240" s="732"/>
      <c r="I240" s="749" t="str">
        <f>VLOOKUP($C227,'2025年度(4年後期)'!$B$5:$N$206,COLUMN('2025年度(4年後期)'!$G$5),0)&amp;""</f>
        <v/>
      </c>
      <c r="J240" s="732"/>
      <c r="K240" s="750" t="str">
        <f>VLOOKUP($C227,'2025年度(助産後期)'!$B$5:$N$207,COLUMN('2025年度(助産後期)'!$G$5),0)&amp;""</f>
        <v/>
      </c>
      <c r="L240" s="750"/>
      <c r="M240" s="748" t="str">
        <f>VLOOKUP($C227,'2025年度(M1後期)'!$B$5:$N$207,COLUMN('2025年度(M1後期)'!$G$5),0)&amp;""</f>
        <v>成育看護学演習Ａ－Ⅱ（小児）</v>
      </c>
      <c r="N240" s="732"/>
      <c r="O240" s="750" t="str">
        <f>VLOOKUP($C227,'2025年度(M2後期)'!$B$5:$N$207,COLUMN('2025年度(M2後期)'!$G$5),0)&amp;""</f>
        <v>特別研究</v>
      </c>
      <c r="P240" s="732"/>
      <c r="Q240" s="750" t="str">
        <f>VLOOKUP($C227,'2025年度(D1後期)'!$B$5:$N$207,COLUMN('2025年度(D1後期)'!$G$5),0)&amp;""</f>
        <v>感染管理看護学演習Ｂ
成人看護学演習Ｂ</v>
      </c>
      <c r="R240" s="732"/>
      <c r="S240" s="750" t="str">
        <f>VLOOKUP($C227,'2025年度(D23後期)'!$B$5:$N$207,COLUMN('2025年度(D23後期)'!$G$5),0)&amp;""</f>
        <v>特別研究</v>
      </c>
      <c r="T240" s="732"/>
      <c r="Z240" s="733" t="str">
        <f>A240</f>
        <v>３時限（13：30～15：00）</v>
      </c>
      <c r="AA240" s="694"/>
      <c r="AB240" s="694"/>
      <c r="AC240" s="694" t="s">
        <v>464</v>
      </c>
      <c r="AD240" s="694"/>
      <c r="AE240" s="694"/>
      <c r="AF240" s="694"/>
      <c r="AG240" s="694"/>
      <c r="AH240" s="694"/>
      <c r="AI240" s="694" t="s">
        <v>465</v>
      </c>
      <c r="AJ240" s="694"/>
      <c r="AK240" s="694"/>
      <c r="AL240" s="694"/>
      <c r="AM240" s="694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783"/>
      <c r="BL240" s="783"/>
      <c r="BM240" s="783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33"/>
      <c r="B241" s="15" t="s">
        <v>58</v>
      </c>
      <c r="C241" s="803" t="str">
        <f>IFERROR(VLOOKUP(C240,科目・教員!$A$2:$B$349,2,0),"")</f>
        <v/>
      </c>
      <c r="D241" s="804"/>
      <c r="E241" s="843" t="str">
        <f>IFERROR(VLOOKUP(E240,科目・教員!$A$2:$B$349,2,0),"")</f>
        <v/>
      </c>
      <c r="F241" s="804"/>
      <c r="G241" s="739" t="str">
        <f>IFERROR(VLOOKUP(G240,科目・教員!$A$2:$B$349,2,0),"")</f>
        <v/>
      </c>
      <c r="H241" s="735"/>
      <c r="I241" s="739" t="str">
        <f>IFERROR(VLOOKUP(I240,科目・教員!$A$2:$B$349,2,0),"")</f>
        <v/>
      </c>
      <c r="J241" s="735"/>
      <c r="K241" s="740" t="str">
        <f>IFERROR(VLOOKUP(K240,科目・教員!$A$2:$B$349,2,0),"")</f>
        <v/>
      </c>
      <c r="L241" s="740"/>
      <c r="M241" s="751" t="str">
        <f>IFERROR(VLOOKUP(M240,科目・教員!$A$2:$B$349,2,0),"")</f>
        <v/>
      </c>
      <c r="N241" s="735"/>
      <c r="O241" s="740" t="str">
        <f>IFERROR(VLOOKUP(O240,科目・教員!$A$2:$B$349,2,0),"")</f>
        <v/>
      </c>
      <c r="P241" s="735"/>
      <c r="Q241" s="740" t="str">
        <f>IFERROR(VLOOKUP(Q240,科目・教員!$A$2:$B$349,2,0),"")</f>
        <v/>
      </c>
      <c r="R241" s="735"/>
      <c r="S241" s="740" t="str">
        <f>IFERROR(VLOOKUP(S240,科目・教員!$A$2:$B$349,2,0),"")</f>
        <v/>
      </c>
      <c r="T241" s="735"/>
      <c r="Z241" s="73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784"/>
      <c r="BL241" s="784"/>
      <c r="BM241" s="784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33"/>
      <c r="B242" s="15" t="s">
        <v>60</v>
      </c>
      <c r="C242" s="803" t="str">
        <f>VLOOKUP($C227,'2025年度(1年後期)'!$B$5:$N$207,COLUMN('2025年度(1年後期)'!$G$5)+1,0)&amp;""</f>
        <v>103</v>
      </c>
      <c r="D242" s="804"/>
      <c r="E242" s="843" t="str">
        <f>VLOOKUP($C227,'2025年度(2年後期)'!$B$5:$N$207,COLUMN('2025年度(2年後期)'!$G$5)+1,0)&amp;""</f>
        <v>203</v>
      </c>
      <c r="F242" s="804"/>
      <c r="G242" s="739" t="str">
        <f>VLOOKUP($C227,'2025年度(3年後期)'!$B$5:$N$207,COLUMN('2025年度(3年後期)'!$G$5)+1,0)&amp;""</f>
        <v/>
      </c>
      <c r="H242" s="735"/>
      <c r="I242" s="739" t="str">
        <f>VLOOKUP($C227,'2025年度(4年後期)'!$B$5:$N$206,COLUMN('2025年度(4年後期)'!$G$5)+1,0)&amp;""</f>
        <v/>
      </c>
      <c r="J242" s="735"/>
      <c r="K242" s="740" t="str">
        <f>VLOOKUP($C227,'2025年度(助産後期)'!$B$5:$N$207,COLUMN('2025年度(助産後期)'!$G$5)+1,0)&amp;""</f>
        <v/>
      </c>
      <c r="L242" s="740"/>
      <c r="M242" s="751" t="str">
        <f>VLOOKUP($C227,'2025年度(M1後期)'!$B$5:$N$207,COLUMN('2025年度(M1後期)'!$G$5)+1,0)&amp;""</f>
        <v>別途指定</v>
      </c>
      <c r="N242" s="735"/>
      <c r="O242" s="740" t="str">
        <f>VLOOKUP($C227,'2025年度(M2後期)'!$B$5:$N$207,COLUMN('2025年度(M2後期)'!$G$5)+1,0)&amp;""</f>
        <v/>
      </c>
      <c r="P242" s="735"/>
      <c r="Q242" s="740" t="str">
        <f>VLOOKUP($C227,'2025年度(D1後期)'!$B$5:$N$207,COLUMN('2025年度(D1後期)'!$G$5)+1,0)&amp;""</f>
        <v>感染:別途指定
成人:別途指定</v>
      </c>
      <c r="R242" s="735"/>
      <c r="S242" s="740" t="str">
        <f>VLOOKUP($C227,'2025年度(D23後期)'!$B$5:$N$207,COLUMN('2025年度(D23後期)'!$G$5)+1,0)&amp;""</f>
        <v/>
      </c>
      <c r="T242" s="735"/>
      <c r="Z242" s="73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784"/>
      <c r="BL242" s="784"/>
      <c r="BM242" s="784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47"/>
      <c r="B243" s="16" t="s">
        <v>62</v>
      </c>
      <c r="C243" s="798"/>
      <c r="D243" s="802"/>
      <c r="E243" s="842"/>
      <c r="F243" s="802"/>
      <c r="G243" s="710"/>
      <c r="H243" s="736"/>
      <c r="I243" s="710"/>
      <c r="J243" s="736"/>
      <c r="K243" s="712"/>
      <c r="L243" s="712"/>
      <c r="M243" s="738"/>
      <c r="N243" s="736"/>
      <c r="O243" s="712"/>
      <c r="P243" s="736"/>
      <c r="Q243" s="712"/>
      <c r="R243" s="736"/>
      <c r="S243" s="712"/>
      <c r="T243" s="736"/>
      <c r="Z243" s="73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785"/>
      <c r="BL243" s="785"/>
      <c r="BM243" s="785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33" t="s">
        <v>80</v>
      </c>
      <c r="B244" s="15" t="s">
        <v>55</v>
      </c>
      <c r="C244" s="800" t="str">
        <f>VLOOKUP($C227,'2025年度(1年後期)'!$B$5:$N$207,COLUMN('2025年度(1年後期)'!$I$5),0)&amp;""</f>
        <v>中国語　追再試</v>
      </c>
      <c r="D244" s="801"/>
      <c r="E244" s="844" t="str">
        <f>VLOOKUP($C227,'2025年度(2年後期)'!$B$5:$N$207,COLUMN('2025年度(2年後期)'!$I$5),0)&amp;""</f>
        <v>地域生活とヘルスプロモーション　追再試</v>
      </c>
      <c r="F244" s="801"/>
      <c r="G244" s="749" t="str">
        <f>VLOOKUP($C227,'2025年度(3年後期)'!$B$5:$N$207,COLUMN('2025年度(3年後期)'!$I$5),0)&amp;""</f>
        <v>領域別実習</v>
      </c>
      <c r="H244" s="732"/>
      <c r="I244" s="749" t="str">
        <f>VLOOKUP($C227,'2025年度(4年後期)'!$B$5:$N$206,COLUMN('2025年度(4年後期)'!$I$5),0)&amp;""</f>
        <v/>
      </c>
      <c r="J244" s="732"/>
      <c r="K244" s="750" t="str">
        <f>VLOOKUP($C227,'2025年度(助産後期)'!$B$5:$N$207,COLUMN('2025年度(助産後期)'!$I$5),0)&amp;""</f>
        <v/>
      </c>
      <c r="L244" s="750"/>
      <c r="M244" s="748" t="str">
        <f>VLOOKUP($C227,'2025年度(M1後期)'!$B$5:$N$207,COLUMN('2025年度(M1後期)'!$I$5),0)&amp;""</f>
        <v>成育看護学演習Ａ－Ⅱ（小児）</v>
      </c>
      <c r="N244" s="732"/>
      <c r="O244" s="750" t="str">
        <f>VLOOKUP($C227,'2025年度(M2後期)'!$B$5:$N$207,COLUMN('2025年度(M2後期)'!$I$5),0)&amp;""</f>
        <v>特別研究</v>
      </c>
      <c r="P244" s="732"/>
      <c r="Q244" s="750" t="str">
        <f>VLOOKUP($C227,'2025年度(D1後期)'!$B$5:$N$207,COLUMN('2025年度(D1後期)'!$I$5),0)&amp;""</f>
        <v>感染管理看護学演習Ｂ
成人看護学演習Ｂ</v>
      </c>
      <c r="R244" s="732"/>
      <c r="S244" s="750" t="str">
        <f>VLOOKUP($C227,'2025年度(D23後期)'!$B$5:$N$207,COLUMN('2025年度(D23後期)'!$I$5),0)&amp;""</f>
        <v>特別研究</v>
      </c>
      <c r="T244" s="732"/>
      <c r="Z244" s="733" t="str">
        <f>A244</f>
        <v>４時限（15：10～16：40）</v>
      </c>
      <c r="AA244" s="694"/>
      <c r="AB244" s="694"/>
      <c r="AC244" s="694" t="s">
        <v>466</v>
      </c>
      <c r="AD244" s="694"/>
      <c r="AE244" s="694"/>
      <c r="AF244" s="694"/>
      <c r="AG244" s="694"/>
      <c r="AH244" s="694"/>
      <c r="AI244" s="694" t="s">
        <v>467</v>
      </c>
      <c r="AJ244" s="694"/>
      <c r="AK244" s="694"/>
      <c r="AL244" s="694"/>
      <c r="AM244" s="694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783"/>
      <c r="BL244" s="783"/>
      <c r="BM244" s="783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33"/>
      <c r="B245" s="15" t="s">
        <v>58</v>
      </c>
      <c r="C245" s="803" t="str">
        <f>IFERROR(VLOOKUP(C244,科目・教員!$A$2:$B$349,2,0),"")</f>
        <v/>
      </c>
      <c r="D245" s="804"/>
      <c r="E245" s="843" t="str">
        <f>IFERROR(VLOOKUP(E244,科目・教員!$A$2:$B$349,2,0),"")</f>
        <v/>
      </c>
      <c r="F245" s="804"/>
      <c r="G245" s="739" t="str">
        <f>IFERROR(VLOOKUP(G244,科目・教員!$A$2:$B$349,2,0),"")</f>
        <v/>
      </c>
      <c r="H245" s="735"/>
      <c r="I245" s="739" t="str">
        <f>IFERROR(VLOOKUP(I244,科目・教員!$A$2:$B$349,2,0),"")</f>
        <v/>
      </c>
      <c r="J245" s="735"/>
      <c r="K245" s="740" t="str">
        <f>IFERROR(VLOOKUP(K244,科目・教員!$A$2:$B$349,2,0),"")</f>
        <v/>
      </c>
      <c r="L245" s="740"/>
      <c r="M245" s="751" t="str">
        <f>IFERROR(VLOOKUP(M244,科目・教員!$A$2:$B$349,2,0),"")</f>
        <v/>
      </c>
      <c r="N245" s="735"/>
      <c r="O245" s="740" t="str">
        <f>IFERROR(VLOOKUP(O244,科目・教員!$A$2:$B$349,2,0),"")</f>
        <v/>
      </c>
      <c r="P245" s="735"/>
      <c r="Q245" s="740" t="str">
        <f>IFERROR(VLOOKUP(Q244,科目・教員!$A$2:$B$349,2,0),"")</f>
        <v/>
      </c>
      <c r="R245" s="735"/>
      <c r="S245" s="740" t="str">
        <f>IFERROR(VLOOKUP(S244,科目・教員!$A$2:$B$349,2,0),"")</f>
        <v/>
      </c>
      <c r="T245" s="735"/>
      <c r="Z245" s="73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784"/>
      <c r="BL245" s="784"/>
      <c r="BM245" s="784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33"/>
      <c r="B246" s="15" t="s">
        <v>60</v>
      </c>
      <c r="C246" s="803" t="str">
        <f>VLOOKUP($C227,'2025年度(1年後期)'!$B$5:$N$207,COLUMN('2025年度(1年後期)'!$I$5)+1,0)&amp;""</f>
        <v>103</v>
      </c>
      <c r="D246" s="804"/>
      <c r="E246" s="843" t="str">
        <f>VLOOKUP($C227,'2025年度(2年後期)'!$B$5:$N$207,COLUMN('2025年度(2年後期)'!$I$5)+1,0)&amp;""</f>
        <v>203</v>
      </c>
      <c r="F246" s="804"/>
      <c r="G246" s="739" t="str">
        <f>VLOOKUP($C227,'2025年度(3年後期)'!$B$5:$N$207,COLUMN('2025年度(3年後期)'!$I$5)+1,0)&amp;""</f>
        <v/>
      </c>
      <c r="H246" s="735"/>
      <c r="I246" s="739" t="str">
        <f>VLOOKUP($C227,'2025年度(4年後期)'!$B$5:$N$206,COLUMN('2025年度(4年後期)'!$I$5)+1,0)&amp;""</f>
        <v/>
      </c>
      <c r="J246" s="735"/>
      <c r="K246" s="740" t="str">
        <f>VLOOKUP($C227,'2025年度(助産後期)'!$B$5:$N$207,COLUMN('2025年度(助産後期)'!$I$5)+1,0)&amp;""</f>
        <v/>
      </c>
      <c r="L246" s="740"/>
      <c r="M246" s="751" t="str">
        <f>VLOOKUP($C227,'2025年度(M1後期)'!$B$5:$N$207,COLUMN('2025年度(M1後期)'!$I$5)+1,0)&amp;""</f>
        <v>別途指定</v>
      </c>
      <c r="N246" s="735"/>
      <c r="O246" s="740" t="str">
        <f>VLOOKUP($C227,'2025年度(M2後期)'!$B$5:$N$207,COLUMN('2025年度(M2後期)'!$I$5)+1,0)&amp;""</f>
        <v/>
      </c>
      <c r="P246" s="735"/>
      <c r="Q246" s="740" t="str">
        <f>VLOOKUP($C227,'2025年度(D1後期)'!$B$5:$N$207,COLUMN('2025年度(D1後期)'!$I$5)+1,0)&amp;""</f>
        <v>感染:別途指定
成人:別途指定</v>
      </c>
      <c r="R246" s="735"/>
      <c r="S246" s="740" t="str">
        <f>VLOOKUP($C227,'2025年度(D23後期)'!$B$5:$N$207,COLUMN('2025年度(D23後期)'!$I$5)+1,0)&amp;""</f>
        <v/>
      </c>
      <c r="T246" s="735"/>
      <c r="Z246" s="73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784"/>
      <c r="BL246" s="784"/>
      <c r="BM246" s="784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34"/>
      <c r="B247" s="16" t="s">
        <v>62</v>
      </c>
      <c r="C247" s="798"/>
      <c r="D247" s="802"/>
      <c r="E247" s="842"/>
      <c r="F247" s="802"/>
      <c r="G247" s="710"/>
      <c r="H247" s="736"/>
      <c r="I247" s="710"/>
      <c r="J247" s="736"/>
      <c r="K247" s="712"/>
      <c r="L247" s="712"/>
      <c r="M247" s="738"/>
      <c r="N247" s="736"/>
      <c r="O247" s="712"/>
      <c r="P247" s="736"/>
      <c r="Q247" s="712"/>
      <c r="R247" s="736"/>
      <c r="S247" s="712"/>
      <c r="T247" s="736"/>
      <c r="Z247" s="73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785"/>
      <c r="BL247" s="785"/>
      <c r="BM247" s="785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33" t="s">
        <v>87</v>
      </c>
      <c r="B248" s="15" t="s">
        <v>55</v>
      </c>
      <c r="C248" s="800" t="str">
        <f>VLOOKUP($C227,'2025年度(1年後期)'!$B$5:$N$207,COLUMN('2025年度(1年後期)'!$K$5),0)&amp;""</f>
        <v>人間関係論　追再試</v>
      </c>
      <c r="D248" s="801"/>
      <c r="E248" s="749" t="str">
        <f>VLOOKUP($C227,'2025年度(2年後期)'!$B$5:$N$207,COLUMN('2025年度(2年後期)'!$K$5),0)&amp;""</f>
        <v/>
      </c>
      <c r="F248" s="732"/>
      <c r="G248" s="749" t="str">
        <f>VLOOKUP($C227,'2025年度(3年後期)'!$B$5:$N$207,COLUMN('2025年度(3年後期)'!$K$5),0)&amp;""</f>
        <v/>
      </c>
      <c r="H248" s="732"/>
      <c r="I248" s="749" t="str">
        <f>VLOOKUP($C227,'2025年度(4年後期)'!$B$5:$N$206,COLUMN('2025年度(4年後期)'!$K$5),0)&amp;""</f>
        <v/>
      </c>
      <c r="J248" s="732"/>
      <c r="K248" s="750" t="str">
        <f>VLOOKUP($C227,'2025年度(助産後期)'!$B$5:$N$207,COLUMN('2025年度(助産後期)'!$K$5),0)&amp;""</f>
        <v/>
      </c>
      <c r="L248" s="750"/>
      <c r="M248" s="748" t="str">
        <f>VLOOKUP($C227,'2025年度(M1後期)'!$B$5:$N$207,COLUMN('2025年度(M1後期)'!$K$5),0)&amp;""</f>
        <v/>
      </c>
      <c r="N248" s="732"/>
      <c r="O248" s="750" t="str">
        <f>VLOOKUP($C227,'2025年度(M2後期)'!$B$5:$N$207,COLUMN('2025年度(M2後期)'!$K$5),0)&amp;""</f>
        <v/>
      </c>
      <c r="P248" s="732"/>
      <c r="Q248" s="750" t="str">
        <f>VLOOKUP($C227,'2025年度(D1後期)'!$B$5:$N$207,COLUMN('2025年度(D1後期)'!$K$5),0)&amp;""</f>
        <v/>
      </c>
      <c r="R248" s="732"/>
      <c r="S248" s="750" t="str">
        <f>VLOOKUP($C227,'2025年度(D23後期)'!$B$5:$N$207,COLUMN('2025年度(D23後期)'!$K$5),0)&amp;""</f>
        <v/>
      </c>
      <c r="T248" s="732"/>
      <c r="Z248" s="733" t="str">
        <f>A248</f>
        <v>５時限（16：50～18：20）</v>
      </c>
      <c r="AA248" s="694"/>
      <c r="AB248" s="694"/>
      <c r="AC248" s="694" t="s">
        <v>468</v>
      </c>
      <c r="AD248" s="694"/>
      <c r="AE248" s="694"/>
      <c r="AF248" s="694"/>
      <c r="AG248" s="694"/>
      <c r="AH248" s="694"/>
      <c r="AI248" s="694" t="s">
        <v>469</v>
      </c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783"/>
      <c r="BL248" s="783"/>
      <c r="BM248" s="783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33"/>
      <c r="B249" s="15" t="s">
        <v>58</v>
      </c>
      <c r="C249" s="803" t="str">
        <f>IFERROR(VLOOKUP(C248,科目・教員!$A$2:$B$349,2,0),"")</f>
        <v/>
      </c>
      <c r="D249" s="804"/>
      <c r="E249" s="739" t="str">
        <f>IFERROR(VLOOKUP(E248,科目・教員!$A$2:$B$349,2,0),"")</f>
        <v/>
      </c>
      <c r="F249" s="735"/>
      <c r="G249" s="739" t="str">
        <f>IFERROR(VLOOKUP(G248,科目・教員!$A$2:$B$349,2,0),"")</f>
        <v/>
      </c>
      <c r="H249" s="735"/>
      <c r="I249" s="739" t="str">
        <f>IFERROR(VLOOKUP(I248,科目・教員!$A$2:$B$349,2,0),"")</f>
        <v/>
      </c>
      <c r="J249" s="735"/>
      <c r="K249" s="740" t="str">
        <f>IFERROR(VLOOKUP(K248,科目・教員!$A$2:$B$349,2,0),"")</f>
        <v/>
      </c>
      <c r="L249" s="740"/>
      <c r="M249" s="751" t="str">
        <f>IFERROR(VLOOKUP(M248,科目・教員!$A$2:$B$349,2,0),"")</f>
        <v/>
      </c>
      <c r="N249" s="735"/>
      <c r="O249" s="740" t="str">
        <f>IFERROR(VLOOKUP(O248,科目・教員!$A$2:$B$349,2,0),"")</f>
        <v/>
      </c>
      <c r="P249" s="735"/>
      <c r="Q249" s="740" t="str">
        <f>IFERROR(VLOOKUP(Q248,科目・教員!$A$2:$B$349,2,0),"")</f>
        <v/>
      </c>
      <c r="R249" s="735"/>
      <c r="S249" s="740" t="str">
        <f>IFERROR(VLOOKUP(S248,科目・教員!$A$2:$B$349,2,0),"")</f>
        <v/>
      </c>
      <c r="T249" s="735"/>
      <c r="Z249" s="73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784"/>
      <c r="BL249" s="784"/>
      <c r="BM249" s="784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33"/>
      <c r="B250" s="15" t="s">
        <v>60</v>
      </c>
      <c r="C250" s="803" t="str">
        <f>VLOOKUP($C227,'2025年度(1年後期)'!$B$5:$N$207,COLUMN('2025年度(1年後期)'!$K$5)+1,0)&amp;""</f>
        <v>103</v>
      </c>
      <c r="D250" s="804"/>
      <c r="E250" s="739" t="str">
        <f>VLOOKUP($C227,'2025年度(2年後期)'!$B$5:$N$207,COLUMN('2025年度(2年後期)'!$K$5)+1,0)&amp;""</f>
        <v/>
      </c>
      <c r="F250" s="735"/>
      <c r="G250" s="739" t="str">
        <f>VLOOKUP($C227,'2025年度(3年後期)'!$B$5:$N$207,COLUMN('2025年度(3年後期)'!$K$5)+1,0)&amp;""</f>
        <v/>
      </c>
      <c r="H250" s="735"/>
      <c r="I250" s="739" t="str">
        <f>VLOOKUP($C227,'2025年度(4年後期)'!$B$5:$N$206,COLUMN('2025年度(4年後期)'!$K$5)+1,0)&amp;""</f>
        <v/>
      </c>
      <c r="J250" s="735"/>
      <c r="K250" s="740" t="str">
        <f>VLOOKUP($C227,'2025年度(助産後期)'!$B$5:$N$207,COLUMN('2025年度(助産後期)'!$K$5)+1,0)&amp;""</f>
        <v/>
      </c>
      <c r="L250" s="740"/>
      <c r="M250" s="751" t="str">
        <f>VLOOKUP($C227,'2025年度(M1後期)'!$B$5:$N$207,COLUMN('2025年度(M1後期)'!$K$5)+1,0)&amp;""</f>
        <v/>
      </c>
      <c r="N250" s="735"/>
      <c r="O250" s="740" t="str">
        <f>VLOOKUP($C227,'2025年度(M1後期)'!$B$5:$N$207,COLUMN('2025年度(M1後期)'!$K$5)+1,0)&amp;""</f>
        <v/>
      </c>
      <c r="P250" s="735"/>
      <c r="Q250" s="740" t="str">
        <f>VLOOKUP($C227,'2025年度(D1後期)'!$B$5:$N$207,COLUMN('2025年度(D1後期)'!$K$5)+1,0)&amp;""</f>
        <v/>
      </c>
      <c r="R250" s="735"/>
      <c r="S250" s="740" t="str">
        <f>VLOOKUP($C227,'2025年度(D23後期)'!$B$5:$N$207,COLUMN('2025年度(D23後期)'!$K$5)+1,0)&amp;""</f>
        <v/>
      </c>
      <c r="T250" s="735"/>
      <c r="Z250" s="73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784"/>
      <c r="BL250" s="784"/>
      <c r="BM250" s="784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34"/>
      <c r="B251" s="16" t="s">
        <v>62</v>
      </c>
      <c r="C251" s="798"/>
      <c r="D251" s="802"/>
      <c r="E251" s="710"/>
      <c r="F251" s="736"/>
      <c r="G251" s="710"/>
      <c r="H251" s="736"/>
      <c r="I251" s="710"/>
      <c r="J251" s="736"/>
      <c r="K251" s="712"/>
      <c r="L251" s="712"/>
      <c r="M251" s="738"/>
      <c r="N251" s="736"/>
      <c r="O251" s="712"/>
      <c r="P251" s="736"/>
      <c r="Q251" s="712"/>
      <c r="R251" s="736"/>
      <c r="S251" s="712"/>
      <c r="T251" s="736"/>
      <c r="U251" s="19"/>
      <c r="V251" s="19"/>
      <c r="W251" s="19"/>
      <c r="X251" s="19"/>
      <c r="Y251" s="19"/>
      <c r="Z251" s="73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785"/>
      <c r="BL251" s="785"/>
      <c r="BM251" s="785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23"/>
      <c r="B252" s="24"/>
      <c r="C252" s="788">
        <f>C227+1</f>
        <v>46064</v>
      </c>
      <c r="D252" s="788"/>
      <c r="E252" s="788"/>
      <c r="F252" s="788"/>
      <c r="G252" s="788"/>
      <c r="H252" s="788"/>
      <c r="I252" s="788"/>
      <c r="J252" s="788"/>
      <c r="K252" s="788"/>
      <c r="L252" s="788"/>
      <c r="M252" s="788"/>
      <c r="N252" s="788"/>
      <c r="O252" s="788"/>
      <c r="P252" s="788"/>
      <c r="Q252" s="788"/>
      <c r="R252" s="788"/>
      <c r="S252" s="788"/>
      <c r="T252" s="788"/>
      <c r="U252" s="703">
        <f>C252</f>
        <v>46064</v>
      </c>
      <c r="V252" s="704"/>
      <c r="W252" s="704"/>
      <c r="X252" s="704"/>
      <c r="Y252" s="704"/>
      <c r="Z252" s="70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3" t="s">
        <v>54</v>
      </c>
      <c r="B253" s="12" t="s">
        <v>55</v>
      </c>
      <c r="C253" s="731" t="str">
        <f>VLOOKUP($C252,'2025年度(1年後期)'!$B$5:$N$207,COLUMN('2025年度(1年後期)'!$C$5),0)&amp;""</f>
        <v/>
      </c>
      <c r="D253" s="722"/>
      <c r="E253" s="721" t="str">
        <f>VLOOKUP($C252,'2025年度(2年後期)'!$B$5:$N$207,COLUMN('2025年度(2年後期)'!$C$5),0)&amp;""</f>
        <v/>
      </c>
      <c r="F253" s="722"/>
      <c r="G253" s="721" t="str">
        <f>VLOOKUP($C252,'2025年度(3年後期)'!$B$5:$N$207,COLUMN('2025年度(3年後期)'!$C$5),0)&amp;""</f>
        <v/>
      </c>
      <c r="H253" s="722"/>
      <c r="I253" s="721" t="str">
        <f>VLOOKUP($C252,'2025年度(4年後期)'!$B$5:$N$206,COLUMN('2025年度(4年後期)'!$C$5),0)&amp;""</f>
        <v/>
      </c>
      <c r="J253" s="722"/>
      <c r="K253" s="732" t="str">
        <f>VLOOKUP($C252,'2025年度(助産後期)'!$B$5:$N$207,COLUMN('2025年度(助産後期)'!$C$5),0)&amp;""</f>
        <v/>
      </c>
      <c r="L253" s="720"/>
      <c r="M253" s="719" t="str">
        <f>VLOOKUP($C252,'2025年度(M1後期)'!$B$5:$N$207,COLUMN('2025年度(M1後期)'!$C$5),0)&amp;""</f>
        <v/>
      </c>
      <c r="N253" s="720"/>
      <c r="O253" s="721" t="str">
        <f>VLOOKUP($C252,'2025年度(M2後期)'!$B$5:$N$207,COLUMN('2025年度(M2後期)'!$C$5),0)&amp;""</f>
        <v/>
      </c>
      <c r="P253" s="722"/>
      <c r="Q253" s="721" t="str">
        <f>VLOOKUP($C252,'2025年度(D1後期)'!$B$5:$N$207,COLUMN('2025年度(D1後期)'!$C$5),0)&amp;""</f>
        <v/>
      </c>
      <c r="R253" s="722"/>
      <c r="S253" s="732" t="str">
        <f>VLOOKUP($C252,'2025年度(D23後期)'!$B$5:$N$207,COLUMN('2025年度(D23後期)'!$C$5),0)&amp;""</f>
        <v/>
      </c>
      <c r="T253" s="722"/>
      <c r="U253" s="25"/>
      <c r="V253" s="20"/>
      <c r="Z253" s="744" t="str">
        <f>A253</f>
        <v xml:space="preserve">１時限（09：20～10：50） </v>
      </c>
      <c r="AA253" s="694"/>
      <c r="AB253" s="694"/>
      <c r="AC253" s="694"/>
      <c r="AD253" s="694"/>
      <c r="AE253" s="694"/>
      <c r="AF253" s="694"/>
      <c r="AG253" s="694"/>
      <c r="AH253" s="694"/>
      <c r="AI253" s="694"/>
      <c r="AJ253" s="694"/>
      <c r="AK253" s="694"/>
      <c r="AL253" s="694"/>
      <c r="AM253" s="694"/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/>
      <c r="AX253" s="694"/>
      <c r="AY253" s="694"/>
      <c r="AZ253" s="694"/>
      <c r="BA253" s="694"/>
      <c r="BB253" s="694"/>
      <c r="BC253" s="694"/>
      <c r="BD253" s="694"/>
      <c r="BE253" s="694"/>
      <c r="BF253" s="694"/>
      <c r="BG253" s="694"/>
      <c r="BH253" s="694"/>
      <c r="BI253" s="694"/>
      <c r="BJ253" s="694"/>
      <c r="BK253" s="783"/>
      <c r="BL253" s="783"/>
      <c r="BM253" s="783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33"/>
      <c r="B254" s="15" t="s">
        <v>58</v>
      </c>
      <c r="C254" s="714" t="str">
        <f>IFERROR(VLOOKUP(C253,科目・教員!$A$2:$B$349,2,0),"")</f>
        <v/>
      </c>
      <c r="D254" s="715"/>
      <c r="E254" s="716" t="str">
        <f>IFERROR(VLOOKUP(E253,科目・教員!$A$2:$B$349,2,0),"")</f>
        <v/>
      </c>
      <c r="F254" s="715"/>
      <c r="G254" s="716" t="str">
        <f>IFERROR(VLOOKUP(G253,科目・教員!$A$2:$B$349,2,0),"")</f>
        <v/>
      </c>
      <c r="H254" s="715"/>
      <c r="I254" s="716" t="str">
        <f>IFERROR(VLOOKUP(I253,科目・教員!$A$2:$B$349,2,0),"")</f>
        <v/>
      </c>
      <c r="J254" s="715"/>
      <c r="K254" s="735" t="str">
        <f>IFERROR(VLOOKUP(K253,科目・教員!$A$2:$B$349,2,0),"")</f>
        <v/>
      </c>
      <c r="L254" s="737"/>
      <c r="M254" s="746" t="str">
        <f>IFERROR(VLOOKUP(M253,科目・教員!$A$2:$B$349,2,0),"")</f>
        <v/>
      </c>
      <c r="N254" s="715"/>
      <c r="O254" s="716" t="str">
        <f>IFERROR(VLOOKUP(O253,科目・教員!$A$2:$B$349,2,0),"")</f>
        <v/>
      </c>
      <c r="P254" s="715"/>
      <c r="Q254" s="716" t="str">
        <f>IFERROR(VLOOKUP(Q253,科目・教員!$A$2:$B$349,2,0),"")</f>
        <v/>
      </c>
      <c r="R254" s="715"/>
      <c r="S254" s="735" t="str">
        <f>IFERROR(VLOOKUP(S253,科目・教員!$A$2:$B$349,2,0),"")</f>
        <v/>
      </c>
      <c r="T254" s="715"/>
      <c r="V254" s="20"/>
      <c r="Z254" s="73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784"/>
      <c r="BL254" s="784"/>
      <c r="BM254" s="784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33"/>
      <c r="B255" s="15" t="s">
        <v>60</v>
      </c>
      <c r="C255" s="714" t="str">
        <f>VLOOKUP($C252,'2025年度(1年後期)'!$B$5:$N$207,COLUMN('2025年度(1年後期)'!$C$5)+1,0)&amp;""</f>
        <v/>
      </c>
      <c r="D255" s="715"/>
      <c r="E255" s="716" t="str">
        <f>VLOOKUP($C252,'2025年度(2年後期)'!$B$5:$N$207,COLUMN('2025年度(2年後期)'!$C$5)+1,0)&amp;""</f>
        <v/>
      </c>
      <c r="F255" s="715"/>
      <c r="G255" s="716" t="str">
        <f>VLOOKUP($C252,'2025年度(3年後期)'!$B$5:$N$207,COLUMN('2025年度(3年後期)'!$C$5)+1,0)&amp;""</f>
        <v/>
      </c>
      <c r="H255" s="715"/>
      <c r="I255" s="716" t="str">
        <f>VLOOKUP($C252,'2025年度(4年後期)'!$B$5:$N$206,COLUMN('2025年度(4年後期)'!$C$5)+1,0)&amp;""</f>
        <v/>
      </c>
      <c r="J255" s="715"/>
      <c r="K255" s="735" t="str">
        <f>VLOOKUP($C252,'2025年度(助産後期)'!$B$5:$N$207,COLUMN('2025年度(助産後期)'!$C$5)+1,0)&amp;""</f>
        <v/>
      </c>
      <c r="L255" s="737"/>
      <c r="M255" s="746" t="str">
        <f>VLOOKUP($C252,'2025年度(M1後期)'!$B$5:$N$207,COLUMN('2025年度(M1後期)'!$C$5)+1,0)&amp;""</f>
        <v/>
      </c>
      <c r="N255" s="715"/>
      <c r="O255" s="716" t="str">
        <f>VLOOKUP($C252,'2025年度(M2後期)'!$B$5:$N$207,COLUMN('2025年度(M2後期)'!$C$5)+1,0)&amp;""</f>
        <v/>
      </c>
      <c r="P255" s="715"/>
      <c r="Q255" s="716" t="str">
        <f>VLOOKUP($C252,'2025年度(D1後期)'!$B$5:$N$207,COLUMN('2025年度(D1後期)'!$C$5)+1,0)&amp;""</f>
        <v/>
      </c>
      <c r="R255" s="715"/>
      <c r="S255" s="735" t="str">
        <f>VLOOKUP($C252,'2025年度(D23後期)'!$B$5:$N$207,COLUMN('2025年度(D23後期)'!$C$5)+1,0)&amp;""</f>
        <v/>
      </c>
      <c r="T255" s="715"/>
      <c r="U255" s="33"/>
      <c r="Z255" s="73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784"/>
      <c r="BL255" s="784"/>
      <c r="BM255" s="784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34"/>
      <c r="B256" s="16" t="s">
        <v>62</v>
      </c>
      <c r="C256" s="738"/>
      <c r="D256" s="711"/>
      <c r="E256" s="710"/>
      <c r="F256" s="711"/>
      <c r="G256" s="710"/>
      <c r="H256" s="711"/>
      <c r="I256" s="710"/>
      <c r="J256" s="711"/>
      <c r="K256" s="712"/>
      <c r="L256" s="713"/>
      <c r="M256" s="745"/>
      <c r="N256" s="711"/>
      <c r="O256" s="710"/>
      <c r="P256" s="711"/>
      <c r="Q256" s="710"/>
      <c r="R256" s="711"/>
      <c r="S256" s="712"/>
      <c r="T256" s="711"/>
      <c r="U256" s="33"/>
      <c r="Z256" s="73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785"/>
      <c r="BL256" s="785"/>
      <c r="BM256" s="785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33" t="s">
        <v>64</v>
      </c>
      <c r="B257" s="15" t="s">
        <v>55</v>
      </c>
      <c r="C257" s="731" t="str">
        <f>VLOOKUP($C252,'2025年度(1年後期)'!$B$5:$N$207,COLUMN('2025年度(1年後期)'!$E$5),0)&amp;""</f>
        <v/>
      </c>
      <c r="D257" s="722"/>
      <c r="E257" s="721" t="str">
        <f>VLOOKUP($C252,'2025年度(2年後期)'!$B$5:$N$207,COLUMN('2025年度(2年後期)'!$E$5),0)&amp;""</f>
        <v/>
      </c>
      <c r="F257" s="722"/>
      <c r="G257" s="721" t="str">
        <f>VLOOKUP($C252,'2025年度(3年後期)'!$B$5:$N$207,COLUMN('2025年度(3年後期)'!$E$5),0)&amp;""</f>
        <v/>
      </c>
      <c r="H257" s="722"/>
      <c r="I257" s="721" t="str">
        <f>VLOOKUP($C252,'2025年度(4年後期)'!$B$5:$N$206,COLUMN('2025年度(4年後期)'!$E$5),0)&amp;""</f>
        <v/>
      </c>
      <c r="J257" s="722"/>
      <c r="K257" s="732" t="str">
        <f>VLOOKUP($C252,'2025年度(助産後期)'!$B$5:$N$207,COLUMN('2025年度(助産後期)'!$E$5),0)&amp;""</f>
        <v/>
      </c>
      <c r="L257" s="720"/>
      <c r="M257" s="731" t="str">
        <f>VLOOKUP($C252,'2025年度(M1後期)'!$B$5:$N$207,COLUMN('2025年度(M1後期)'!$E$5),0)&amp;""</f>
        <v/>
      </c>
      <c r="N257" s="722"/>
      <c r="O257" s="732" t="str">
        <f>VLOOKUP($C252,'2025年度(M2後期)'!$B$5:$N$207,COLUMN('2025年度(M2後期)'!$E$5),0)&amp;""</f>
        <v/>
      </c>
      <c r="P257" s="722"/>
      <c r="Q257" s="732" t="str">
        <f>VLOOKUP($C252,'2025年度(D1後期)'!$B$5:$N$207,COLUMN('2025年度(D1後期)'!$E$5),0)&amp;""</f>
        <v/>
      </c>
      <c r="R257" s="722"/>
      <c r="S257" s="732" t="str">
        <f>VLOOKUP($C252,'2025年度(D23後期)'!$B$5:$N$207,COLUMN('2025年度(D23後期)'!$E$5),0)&amp;""</f>
        <v/>
      </c>
      <c r="T257" s="722"/>
      <c r="U257" s="33"/>
      <c r="Z257" s="733" t="str">
        <f>A257</f>
        <v>２時限（11：00～12：30）</v>
      </c>
      <c r="AA257" s="694"/>
      <c r="AB257" s="694"/>
      <c r="AC257" s="694"/>
      <c r="AD257" s="694"/>
      <c r="AE257" s="694"/>
      <c r="AF257" s="694"/>
      <c r="AG257" s="694"/>
      <c r="AH257" s="694"/>
      <c r="AI257" s="694"/>
      <c r="AJ257" s="694"/>
      <c r="AK257" s="694"/>
      <c r="AL257" s="694"/>
      <c r="AM257" s="694"/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/>
      <c r="AX257" s="694"/>
      <c r="AY257" s="694"/>
      <c r="AZ257" s="694"/>
      <c r="BA257" s="694"/>
      <c r="BB257" s="694"/>
      <c r="BC257" s="694"/>
      <c r="BD257" s="694"/>
      <c r="BE257" s="694"/>
      <c r="BF257" s="694"/>
      <c r="BG257" s="694"/>
      <c r="BH257" s="694"/>
      <c r="BI257" s="694"/>
      <c r="BJ257" s="694"/>
      <c r="BK257" s="783"/>
      <c r="BL257" s="783"/>
      <c r="BM257" s="783"/>
      <c r="BN257" s="694"/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33"/>
      <c r="B258" s="15" t="s">
        <v>58</v>
      </c>
      <c r="C258" s="714" t="str">
        <f>IFERROR(VLOOKUP(C257,科目・教員!$A$2:$B$349,2,0),"")</f>
        <v/>
      </c>
      <c r="D258" s="715"/>
      <c r="E258" s="716" t="str">
        <f>IFERROR(VLOOKUP(E257,科目・教員!$A$2:$B$349,2,0),"")</f>
        <v/>
      </c>
      <c r="F258" s="715"/>
      <c r="G258" s="716" t="str">
        <f>IFERROR(VLOOKUP(G257,科目・教員!$A$2:$B$349,2,0),"")</f>
        <v/>
      </c>
      <c r="H258" s="715"/>
      <c r="I258" s="716" t="str">
        <f>IFERROR(VLOOKUP(I257,科目・教員!$A$2:$B$349,2,0),"")</f>
        <v/>
      </c>
      <c r="J258" s="715"/>
      <c r="K258" s="735" t="str">
        <f>IFERROR(VLOOKUP(K257,科目・教員!$A$2:$B$349,2,0),"")</f>
        <v/>
      </c>
      <c r="L258" s="737"/>
      <c r="M258" s="714" t="str">
        <f>IFERROR(VLOOKUP(M257,科目・教員!$A$2:$B$349,2,0),"")</f>
        <v/>
      </c>
      <c r="N258" s="715"/>
      <c r="O258" s="735" t="str">
        <f>IFERROR(VLOOKUP(O257,科目・教員!$A$2:$B$349,2,0),"")</f>
        <v/>
      </c>
      <c r="P258" s="715"/>
      <c r="Q258" s="735" t="str">
        <f>IFERROR(VLOOKUP(Q257,科目・教員!$A$2:$B$349,2,0),"")</f>
        <v/>
      </c>
      <c r="R258" s="715"/>
      <c r="S258" s="735" t="str">
        <f>IFERROR(VLOOKUP(S257,科目・教員!$A$2:$B$349,2,0),"")</f>
        <v/>
      </c>
      <c r="T258" s="715"/>
      <c r="U258" s="33"/>
      <c r="Z258" s="73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784"/>
      <c r="BL258" s="784"/>
      <c r="BM258" s="784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33"/>
      <c r="B259" s="15" t="s">
        <v>60</v>
      </c>
      <c r="C259" s="714" t="str">
        <f>VLOOKUP($C252,'2025年度(1年後期)'!$B$5:$N$207,COLUMN('2025年度(1年後期)'!$E$5)+1,0)&amp;""</f>
        <v/>
      </c>
      <c r="D259" s="715"/>
      <c r="E259" s="716" t="str">
        <f>VLOOKUP($C252,'2025年度(2年後期)'!$B$5:$N$207,COLUMN('2025年度(2年後期)'!$E$5)+1,0)&amp;""</f>
        <v/>
      </c>
      <c r="F259" s="715"/>
      <c r="G259" s="716" t="str">
        <f>VLOOKUP($C252,'2025年度(3年後期)'!$B$5:$N$207,COLUMN('2025年度(3年後期)'!$E$5)+1,0)&amp;""</f>
        <v/>
      </c>
      <c r="H259" s="715"/>
      <c r="I259" s="716" t="str">
        <f>VLOOKUP($C252,'2025年度(4年後期)'!$B$5:$N$206,COLUMN('2025年度(4年後期)'!$E$5)+1,0)&amp;""</f>
        <v/>
      </c>
      <c r="J259" s="715"/>
      <c r="K259" s="735" t="str">
        <f>VLOOKUP($C252,'2025年度(助産後期)'!$B$5:$N$207,COLUMN('2025年度(助産後期)'!$E$5)+1,0)&amp;""</f>
        <v/>
      </c>
      <c r="L259" s="737"/>
      <c r="M259" s="714" t="str">
        <f>VLOOKUP($C252,'2025年度(M1後期)'!$B$5:$N$207,COLUMN('2025年度(M1後期)'!$E$5)+1,0)&amp;""</f>
        <v/>
      </c>
      <c r="N259" s="715"/>
      <c r="O259" s="735" t="str">
        <f>VLOOKUP($C252,'2025年度(M2後期)'!$B$5:$N$207,COLUMN('2025年度(M2後期)'!$E$5)+1,0)&amp;""</f>
        <v/>
      </c>
      <c r="P259" s="715"/>
      <c r="Q259" s="735" t="str">
        <f>VLOOKUP($C252,'2025年度(D1後期)'!$B$5:$N$207,COLUMN('2025年度(D1後期)'!$E$5)+1,0)&amp;""</f>
        <v/>
      </c>
      <c r="R259" s="715"/>
      <c r="S259" s="735" t="str">
        <f>VLOOKUP($C252,'2025年度(D23後期)'!$B$5:$N$207,COLUMN('2025年度(D23後期)'!$E$5)+1,0)&amp;""</f>
        <v/>
      </c>
      <c r="T259" s="715"/>
      <c r="U259" s="21"/>
      <c r="Z259" s="73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784"/>
      <c r="BL259" s="784"/>
      <c r="BM259" s="784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47"/>
      <c r="B260" s="16" t="s">
        <v>62</v>
      </c>
      <c r="C260" s="738"/>
      <c r="D260" s="736"/>
      <c r="E260" s="710"/>
      <c r="F260" s="736"/>
      <c r="G260" s="710"/>
      <c r="H260" s="736"/>
      <c r="I260" s="710"/>
      <c r="J260" s="736"/>
      <c r="K260" s="712"/>
      <c r="L260" s="712"/>
      <c r="M260" s="738"/>
      <c r="N260" s="736"/>
      <c r="O260" s="712"/>
      <c r="P260" s="736"/>
      <c r="Q260" s="712"/>
      <c r="R260" s="736"/>
      <c r="S260" s="712"/>
      <c r="T260" s="736"/>
      <c r="U260" s="32"/>
      <c r="Z260" s="73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785"/>
      <c r="BL260" s="785"/>
      <c r="BM260" s="785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44" t="s">
        <v>70</v>
      </c>
      <c r="B261" s="17" t="s">
        <v>71</v>
      </c>
      <c r="C261" s="731"/>
      <c r="D261" s="722"/>
      <c r="E261" s="721"/>
      <c r="F261" s="722"/>
      <c r="G261" s="721"/>
      <c r="H261" s="722"/>
      <c r="I261" s="721"/>
      <c r="J261" s="722"/>
      <c r="K261" s="732"/>
      <c r="L261" s="720"/>
      <c r="M261" s="731"/>
      <c r="N261" s="722"/>
      <c r="O261" s="732"/>
      <c r="P261" s="722"/>
      <c r="Q261" s="732"/>
      <c r="R261" s="722"/>
      <c r="S261" s="732"/>
      <c r="T261" s="722"/>
      <c r="U261" s="21"/>
      <c r="Z261" s="73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783"/>
      <c r="BL261" s="783"/>
      <c r="BM261" s="783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33"/>
      <c r="B262" s="17" t="s">
        <v>73</v>
      </c>
      <c r="C262" s="714"/>
      <c r="D262" s="715"/>
      <c r="E262" s="716"/>
      <c r="F262" s="715"/>
      <c r="G262" s="716"/>
      <c r="H262" s="715"/>
      <c r="I262" s="716"/>
      <c r="J262" s="715"/>
      <c r="K262" s="735"/>
      <c r="L262" s="737"/>
      <c r="M262" s="714"/>
      <c r="N262" s="715"/>
      <c r="O262" s="735"/>
      <c r="P262" s="715"/>
      <c r="Q262" s="735"/>
      <c r="R262" s="715"/>
      <c r="S262" s="735"/>
      <c r="T262" s="715"/>
      <c r="U262" s="21"/>
      <c r="Z262" s="73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784"/>
      <c r="BL262" s="784"/>
      <c r="BM262" s="784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33"/>
      <c r="B263" s="17" t="s">
        <v>60</v>
      </c>
      <c r="C263" s="714"/>
      <c r="D263" s="715"/>
      <c r="E263" s="716"/>
      <c r="F263" s="715"/>
      <c r="G263" s="716"/>
      <c r="H263" s="715"/>
      <c r="I263" s="716"/>
      <c r="J263" s="715"/>
      <c r="K263" s="735"/>
      <c r="L263" s="737"/>
      <c r="M263" s="714"/>
      <c r="N263" s="715"/>
      <c r="O263" s="735"/>
      <c r="P263" s="715"/>
      <c r="Q263" s="735"/>
      <c r="R263" s="715"/>
      <c r="S263" s="735"/>
      <c r="T263" s="715"/>
      <c r="U263" s="21"/>
      <c r="Z263" s="73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784"/>
      <c r="BL263" s="784"/>
      <c r="BM263" s="784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34"/>
      <c r="B264" s="18" t="s">
        <v>62</v>
      </c>
      <c r="C264" s="752"/>
      <c r="D264" s="753"/>
      <c r="E264" s="754"/>
      <c r="F264" s="753"/>
      <c r="G264" s="754"/>
      <c r="H264" s="753"/>
      <c r="I264" s="754"/>
      <c r="J264" s="753"/>
      <c r="K264" s="755"/>
      <c r="L264" s="755"/>
      <c r="M264" s="752"/>
      <c r="N264" s="753"/>
      <c r="O264" s="755"/>
      <c r="P264" s="753"/>
      <c r="Q264" s="755"/>
      <c r="R264" s="753"/>
      <c r="S264" s="755"/>
      <c r="T264" s="753"/>
      <c r="U264" s="21"/>
      <c r="Z264" s="73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785"/>
      <c r="BL264" s="785"/>
      <c r="BM264" s="785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33" t="s">
        <v>74</v>
      </c>
      <c r="B265" s="15" t="s">
        <v>55</v>
      </c>
      <c r="C265" s="748" t="str">
        <f>VLOOKUP($C252,'2025年度(1年後期)'!$B$5:$N$207,COLUMN('2025年度(1年後期)'!$G$5),0)&amp;""</f>
        <v/>
      </c>
      <c r="D265" s="732"/>
      <c r="E265" s="749" t="str">
        <f>VLOOKUP($C252,'2025年度(2年後期)'!$B$5:$N$207,COLUMN('2025年度(2年後期)'!$G$5),0)&amp;""</f>
        <v/>
      </c>
      <c r="F265" s="732"/>
      <c r="G265" s="749" t="str">
        <f>VLOOKUP($C252,'2025年度(3年後期)'!$B$5:$N$207,COLUMN('2025年度(3年後期)'!$G$5),0)&amp;""</f>
        <v/>
      </c>
      <c r="H265" s="732"/>
      <c r="I265" s="749" t="str">
        <f>VLOOKUP($C252,'2025年度(4年後期)'!$B$5:$N$206,COLUMN('2025年度(4年後期)'!$G$5),0)&amp;""</f>
        <v/>
      </c>
      <c r="J265" s="732"/>
      <c r="K265" s="750" t="str">
        <f>VLOOKUP($C252,'2025年度(助産後期)'!$B$5:$N$207,COLUMN('2025年度(助産後期)'!$G$5),0)&amp;""</f>
        <v/>
      </c>
      <c r="L265" s="750"/>
      <c r="M265" s="748" t="str">
        <f>VLOOKUP($C252,'2025年度(M1後期)'!$B$5:$N$207,COLUMN('2025年度(M1後期)'!$G$5),0)&amp;""</f>
        <v/>
      </c>
      <c r="N265" s="732"/>
      <c r="O265" s="750" t="str">
        <f>VLOOKUP($C252,'2025年度(M2後期)'!$B$5:$N$207,COLUMN('2025年度(M2後期)'!$G$5),0)&amp;""</f>
        <v/>
      </c>
      <c r="P265" s="732"/>
      <c r="Q265" s="750" t="str">
        <f>VLOOKUP($C252,'2025年度(D1後期)'!$B$5:$N$207,COLUMN('2025年度(D1後期)'!$G$5),0)&amp;""</f>
        <v/>
      </c>
      <c r="R265" s="732"/>
      <c r="S265" s="750" t="str">
        <f>VLOOKUP($C252,'2025年度(D23後期)'!$B$5:$N$207,COLUMN('2025年度(D23後期)'!$G$5),0)&amp;""</f>
        <v/>
      </c>
      <c r="T265" s="732"/>
      <c r="U265" s="21"/>
      <c r="Z265" s="733" t="str">
        <f>A265</f>
        <v>３時限（13：30～15：00）</v>
      </c>
      <c r="AA265" s="694"/>
      <c r="AB265" s="694"/>
      <c r="AC265" s="694"/>
      <c r="AD265" s="694"/>
      <c r="AE265" s="694"/>
      <c r="AF265" s="694"/>
      <c r="AG265" s="694"/>
      <c r="AH265" s="694"/>
      <c r="AI265" s="694"/>
      <c r="AJ265" s="694"/>
      <c r="AK265" s="694"/>
      <c r="AL265" s="694"/>
      <c r="AM265" s="694"/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/>
      <c r="AX265" s="694"/>
      <c r="AY265" s="694"/>
      <c r="AZ265" s="694"/>
      <c r="BA265" s="694"/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783"/>
      <c r="BL265" s="783"/>
      <c r="BM265" s="783"/>
      <c r="BN265" s="694"/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33"/>
      <c r="B266" s="15" t="s">
        <v>58</v>
      </c>
      <c r="C266" s="751" t="str">
        <f>IFERROR(VLOOKUP(C265,科目・教員!$A$2:$B$349,2,0),"")</f>
        <v/>
      </c>
      <c r="D266" s="735"/>
      <c r="E266" s="739" t="str">
        <f>IFERROR(VLOOKUP(E265,科目・教員!$A$2:$B$349,2,0),"")</f>
        <v/>
      </c>
      <c r="F266" s="735"/>
      <c r="G266" s="739" t="str">
        <f>IFERROR(VLOOKUP(G265,科目・教員!$A$2:$B$349,2,0),"")</f>
        <v/>
      </c>
      <c r="H266" s="735"/>
      <c r="I266" s="739" t="str">
        <f>IFERROR(VLOOKUP(I265,科目・教員!$A$2:$B$349,2,0),"")</f>
        <v/>
      </c>
      <c r="J266" s="735"/>
      <c r="K266" s="740" t="str">
        <f>IFERROR(VLOOKUP(K265,科目・教員!$A$2:$B$349,2,0),"")</f>
        <v/>
      </c>
      <c r="L266" s="740"/>
      <c r="M266" s="751" t="str">
        <f>IFERROR(VLOOKUP(M265,科目・教員!$A$2:$B$349,2,0),"")</f>
        <v/>
      </c>
      <c r="N266" s="735"/>
      <c r="O266" s="740" t="str">
        <f>IFERROR(VLOOKUP(O265,科目・教員!$A$2:$B$349,2,0),"")</f>
        <v/>
      </c>
      <c r="P266" s="735"/>
      <c r="Q266" s="740" t="str">
        <f>IFERROR(VLOOKUP(Q265,科目・教員!$A$2:$B$349,2,0),"")</f>
        <v/>
      </c>
      <c r="R266" s="735"/>
      <c r="S266" s="740" t="str">
        <f>IFERROR(VLOOKUP(S265,科目・教員!$A$2:$B$349,2,0),"")</f>
        <v/>
      </c>
      <c r="T266" s="735"/>
      <c r="U266" s="21"/>
      <c r="Z266" s="73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784"/>
      <c r="BL266" s="784"/>
      <c r="BM266" s="784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33"/>
      <c r="B267" s="15" t="s">
        <v>60</v>
      </c>
      <c r="C267" s="751" t="str">
        <f>VLOOKUP($C252,'2025年度(1年後期)'!$B$5:$N$207,COLUMN('2025年度(1年後期)'!$G$5)+1,0)&amp;""</f>
        <v/>
      </c>
      <c r="D267" s="735"/>
      <c r="E267" s="739" t="str">
        <f>VLOOKUP($C252,'2025年度(2年後期)'!$B$5:$N$207,COLUMN('2025年度(2年後期)'!$G$5)+1,0)&amp;""</f>
        <v/>
      </c>
      <c r="F267" s="735"/>
      <c r="G267" s="739" t="str">
        <f>VLOOKUP($C252,'2025年度(3年後期)'!$B$5:$N$207,COLUMN('2025年度(3年後期)'!$G$5)+1,0)&amp;""</f>
        <v/>
      </c>
      <c r="H267" s="735"/>
      <c r="I267" s="739" t="str">
        <f>VLOOKUP($C252,'2025年度(4年後期)'!$B$5:$N$206,COLUMN('2025年度(4年後期)'!$G$5)+1,0)&amp;""</f>
        <v/>
      </c>
      <c r="J267" s="735"/>
      <c r="K267" s="740" t="str">
        <f>VLOOKUP($C252,'2025年度(助産後期)'!$B$5:$N$207,COLUMN('2025年度(助産後期)'!$G$5)+1,0)&amp;""</f>
        <v/>
      </c>
      <c r="L267" s="740"/>
      <c r="M267" s="751" t="str">
        <f>VLOOKUP($C252,'2025年度(M1後期)'!$B$5:$N$207,COLUMN('2025年度(M1後期)'!$G$5)+1,0)&amp;""</f>
        <v/>
      </c>
      <c r="N267" s="735"/>
      <c r="O267" s="740" t="str">
        <f>VLOOKUP($C252,'2025年度(M2後期)'!$B$5:$N$207,COLUMN('2025年度(M2後期)'!$G$5)+1,0)&amp;""</f>
        <v/>
      </c>
      <c r="P267" s="735"/>
      <c r="Q267" s="740" t="str">
        <f>VLOOKUP($C252,'2025年度(D1後期)'!$B$5:$N$207,COLUMN('2025年度(D1後期)'!$G$5)+1,0)&amp;""</f>
        <v/>
      </c>
      <c r="R267" s="735"/>
      <c r="S267" s="740" t="str">
        <f>VLOOKUP($C252,'2025年度(D23後期)'!$B$5:$N$207,COLUMN('2025年度(D23後期)'!$G$5)+1,0)&amp;""</f>
        <v/>
      </c>
      <c r="T267" s="735"/>
      <c r="U267" s="21"/>
      <c r="Z267" s="73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784"/>
      <c r="BL267" s="784"/>
      <c r="BM267" s="784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47"/>
      <c r="B268" s="16" t="s">
        <v>62</v>
      </c>
      <c r="C268" s="738"/>
      <c r="D268" s="736"/>
      <c r="E268" s="710"/>
      <c r="F268" s="736"/>
      <c r="G268" s="710"/>
      <c r="H268" s="736"/>
      <c r="I268" s="710"/>
      <c r="J268" s="736"/>
      <c r="K268" s="712"/>
      <c r="L268" s="712"/>
      <c r="M268" s="738"/>
      <c r="N268" s="736"/>
      <c r="O268" s="712"/>
      <c r="P268" s="736"/>
      <c r="Q268" s="712"/>
      <c r="R268" s="736"/>
      <c r="S268" s="712"/>
      <c r="T268" s="736"/>
      <c r="U268" s="21"/>
      <c r="Z268" s="73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785"/>
      <c r="BL268" s="785"/>
      <c r="BM268" s="785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33" t="s">
        <v>80</v>
      </c>
      <c r="B269" s="15" t="s">
        <v>55</v>
      </c>
      <c r="C269" s="748" t="str">
        <f>VLOOKUP($C252,'2025年度(1年後期)'!$B$5:$N$207,COLUMN('2025年度(1年後期)'!$I$5),0)&amp;""</f>
        <v/>
      </c>
      <c r="D269" s="732"/>
      <c r="E269" s="749" t="str">
        <f>VLOOKUP($C252,'2025年度(2年後期)'!$B$5:$N$207,COLUMN('2025年度(2年後期)'!$I$5),0)&amp;""</f>
        <v/>
      </c>
      <c r="F269" s="732"/>
      <c r="G269" s="749" t="str">
        <f>VLOOKUP($C252,'2025年度(3年後期)'!$B$5:$N$207,COLUMN('2025年度(3年後期)'!$I$5),0)&amp;""</f>
        <v/>
      </c>
      <c r="H269" s="732"/>
      <c r="I269" s="749" t="str">
        <f>VLOOKUP($C252,'2025年度(4年後期)'!$B$5:$N$206,COLUMN('2025年度(4年後期)'!$I$5),0)&amp;""</f>
        <v/>
      </c>
      <c r="J269" s="732"/>
      <c r="K269" s="750" t="str">
        <f>VLOOKUP($C252,'2025年度(助産後期)'!$B$5:$N$207,COLUMN('2025年度(助産後期)'!$I$5),0)&amp;""</f>
        <v/>
      </c>
      <c r="L269" s="750"/>
      <c r="M269" s="748" t="str">
        <f>VLOOKUP($C252,'2025年度(M1後期)'!$B$5:$N$207,COLUMN('2025年度(M1後期)'!$I$5),0)&amp;""</f>
        <v/>
      </c>
      <c r="N269" s="732"/>
      <c r="O269" s="750" t="str">
        <f>VLOOKUP($C252,'2025年度(M2後期)'!$B$5:$N$207,COLUMN('2025年度(M2後期)'!$I$5),0)&amp;""</f>
        <v/>
      </c>
      <c r="P269" s="732"/>
      <c r="Q269" s="750" t="str">
        <f>VLOOKUP($C252,'2025年度(D1後期)'!$B$5:$N$207,COLUMN('2025年度(D1後期)'!$I$5),0)&amp;""</f>
        <v/>
      </c>
      <c r="R269" s="732"/>
      <c r="S269" s="750" t="str">
        <f>VLOOKUP($C252,'2025年度(D23後期)'!$B$5:$N$207,COLUMN('2025年度(D23後期)'!$I$5),0)&amp;""</f>
        <v/>
      </c>
      <c r="T269" s="732"/>
      <c r="U269" s="21"/>
      <c r="Z269" s="733" t="str">
        <f>A269</f>
        <v>４時限（15：10～16：40）</v>
      </c>
      <c r="AA269" s="694"/>
      <c r="AB269" s="694"/>
      <c r="AC269" s="694"/>
      <c r="AD269" s="694"/>
      <c r="AE269" s="694"/>
      <c r="AF269" s="694"/>
      <c r="AG269" s="694"/>
      <c r="AH269" s="694"/>
      <c r="AI269" s="694"/>
      <c r="AJ269" s="694"/>
      <c r="AK269" s="694"/>
      <c r="AL269" s="694"/>
      <c r="AM269" s="694"/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/>
      <c r="AX269" s="694"/>
      <c r="AY269" s="694"/>
      <c r="AZ269" s="694"/>
      <c r="BA269" s="694"/>
      <c r="BB269" s="694"/>
      <c r="BC269" s="694"/>
      <c r="BD269" s="694"/>
      <c r="BE269" s="694"/>
      <c r="BF269" s="694"/>
      <c r="BG269" s="694"/>
      <c r="BH269" s="694"/>
      <c r="BI269" s="694"/>
      <c r="BJ269" s="694"/>
      <c r="BK269" s="783"/>
      <c r="BL269" s="783"/>
      <c r="BM269" s="783"/>
      <c r="BN269" s="694"/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33"/>
      <c r="B270" s="15" t="s">
        <v>58</v>
      </c>
      <c r="C270" s="751" t="str">
        <f>IFERROR(VLOOKUP(C269,科目・教員!$A$2:$B$349,2,0),"")</f>
        <v/>
      </c>
      <c r="D270" s="735"/>
      <c r="E270" s="739" t="str">
        <f>IFERROR(VLOOKUP(E269,科目・教員!$A$2:$B$349,2,0),"")</f>
        <v/>
      </c>
      <c r="F270" s="735"/>
      <c r="G270" s="739" t="str">
        <f>IFERROR(VLOOKUP(G269,科目・教員!$A$2:$B$349,2,0),"")</f>
        <v/>
      </c>
      <c r="H270" s="735"/>
      <c r="I270" s="739" t="str">
        <f>IFERROR(VLOOKUP(I269,科目・教員!$A$2:$B$349,2,0),"")</f>
        <v/>
      </c>
      <c r="J270" s="735"/>
      <c r="K270" s="740" t="str">
        <f>IFERROR(VLOOKUP(K269,科目・教員!$A$2:$B$349,2,0),"")</f>
        <v/>
      </c>
      <c r="L270" s="740"/>
      <c r="M270" s="751" t="str">
        <f>IFERROR(VLOOKUP(M269,科目・教員!$A$2:$B$349,2,0),"")</f>
        <v/>
      </c>
      <c r="N270" s="735"/>
      <c r="O270" s="740" t="str">
        <f>IFERROR(VLOOKUP(O269,科目・教員!$A$2:$B$349,2,0),"")</f>
        <v/>
      </c>
      <c r="P270" s="735"/>
      <c r="Q270" s="740" t="str">
        <f>IFERROR(VLOOKUP(Q269,科目・教員!$A$2:$B$349,2,0),"")</f>
        <v/>
      </c>
      <c r="R270" s="735"/>
      <c r="S270" s="740" t="str">
        <f>IFERROR(VLOOKUP(S269,科目・教員!$A$2:$B$349,2,0),"")</f>
        <v/>
      </c>
      <c r="T270" s="735"/>
      <c r="U270" s="21"/>
      <c r="Z270" s="73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784"/>
      <c r="BL270" s="784"/>
      <c r="BM270" s="784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33"/>
      <c r="B271" s="15" t="s">
        <v>60</v>
      </c>
      <c r="C271" s="751" t="str">
        <f>VLOOKUP($C252,'2025年度(1年後期)'!$B$5:$N$207,COLUMN('2025年度(1年後期)'!$I$5)+1,0)&amp;""</f>
        <v/>
      </c>
      <c r="D271" s="735"/>
      <c r="E271" s="739" t="str">
        <f>VLOOKUP($C252,'2025年度(2年後期)'!$B$5:$N$207,COLUMN('2025年度(2年後期)'!$I$5)+1,0)&amp;""</f>
        <v/>
      </c>
      <c r="F271" s="735"/>
      <c r="G271" s="739" t="str">
        <f>VLOOKUP($C252,'2025年度(3年後期)'!$B$5:$N$207,COLUMN('2025年度(3年後期)'!$I$5)+1,0)&amp;""</f>
        <v/>
      </c>
      <c r="H271" s="735"/>
      <c r="I271" s="739" t="str">
        <f>VLOOKUP($C252,'2025年度(4年後期)'!$B$5:$N$206,COLUMN('2025年度(4年後期)'!$I$5)+1,0)&amp;""</f>
        <v/>
      </c>
      <c r="J271" s="735"/>
      <c r="K271" s="740" t="str">
        <f>VLOOKUP($C252,'2025年度(助産後期)'!$B$5:$N$207,COLUMN('2025年度(助産後期)'!$I$5)+1,0)&amp;""</f>
        <v/>
      </c>
      <c r="L271" s="740"/>
      <c r="M271" s="751" t="str">
        <f>VLOOKUP($C252,'2025年度(M1後期)'!$B$5:$N$207,COLUMN('2025年度(M1後期)'!$I$5)+1,0)&amp;""</f>
        <v/>
      </c>
      <c r="N271" s="735"/>
      <c r="O271" s="740" t="str">
        <f>VLOOKUP($C252,'2025年度(M2後期)'!$B$5:$N$207,COLUMN('2025年度(M2後期)'!$I$5)+1,0)&amp;""</f>
        <v/>
      </c>
      <c r="P271" s="735"/>
      <c r="Q271" s="740" t="str">
        <f>VLOOKUP($C252,'2025年度(D1後期)'!$B$5:$N$207,COLUMN('2025年度(D1後期)'!$I$5)+1,0)&amp;""</f>
        <v/>
      </c>
      <c r="R271" s="735"/>
      <c r="S271" s="740" t="str">
        <f>VLOOKUP($C252,'2025年度(D23後期)'!$B$5:$N$207,COLUMN('2025年度(D23後期)'!$I$5)+1,0)&amp;""</f>
        <v/>
      </c>
      <c r="T271" s="735"/>
      <c r="U271" s="21"/>
      <c r="Z271" s="73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784"/>
      <c r="BL271" s="784"/>
      <c r="BM271" s="784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34"/>
      <c r="B272" s="16" t="s">
        <v>62</v>
      </c>
      <c r="C272" s="738"/>
      <c r="D272" s="736"/>
      <c r="E272" s="710"/>
      <c r="F272" s="736"/>
      <c r="G272" s="710"/>
      <c r="H272" s="736"/>
      <c r="I272" s="710"/>
      <c r="J272" s="736"/>
      <c r="K272" s="712"/>
      <c r="L272" s="712"/>
      <c r="M272" s="738"/>
      <c r="N272" s="736"/>
      <c r="O272" s="712"/>
      <c r="P272" s="736"/>
      <c r="Q272" s="712"/>
      <c r="R272" s="736"/>
      <c r="S272" s="712"/>
      <c r="T272" s="736"/>
      <c r="U272" s="21"/>
      <c r="Z272" s="73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785"/>
      <c r="BL272" s="785"/>
      <c r="BM272" s="785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33" t="s">
        <v>87</v>
      </c>
      <c r="B273" s="15" t="s">
        <v>55</v>
      </c>
      <c r="C273" s="748" t="str">
        <f>VLOOKUP($C252,'2025年度(1年後期)'!$B$5:$N$207,COLUMN('2025年度(1年後期)'!$K$5),0)&amp;""</f>
        <v/>
      </c>
      <c r="D273" s="732"/>
      <c r="E273" s="749" t="str">
        <f>VLOOKUP($C252,'2025年度(2年後期)'!$B$5:$N$207,COLUMN('2025年度(2年後期)'!$K$5),0)&amp;""</f>
        <v/>
      </c>
      <c r="F273" s="732"/>
      <c r="G273" s="749" t="str">
        <f>VLOOKUP($C252,'2025年度(3年後期)'!$B$5:$N$207,COLUMN('2025年度(3年後期)'!$K$5),0)&amp;""</f>
        <v/>
      </c>
      <c r="H273" s="732"/>
      <c r="I273" s="749" t="str">
        <f>VLOOKUP($C252,'2025年度(4年後期)'!$B$5:$N$206,COLUMN('2025年度(4年後期)'!$K$5),0)&amp;""</f>
        <v/>
      </c>
      <c r="J273" s="732"/>
      <c r="K273" s="750" t="str">
        <f>VLOOKUP($C252,'2025年度(助産後期)'!$B$5:$N$207,COLUMN('2025年度(助産後期)'!$K$5),0)&amp;""</f>
        <v/>
      </c>
      <c r="L273" s="750"/>
      <c r="M273" s="748" t="str">
        <f>VLOOKUP($C252,'2025年度(M1後期)'!$B$5:$N$207,COLUMN('2025年度(M1後期)'!$K$5),0)&amp;""</f>
        <v/>
      </c>
      <c r="N273" s="732"/>
      <c r="O273" s="750" t="str">
        <f>VLOOKUP($C252,'2025年度(M2後期)'!$B$5:$N$207,COLUMN('2025年度(M2後期)'!$K$5),0)&amp;""</f>
        <v/>
      </c>
      <c r="P273" s="732"/>
      <c r="Q273" s="750" t="str">
        <f>VLOOKUP($C252,'2025年度(D1後期)'!$B$5:$N$207,COLUMN('2025年度(D1後期)'!$K$5),0)&amp;""</f>
        <v/>
      </c>
      <c r="R273" s="732"/>
      <c r="S273" s="750" t="str">
        <f>VLOOKUP($C252,'2025年度(D23後期)'!$B$5:$N$207,COLUMN('2025年度(D23後期)'!$K$5),0)&amp;""</f>
        <v/>
      </c>
      <c r="T273" s="732"/>
      <c r="U273" s="21"/>
      <c r="Z273" s="733" t="str">
        <f>A273</f>
        <v>５時限（16：50～18：20）</v>
      </c>
      <c r="AA273" s="694"/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/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/>
      <c r="BK273" s="783"/>
      <c r="BL273" s="783"/>
      <c r="BM273" s="783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33"/>
      <c r="B274" s="15" t="s">
        <v>58</v>
      </c>
      <c r="C274" s="751" t="str">
        <f>IFERROR(VLOOKUP(C273,科目・教員!$A$2:$B$349,2,0),"")</f>
        <v/>
      </c>
      <c r="D274" s="735"/>
      <c r="E274" s="739" t="str">
        <f>IFERROR(VLOOKUP(E273,科目・教員!$A$2:$B$349,2,0),"")</f>
        <v/>
      </c>
      <c r="F274" s="735"/>
      <c r="G274" s="739" t="str">
        <f>IFERROR(VLOOKUP(G273,科目・教員!$A$2:$B$349,2,0),"")</f>
        <v/>
      </c>
      <c r="H274" s="735"/>
      <c r="I274" s="739" t="str">
        <f>IFERROR(VLOOKUP(I273,科目・教員!$A$2:$B$349,2,0),"")</f>
        <v/>
      </c>
      <c r="J274" s="735"/>
      <c r="K274" s="740" t="str">
        <f>IFERROR(VLOOKUP(K273,科目・教員!$A$2:$B$349,2,0),"")</f>
        <v/>
      </c>
      <c r="L274" s="740"/>
      <c r="M274" s="751" t="str">
        <f>IFERROR(VLOOKUP(M273,科目・教員!$A$2:$B$349,2,0),"")</f>
        <v/>
      </c>
      <c r="N274" s="735"/>
      <c r="O274" s="740" t="str">
        <f>IFERROR(VLOOKUP(O273,科目・教員!$A$2:$B$349,2,0),"")</f>
        <v/>
      </c>
      <c r="P274" s="735"/>
      <c r="Q274" s="740" t="str">
        <f>IFERROR(VLOOKUP(Q273,科目・教員!$A$2:$B$349,2,0),"")</f>
        <v/>
      </c>
      <c r="R274" s="735"/>
      <c r="S274" s="740" t="str">
        <f>IFERROR(VLOOKUP(S273,科目・教員!$A$2:$B$349,2,0),"")</f>
        <v/>
      </c>
      <c r="T274" s="735"/>
      <c r="U274" s="21"/>
      <c r="Z274" s="73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784"/>
      <c r="BL274" s="784"/>
      <c r="BM274" s="784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33"/>
      <c r="B275" s="15" t="s">
        <v>60</v>
      </c>
      <c r="C275" s="751" t="str">
        <f>VLOOKUP($C252,'2025年度(1年後期)'!$B$5:$N$207,COLUMN('2025年度(1年後期)'!$K$5)+1,0)&amp;""</f>
        <v/>
      </c>
      <c r="D275" s="735"/>
      <c r="E275" s="739" t="str">
        <f>VLOOKUP($C252,'2025年度(2年後期)'!$B$5:$N$207,COLUMN('2025年度(2年後期)'!$K$5)+1,0)&amp;""</f>
        <v/>
      </c>
      <c r="F275" s="735"/>
      <c r="G275" s="739" t="str">
        <f>VLOOKUP($C252,'2025年度(3年後期)'!$B$5:$N$207,COLUMN('2025年度(3年後期)'!$K$5)+1,0)&amp;""</f>
        <v/>
      </c>
      <c r="H275" s="735"/>
      <c r="I275" s="739" t="str">
        <f>VLOOKUP($C252,'2025年度(4年後期)'!$B$5:$N$206,COLUMN('2025年度(4年後期)'!$K$5)+1,0)&amp;""</f>
        <v/>
      </c>
      <c r="J275" s="735"/>
      <c r="K275" s="740" t="str">
        <f>VLOOKUP($C252,'2025年度(助産後期)'!$B$5:$N$207,COLUMN('2025年度(助産後期)'!$K$5)+1,0)&amp;""</f>
        <v/>
      </c>
      <c r="L275" s="740"/>
      <c r="M275" s="751" t="str">
        <f>VLOOKUP($C252,'2025年度(M1後期)'!$B$5:$N$207,COLUMN('2025年度(M1後期)'!$K$5)+1,0)&amp;""</f>
        <v/>
      </c>
      <c r="N275" s="735"/>
      <c r="O275" s="740" t="str">
        <f>VLOOKUP($C252,'2025年度(M1後期)'!$B$5:$N$207,COLUMN('2025年度(M1後期)'!$K$5)+1,0)&amp;""</f>
        <v/>
      </c>
      <c r="P275" s="735"/>
      <c r="Q275" s="740" t="str">
        <f>VLOOKUP($C252,'2025年度(D1後期)'!$B$5:$N$207,COLUMN('2025年度(D1後期)'!$K$5)+1,0)&amp;""</f>
        <v/>
      </c>
      <c r="R275" s="735"/>
      <c r="S275" s="740" t="str">
        <f>VLOOKUP($C252,'2025年度(D23後期)'!$B$5:$N$207,COLUMN('2025年度(D23後期)'!$K$5)+1,0)&amp;""</f>
        <v/>
      </c>
      <c r="T275" s="735"/>
      <c r="U275" s="21"/>
      <c r="Z275" s="73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784"/>
      <c r="BL275" s="784"/>
      <c r="BM275" s="784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34"/>
      <c r="B276" s="16" t="s">
        <v>62</v>
      </c>
      <c r="C276" s="738"/>
      <c r="D276" s="736"/>
      <c r="E276" s="710"/>
      <c r="F276" s="736"/>
      <c r="G276" s="710"/>
      <c r="H276" s="736"/>
      <c r="I276" s="710"/>
      <c r="J276" s="736"/>
      <c r="K276" s="712"/>
      <c r="L276" s="712"/>
      <c r="M276" s="738"/>
      <c r="N276" s="736"/>
      <c r="O276" s="712"/>
      <c r="P276" s="736"/>
      <c r="Q276" s="712"/>
      <c r="R276" s="736"/>
      <c r="S276" s="712"/>
      <c r="T276" s="736"/>
      <c r="U276" s="22"/>
      <c r="V276" s="19"/>
      <c r="W276" s="19"/>
      <c r="X276" s="19"/>
      <c r="Y276" s="19"/>
      <c r="Z276" s="73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785"/>
      <c r="BL276" s="785"/>
      <c r="BM276" s="785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5"/>
      <c r="B277" s="6"/>
      <c r="C277" s="717">
        <f>C252+1</f>
        <v>46065</v>
      </c>
      <c r="D277" s="717"/>
      <c r="E277" s="717"/>
      <c r="F277" s="717"/>
      <c r="G277" s="717"/>
      <c r="H277" s="717"/>
      <c r="I277" s="717"/>
      <c r="J277" s="717"/>
      <c r="K277" s="717"/>
      <c r="L277" s="717"/>
      <c r="M277" s="717"/>
      <c r="N277" s="717"/>
      <c r="O277" s="717"/>
      <c r="P277" s="717"/>
      <c r="Q277" s="717"/>
      <c r="R277" s="717"/>
      <c r="S277" s="717"/>
      <c r="T277" s="717"/>
      <c r="U277" s="697">
        <f>C277</f>
        <v>46065</v>
      </c>
      <c r="V277" s="698"/>
      <c r="W277" s="698"/>
      <c r="X277" s="698"/>
      <c r="Y277" s="698"/>
      <c r="Z277" s="69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3" t="s">
        <v>54</v>
      </c>
      <c r="B278" s="12" t="s">
        <v>55</v>
      </c>
      <c r="C278" s="794" t="str">
        <f>VLOOKUP($C277,'2025年度(1年後期)'!$B$5:$N$207,COLUMN('2025年度(1年後期)'!$C$5),0)&amp;""</f>
        <v>生活援助論Ⅱ　追再試(筆記)</v>
      </c>
      <c r="D278" s="795"/>
      <c r="E278" s="846" t="str">
        <f>VLOOKUP($C277,'2025年度(2年後期)'!$B$5:$N$207,COLUMN('2025年度(2年後期)'!$C$5),0)&amp;""</f>
        <v>感染防止技術論
追再試</v>
      </c>
      <c r="F278" s="795"/>
      <c r="G278" s="721" t="str">
        <f>VLOOKUP($C277,'2025年度(3年後期)'!$B$5:$N$207,COLUMN('2025年度(3年後期)'!$C$5),0)&amp;""</f>
        <v>領域別実習</v>
      </c>
      <c r="H278" s="722"/>
      <c r="I278" s="721" t="str">
        <f>VLOOKUP($C277,'2025年度(4年後期)'!$B$5:$N$206,COLUMN('2025年度(4年後期)'!$C$5),0)&amp;""</f>
        <v/>
      </c>
      <c r="J278" s="722"/>
      <c r="K278" s="732" t="str">
        <f>VLOOKUP($C277,'2025年度(助産後期)'!$B$5:$N$207,COLUMN('2025年度(助産後期)'!$C$5),0)&amp;""</f>
        <v/>
      </c>
      <c r="L278" s="720"/>
      <c r="M278" s="719" t="str">
        <f>VLOOKUP($C277,'2025年度(M1後期)'!$B$5:$N$207,COLUMN('2025年度(M1後期)'!$C$5),0)&amp;""</f>
        <v>がん看護学演習Ａ－Ⅲ</v>
      </c>
      <c r="N278" s="720"/>
      <c r="O278" s="721" t="str">
        <f>VLOOKUP($C277,'2025年度(M2後期)'!$B$5:$N$207,COLUMN('2025年度(M2後期)'!$C$5),0)&amp;""</f>
        <v>特別研究</v>
      </c>
      <c r="P278" s="722"/>
      <c r="Q278" s="721" t="str">
        <f>VLOOKUP($C277,'2025年度(D1後期)'!$B$5:$N$207,COLUMN('2025年度(D1後期)'!$C$5),0)&amp;""</f>
        <v>看護情報・管理学演習Ｂ
長寿看護学演習Ｂ</v>
      </c>
      <c r="R278" s="722"/>
      <c r="S278" s="732" t="str">
        <f>VLOOKUP($C277,'2025年度(D23後期)'!$B$5:$N$207,COLUMN('2025年度(D23後期)'!$C$5),0)&amp;""</f>
        <v>特別研究</v>
      </c>
      <c r="T278" s="722"/>
      <c r="U278" s="20"/>
      <c r="Z278" s="744" t="str">
        <f>A278</f>
        <v xml:space="preserve">１時限（09：20～10：50） </v>
      </c>
      <c r="AA278" s="694"/>
      <c r="AB278" s="694"/>
      <c r="AC278" s="694" t="s">
        <v>470</v>
      </c>
      <c r="AD278" s="694"/>
      <c r="AE278" s="694"/>
      <c r="AF278" s="694"/>
      <c r="AG278" s="694"/>
      <c r="AH278" s="694"/>
      <c r="AI278" s="694" t="s">
        <v>471</v>
      </c>
      <c r="AJ278" s="694"/>
      <c r="AK278" s="694"/>
      <c r="AL278" s="694"/>
      <c r="AM278" s="694"/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/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783"/>
      <c r="BL278" s="783"/>
      <c r="BM278" s="783"/>
      <c r="BN278" s="694"/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33"/>
      <c r="B279" s="15" t="s">
        <v>58</v>
      </c>
      <c r="C279" s="796" t="str">
        <f>IFERROR(VLOOKUP(C278,科目・教員!$A$2:$B$349,2,0),"")</f>
        <v/>
      </c>
      <c r="D279" s="797"/>
      <c r="E279" s="845" t="str">
        <f>IFERROR(VLOOKUP(E278,科目・教員!$A$2:$B$349,2,0),"")</f>
        <v/>
      </c>
      <c r="F279" s="797"/>
      <c r="G279" s="716" t="str">
        <f>IFERROR(VLOOKUP(G278,科目・教員!$A$2:$B$349,2,0),"")</f>
        <v/>
      </c>
      <c r="H279" s="715"/>
      <c r="I279" s="716" t="str">
        <f>IFERROR(VLOOKUP(I278,科目・教員!$A$2:$B$349,2,0),"")</f>
        <v/>
      </c>
      <c r="J279" s="715"/>
      <c r="K279" s="735" t="str">
        <f>IFERROR(VLOOKUP(K278,科目・教員!$A$2:$B$349,2,0),"")</f>
        <v/>
      </c>
      <c r="L279" s="737"/>
      <c r="M279" s="746" t="str">
        <f>IFERROR(VLOOKUP(M278,科目・教員!$A$2:$B$349,2,0),"")</f>
        <v/>
      </c>
      <c r="N279" s="715"/>
      <c r="O279" s="716" t="str">
        <f>IFERROR(VLOOKUP(O278,科目・教員!$A$2:$B$349,2,0),"")</f>
        <v/>
      </c>
      <c r="P279" s="715"/>
      <c r="Q279" s="716" t="str">
        <f>IFERROR(VLOOKUP(Q278,科目・教員!$A$2:$B$349,2,0),"")</f>
        <v/>
      </c>
      <c r="R279" s="715"/>
      <c r="S279" s="735" t="str">
        <f>IFERROR(VLOOKUP(S278,科目・教員!$A$2:$B$349,2,0),"")</f>
        <v/>
      </c>
      <c r="T279" s="715"/>
      <c r="U279" s="20"/>
      <c r="Z279" s="73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784"/>
      <c r="BL279" s="784"/>
      <c r="BM279" s="784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33"/>
      <c r="B280" s="15" t="s">
        <v>60</v>
      </c>
      <c r="C280" s="796" t="str">
        <f>VLOOKUP($C277,'2025年度(1年後期)'!$B$5:$N$207,COLUMN('2025年度(1年後期)'!$C$5)+1,0)&amp;""</f>
        <v>103</v>
      </c>
      <c r="D280" s="797"/>
      <c r="E280" s="845" t="str">
        <f>VLOOKUP($C277,'2025年度(2年後期)'!$B$5:$N$207,COLUMN('2025年度(2年後期)'!$C$5)+1,0)&amp;""</f>
        <v>203</v>
      </c>
      <c r="F280" s="797"/>
      <c r="G280" s="716" t="str">
        <f>VLOOKUP($C277,'2025年度(3年後期)'!$B$5:$N$207,COLUMN('2025年度(3年後期)'!$C$5)+1,0)&amp;""</f>
        <v/>
      </c>
      <c r="H280" s="715"/>
      <c r="I280" s="716" t="str">
        <f>VLOOKUP($C277,'2025年度(4年後期)'!$B$5:$N$206,COLUMN('2025年度(4年後期)'!$C$5)+1,0)&amp;""</f>
        <v/>
      </c>
      <c r="J280" s="715"/>
      <c r="K280" s="735" t="str">
        <f>VLOOKUP($C277,'2025年度(助産後期)'!$B$5:$N$207,COLUMN('2025年度(助産後期)'!$C$5)+1,0)&amp;""</f>
        <v/>
      </c>
      <c r="L280" s="737"/>
      <c r="M280" s="746" t="str">
        <f>VLOOKUP($C277,'2025年度(M1後期)'!$B$5:$N$207,COLUMN('2025年度(M1後期)'!$C$5)+1,0)&amp;""</f>
        <v>別途指定</v>
      </c>
      <c r="N280" s="715"/>
      <c r="O280" s="716" t="str">
        <f>VLOOKUP($C277,'2025年度(M2後期)'!$B$5:$N$207,COLUMN('2025年度(M2後期)'!$C$5)+1,0)&amp;""</f>
        <v/>
      </c>
      <c r="P280" s="715"/>
      <c r="Q280" s="716" t="str">
        <f>VLOOKUP($C277,'2025年度(D1後期)'!$B$5:$N$207,COLUMN('2025年度(D1後期)'!$C$5)+1,0)&amp;""</f>
        <v>情報:別途指定
長寿:別途指定</v>
      </c>
      <c r="R280" s="715"/>
      <c r="S280" s="735" t="str">
        <f>VLOOKUP($C277,'2025年度(D23後期)'!$B$5:$N$207,COLUMN('2025年度(D23後期)'!$C$5)+1,0)&amp;""</f>
        <v/>
      </c>
      <c r="T280" s="715"/>
      <c r="Z280" s="73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784"/>
      <c r="BL280" s="784"/>
      <c r="BM280" s="784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34"/>
      <c r="B281" s="16" t="s">
        <v>62</v>
      </c>
      <c r="C281" s="798"/>
      <c r="D281" s="799"/>
      <c r="E281" s="842"/>
      <c r="F281" s="799"/>
      <c r="G281" s="710"/>
      <c r="H281" s="711"/>
      <c r="I281" s="710"/>
      <c r="J281" s="711"/>
      <c r="K281" s="712"/>
      <c r="L281" s="713"/>
      <c r="M281" s="745"/>
      <c r="N281" s="711"/>
      <c r="O281" s="710"/>
      <c r="P281" s="711"/>
      <c r="Q281" s="710"/>
      <c r="R281" s="711"/>
      <c r="S281" s="712"/>
      <c r="T281" s="711"/>
      <c r="Z281" s="73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785"/>
      <c r="BL281" s="785"/>
      <c r="BM281" s="785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33" t="s">
        <v>64</v>
      </c>
      <c r="B282" s="15" t="s">
        <v>55</v>
      </c>
      <c r="C282" s="794" t="str">
        <f>VLOOKUP($C277,'2025年度(1年後期)'!$B$5:$N$207,COLUMN('2025年度(1年後期)'!$E$5),0)&amp;""</f>
        <v>英語Ⅰ　追再試</v>
      </c>
      <c r="D282" s="795"/>
      <c r="E282" s="846" t="str">
        <f>VLOOKUP($C277,'2025年度(2年後期)'!$B$5:$N$207,COLUMN('2025年度(2年後期)'!$E$5),0)&amp;""</f>
        <v>英語Ⅲ　追再試</v>
      </c>
      <c r="F282" s="795"/>
      <c r="G282" s="721" t="str">
        <f>VLOOKUP($C277,'2025年度(3年後期)'!$B$5:$N$207,COLUMN('2025年度(3年後期)'!$E$5),0)&amp;""</f>
        <v>領域別実習</v>
      </c>
      <c r="H282" s="722"/>
      <c r="I282" s="721" t="str">
        <f>VLOOKUP($C277,'2025年度(4年後期)'!$B$5:$N$206,COLUMN('2025年度(4年後期)'!$E$5),0)&amp;""</f>
        <v/>
      </c>
      <c r="J282" s="722"/>
      <c r="K282" s="732" t="str">
        <f>VLOOKUP($C277,'2025年度(助産後期)'!$B$5:$N$207,COLUMN('2025年度(助産後期)'!$E$5),0)&amp;""</f>
        <v/>
      </c>
      <c r="L282" s="720"/>
      <c r="M282" s="731" t="str">
        <f>VLOOKUP($C277,'2025年度(M1後期)'!$B$5:$N$207,COLUMN('2025年度(M1後期)'!$E$5),0)&amp;""</f>
        <v>がん看護学演習Ａ－Ⅲ</v>
      </c>
      <c r="N282" s="722"/>
      <c r="O282" s="732" t="str">
        <f>VLOOKUP($C277,'2025年度(M2後期)'!$B$5:$N$207,COLUMN('2025年度(M2後期)'!$E$5),0)&amp;""</f>
        <v>特別研究</v>
      </c>
      <c r="P282" s="722"/>
      <c r="Q282" s="732" t="str">
        <f>VLOOKUP($C277,'2025年度(D1後期)'!$B$5:$N$207,COLUMN('2025年度(D1後期)'!$E$5),0)&amp;""</f>
        <v>看護情報・管理学演習Ｂ
長寿看護学演習Ｂ</v>
      </c>
      <c r="R282" s="722"/>
      <c r="S282" s="732" t="str">
        <f>VLOOKUP($C277,'2025年度(D23後期)'!$B$5:$N$207,COLUMN('2025年度(D23後期)'!$E$5),0)&amp;""</f>
        <v>特別研究</v>
      </c>
      <c r="T282" s="722"/>
      <c r="Z282" s="733" t="str">
        <f>A282</f>
        <v>２時限（11：00～12：30）</v>
      </c>
      <c r="AA282" s="694"/>
      <c r="AB282" s="694"/>
      <c r="AC282" s="694" t="s">
        <v>472</v>
      </c>
      <c r="AD282" s="694"/>
      <c r="AE282" s="694"/>
      <c r="AF282" s="694"/>
      <c r="AG282" s="694"/>
      <c r="AH282" s="694"/>
      <c r="AI282" s="694" t="s">
        <v>473</v>
      </c>
      <c r="AJ282" s="694"/>
      <c r="AK282" s="694"/>
      <c r="AL282" s="694"/>
      <c r="AM282" s="694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783"/>
      <c r="BL282" s="783"/>
      <c r="BM282" s="783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33"/>
      <c r="B283" s="15" t="s">
        <v>58</v>
      </c>
      <c r="C283" s="796" t="str">
        <f>IFERROR(VLOOKUP(C282,科目・教員!$A$2:$B$349,2,0),"")</f>
        <v/>
      </c>
      <c r="D283" s="797"/>
      <c r="E283" s="845" t="str">
        <f>IFERROR(VLOOKUP(E282,科目・教員!$A$2:$B$349,2,0),"")</f>
        <v/>
      </c>
      <c r="F283" s="797"/>
      <c r="G283" s="716" t="str">
        <f>IFERROR(VLOOKUP(G282,科目・教員!$A$2:$B$349,2,0),"")</f>
        <v/>
      </c>
      <c r="H283" s="715"/>
      <c r="I283" s="716" t="str">
        <f>IFERROR(VLOOKUP(I282,科目・教員!$A$2:$B$349,2,0),"")</f>
        <v/>
      </c>
      <c r="J283" s="715"/>
      <c r="K283" s="735" t="str">
        <f>IFERROR(VLOOKUP(K282,科目・教員!$A$2:$B$349,2,0),"")</f>
        <v/>
      </c>
      <c r="L283" s="737"/>
      <c r="M283" s="714" t="str">
        <f>IFERROR(VLOOKUP(M282,科目・教員!$A$2:$B$349,2,0),"")</f>
        <v/>
      </c>
      <c r="N283" s="715"/>
      <c r="O283" s="735" t="str">
        <f>IFERROR(VLOOKUP(O282,科目・教員!$A$2:$B$349,2,0),"")</f>
        <v/>
      </c>
      <c r="P283" s="715"/>
      <c r="Q283" s="735" t="str">
        <f>IFERROR(VLOOKUP(Q282,科目・教員!$A$2:$B$349,2,0),"")</f>
        <v/>
      </c>
      <c r="R283" s="715"/>
      <c r="S283" s="735" t="str">
        <f>IFERROR(VLOOKUP(S282,科目・教員!$A$2:$B$349,2,0),"")</f>
        <v/>
      </c>
      <c r="T283" s="715"/>
      <c r="Z283" s="73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784"/>
      <c r="BL283" s="784"/>
      <c r="BM283" s="784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33"/>
      <c r="B284" s="15" t="s">
        <v>60</v>
      </c>
      <c r="C284" s="796" t="str">
        <f>VLOOKUP($C277,'2025年度(1年後期)'!$B$5:$N$207,COLUMN('2025年度(1年後期)'!$E$5)+1,0)&amp;""</f>
        <v>103</v>
      </c>
      <c r="D284" s="797"/>
      <c r="E284" s="845" t="str">
        <f>VLOOKUP($C277,'2025年度(2年後期)'!$B$5:$N$207,COLUMN('2025年度(2年後期)'!$E$5)+1,0)&amp;""</f>
        <v>203</v>
      </c>
      <c r="F284" s="797"/>
      <c r="G284" s="716" t="str">
        <f>VLOOKUP($C277,'2025年度(3年後期)'!$B$5:$N$207,COLUMN('2025年度(3年後期)'!$E$5)+1,0)&amp;""</f>
        <v/>
      </c>
      <c r="H284" s="715"/>
      <c r="I284" s="716" t="str">
        <f>VLOOKUP($C277,'2025年度(4年後期)'!$B$5:$N$206,COLUMN('2025年度(4年後期)'!$E$5)+1,0)&amp;""</f>
        <v/>
      </c>
      <c r="J284" s="715"/>
      <c r="K284" s="735" t="str">
        <f>VLOOKUP($C277,'2025年度(助産後期)'!$B$5:$N$207,COLUMN('2025年度(助産後期)'!$E$5)+1,0)&amp;""</f>
        <v/>
      </c>
      <c r="L284" s="737"/>
      <c r="M284" s="714" t="str">
        <f>VLOOKUP($C277,'2025年度(M1後期)'!$B$5:$N$207,COLUMN('2025年度(M1後期)'!$E$5)+1,0)&amp;""</f>
        <v>別途指定</v>
      </c>
      <c r="N284" s="715"/>
      <c r="O284" s="735" t="str">
        <f>VLOOKUP($C277,'2025年度(M2後期)'!$B$5:$N$207,COLUMN('2025年度(M2後期)'!$E$5)+1,0)&amp;""</f>
        <v/>
      </c>
      <c r="P284" s="715"/>
      <c r="Q284" s="735" t="str">
        <f>VLOOKUP($C277,'2025年度(D1後期)'!$B$5:$N$207,COLUMN('2025年度(D1後期)'!$E$5)+1,0)&amp;""</f>
        <v>情報:別途指定
長寿:別途指定</v>
      </c>
      <c r="R284" s="715"/>
      <c r="S284" s="735" t="str">
        <f>VLOOKUP($C277,'2025年度(D23後期)'!$B$5:$N$207,COLUMN('2025年度(D23後期)'!$E$5)+1,0)&amp;""</f>
        <v/>
      </c>
      <c r="T284" s="715"/>
      <c r="Z284" s="73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784"/>
      <c r="BL284" s="784"/>
      <c r="BM284" s="784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47"/>
      <c r="B285" s="16" t="s">
        <v>62</v>
      </c>
      <c r="C285" s="798"/>
      <c r="D285" s="802"/>
      <c r="E285" s="842"/>
      <c r="F285" s="802"/>
      <c r="G285" s="710"/>
      <c r="H285" s="736"/>
      <c r="I285" s="710"/>
      <c r="J285" s="736"/>
      <c r="K285" s="712"/>
      <c r="L285" s="712"/>
      <c r="M285" s="738"/>
      <c r="N285" s="736"/>
      <c r="O285" s="712"/>
      <c r="P285" s="736"/>
      <c r="Q285" s="712"/>
      <c r="R285" s="736"/>
      <c r="S285" s="712"/>
      <c r="T285" s="736"/>
      <c r="Z285" s="73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785"/>
      <c r="BL285" s="785"/>
      <c r="BM285" s="785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44" t="s">
        <v>70</v>
      </c>
      <c r="B286" s="17" t="s">
        <v>71</v>
      </c>
      <c r="C286" s="731"/>
      <c r="D286" s="722"/>
      <c r="E286" s="721"/>
      <c r="F286" s="722"/>
      <c r="G286" s="721"/>
      <c r="H286" s="722"/>
      <c r="I286" s="721"/>
      <c r="J286" s="722"/>
      <c r="K286" s="732"/>
      <c r="L286" s="720"/>
      <c r="M286" s="731"/>
      <c r="N286" s="722"/>
      <c r="O286" s="732"/>
      <c r="P286" s="722"/>
      <c r="Q286" s="732"/>
      <c r="R286" s="722"/>
      <c r="S286" s="732"/>
      <c r="T286" s="722"/>
      <c r="Z286" s="73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783"/>
      <c r="BL286" s="783"/>
      <c r="BM286" s="783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33"/>
      <c r="B287" s="17" t="s">
        <v>73</v>
      </c>
      <c r="C287" s="714"/>
      <c r="D287" s="715"/>
      <c r="E287" s="716"/>
      <c r="F287" s="715"/>
      <c r="G287" s="716"/>
      <c r="H287" s="715"/>
      <c r="I287" s="716"/>
      <c r="J287" s="715"/>
      <c r="K287" s="735"/>
      <c r="L287" s="737"/>
      <c r="M287" s="714"/>
      <c r="N287" s="715"/>
      <c r="O287" s="735"/>
      <c r="P287" s="715"/>
      <c r="Q287" s="735"/>
      <c r="R287" s="715"/>
      <c r="S287" s="735"/>
      <c r="T287" s="715"/>
      <c r="Z287" s="73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784"/>
      <c r="BL287" s="784"/>
      <c r="BM287" s="784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33"/>
      <c r="B288" s="17" t="s">
        <v>60</v>
      </c>
      <c r="C288" s="714"/>
      <c r="D288" s="715"/>
      <c r="E288" s="716"/>
      <c r="F288" s="715"/>
      <c r="G288" s="716"/>
      <c r="H288" s="715"/>
      <c r="I288" s="716"/>
      <c r="J288" s="715"/>
      <c r="K288" s="735"/>
      <c r="L288" s="737"/>
      <c r="M288" s="714"/>
      <c r="N288" s="715"/>
      <c r="O288" s="735"/>
      <c r="P288" s="715"/>
      <c r="Q288" s="735"/>
      <c r="R288" s="715"/>
      <c r="S288" s="735"/>
      <c r="T288" s="715"/>
      <c r="Z288" s="73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784"/>
      <c r="BL288" s="784"/>
      <c r="BM288" s="784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34"/>
      <c r="B289" s="18" t="s">
        <v>62</v>
      </c>
      <c r="C289" s="752"/>
      <c r="D289" s="753"/>
      <c r="E289" s="754"/>
      <c r="F289" s="753"/>
      <c r="G289" s="754"/>
      <c r="H289" s="753"/>
      <c r="I289" s="754"/>
      <c r="J289" s="753"/>
      <c r="K289" s="755"/>
      <c r="L289" s="755"/>
      <c r="M289" s="752"/>
      <c r="N289" s="753"/>
      <c r="O289" s="755"/>
      <c r="P289" s="753"/>
      <c r="Q289" s="755"/>
      <c r="R289" s="753"/>
      <c r="S289" s="755"/>
      <c r="T289" s="753"/>
      <c r="Z289" s="73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785"/>
      <c r="BL289" s="785"/>
      <c r="BM289" s="785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33" t="s">
        <v>74</v>
      </c>
      <c r="B290" s="15" t="s">
        <v>55</v>
      </c>
      <c r="C290" s="800" t="str">
        <f>VLOOKUP($C277,'2025年度(1年後期)'!$B$5:$N$207,COLUMN('2025年度(1年後期)'!$G$5),0)&amp;""</f>
        <v>加齢と健康　追再試</v>
      </c>
      <c r="D290" s="801"/>
      <c r="E290" s="844" t="str">
        <f>VLOOKUP($C277,'2025年度(2年後期)'!$B$5:$N$207,COLUMN('2025年度(2年後期)'!$G$5),0)&amp;""</f>
        <v>薬物療法と看護
追再試</v>
      </c>
      <c r="F290" s="801"/>
      <c r="G290" s="749" t="str">
        <f>VLOOKUP($C277,'2025年度(3年後期)'!$B$5:$N$207,COLUMN('2025年度(3年後期)'!$G$5),0)&amp;""</f>
        <v>領域別実習</v>
      </c>
      <c r="H290" s="732"/>
      <c r="I290" s="749" t="str">
        <f>VLOOKUP($C277,'2025年度(4年後期)'!$B$5:$N$206,COLUMN('2025年度(4年後期)'!$G$5),0)&amp;""</f>
        <v/>
      </c>
      <c r="J290" s="732"/>
      <c r="K290" s="750" t="str">
        <f>VLOOKUP($C277,'2025年度(助産後期)'!$B$5:$N$207,COLUMN('2025年度(助産後期)'!$G$5),0)&amp;""</f>
        <v/>
      </c>
      <c r="L290" s="750"/>
      <c r="M290" s="748" t="str">
        <f>VLOOKUP($C277,'2025年度(M1後期)'!$B$5:$N$207,COLUMN('2025年度(M1後期)'!$G$5),0)&amp;""</f>
        <v/>
      </c>
      <c r="N290" s="732"/>
      <c r="O290" s="750" t="str">
        <f>VLOOKUP($C277,'2025年度(M2後期)'!$B$5:$N$207,COLUMN('2025年度(M2後期)'!$G$5),0)&amp;""</f>
        <v>特別研究</v>
      </c>
      <c r="P290" s="732"/>
      <c r="Q290" s="750" t="str">
        <f>VLOOKUP($C277,'2025年度(D1後期)'!$B$5:$N$207,COLUMN('2025年度(D1後期)'!$G$5),0)&amp;""</f>
        <v/>
      </c>
      <c r="R290" s="732"/>
      <c r="S290" s="750" t="str">
        <f>VLOOKUP($C277,'2025年度(D23後期)'!$B$5:$N$207,COLUMN('2025年度(D23後期)'!$G$5),0)&amp;""</f>
        <v>特別研究</v>
      </c>
      <c r="T290" s="732"/>
      <c r="Z290" s="733" t="str">
        <f>A290</f>
        <v>３時限（13：30～15：00）</v>
      </c>
      <c r="AA290" s="694"/>
      <c r="AB290" s="694"/>
      <c r="AC290" s="694" t="s">
        <v>474</v>
      </c>
      <c r="AD290" s="694"/>
      <c r="AE290" s="694"/>
      <c r="AF290" s="694"/>
      <c r="AG290" s="694"/>
      <c r="AH290" s="694"/>
      <c r="AI290" s="694" t="s">
        <v>475</v>
      </c>
      <c r="AJ290" s="694"/>
      <c r="AK290" s="694"/>
      <c r="AL290" s="694"/>
      <c r="AM290" s="694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783"/>
      <c r="BL290" s="783"/>
      <c r="BM290" s="783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33"/>
      <c r="B291" s="15" t="s">
        <v>58</v>
      </c>
      <c r="C291" s="803" t="str">
        <f>IFERROR(VLOOKUP(C290,科目・教員!$A$2:$B$349,2,0),"")</f>
        <v/>
      </c>
      <c r="D291" s="804"/>
      <c r="E291" s="843" t="str">
        <f>IFERROR(VLOOKUP(E290,科目・教員!$A$2:$B$349,2,0),"")</f>
        <v/>
      </c>
      <c r="F291" s="804"/>
      <c r="G291" s="739" t="str">
        <f>IFERROR(VLOOKUP(G290,科目・教員!$A$2:$B$349,2,0),"")</f>
        <v/>
      </c>
      <c r="H291" s="735"/>
      <c r="I291" s="739" t="str">
        <f>IFERROR(VLOOKUP(I290,科目・教員!$A$2:$B$349,2,0),"")</f>
        <v/>
      </c>
      <c r="J291" s="735"/>
      <c r="K291" s="740" t="str">
        <f>IFERROR(VLOOKUP(K290,科目・教員!$A$2:$B$349,2,0),"")</f>
        <v/>
      </c>
      <c r="L291" s="740"/>
      <c r="M291" s="751" t="str">
        <f>IFERROR(VLOOKUP(M290,科目・教員!$A$2:$B$349,2,0),"")</f>
        <v/>
      </c>
      <c r="N291" s="735"/>
      <c r="O291" s="740" t="str">
        <f>IFERROR(VLOOKUP(O290,科目・教員!$A$2:$B$349,2,0),"")</f>
        <v/>
      </c>
      <c r="P291" s="735"/>
      <c r="Q291" s="740" t="str">
        <f>IFERROR(VLOOKUP(Q290,科目・教員!$A$2:$B$349,2,0),"")</f>
        <v/>
      </c>
      <c r="R291" s="735"/>
      <c r="S291" s="740" t="str">
        <f>IFERROR(VLOOKUP(S290,科目・教員!$A$2:$B$349,2,0),"")</f>
        <v/>
      </c>
      <c r="T291" s="735"/>
      <c r="Z291" s="73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784"/>
      <c r="BL291" s="784"/>
      <c r="BM291" s="784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33"/>
      <c r="B292" s="15" t="s">
        <v>60</v>
      </c>
      <c r="C292" s="803" t="str">
        <f>VLOOKUP($C277,'2025年度(1年後期)'!$B$5:$N$207,COLUMN('2025年度(1年後期)'!$G$5)+1,0)&amp;""</f>
        <v>103</v>
      </c>
      <c r="D292" s="804"/>
      <c r="E292" s="843" t="str">
        <f>VLOOKUP($C277,'2025年度(2年後期)'!$B$5:$N$207,COLUMN('2025年度(2年後期)'!$G$5)+1,0)&amp;""</f>
        <v>203</v>
      </c>
      <c r="F292" s="804"/>
      <c r="G292" s="739" t="str">
        <f>VLOOKUP($C277,'2025年度(3年後期)'!$B$5:$N$207,COLUMN('2025年度(3年後期)'!$G$5)+1,0)&amp;""</f>
        <v/>
      </c>
      <c r="H292" s="735"/>
      <c r="I292" s="739" t="str">
        <f>VLOOKUP($C277,'2025年度(4年後期)'!$B$5:$N$206,COLUMN('2025年度(4年後期)'!$G$5)+1,0)&amp;""</f>
        <v/>
      </c>
      <c r="J292" s="735"/>
      <c r="K292" s="740" t="str">
        <f>VLOOKUP($C277,'2025年度(助産後期)'!$B$5:$N$207,COLUMN('2025年度(助産後期)'!$G$5)+1,0)&amp;""</f>
        <v/>
      </c>
      <c r="L292" s="740"/>
      <c r="M292" s="751" t="str">
        <f>VLOOKUP($C277,'2025年度(M1後期)'!$B$5:$N$207,COLUMN('2025年度(M1後期)'!$G$5)+1,0)&amp;""</f>
        <v/>
      </c>
      <c r="N292" s="735"/>
      <c r="O292" s="740" t="str">
        <f>VLOOKUP($C277,'2025年度(M2後期)'!$B$5:$N$207,COLUMN('2025年度(M2後期)'!$G$5)+1,0)&amp;""</f>
        <v/>
      </c>
      <c r="P292" s="735"/>
      <c r="Q292" s="740" t="str">
        <f>VLOOKUP($C277,'2025年度(D1後期)'!$B$5:$N$207,COLUMN('2025年度(D1後期)'!$G$5)+1,0)&amp;""</f>
        <v/>
      </c>
      <c r="R292" s="735"/>
      <c r="S292" s="740" t="str">
        <f>VLOOKUP($C277,'2025年度(D23後期)'!$B$5:$N$207,COLUMN('2025年度(D23後期)'!$G$5)+1,0)&amp;""</f>
        <v/>
      </c>
      <c r="T292" s="735"/>
      <c r="Z292" s="73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784"/>
      <c r="BL292" s="784"/>
      <c r="BM292" s="784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47"/>
      <c r="B293" s="16" t="s">
        <v>62</v>
      </c>
      <c r="C293" s="798"/>
      <c r="D293" s="802"/>
      <c r="E293" s="842"/>
      <c r="F293" s="802"/>
      <c r="G293" s="710"/>
      <c r="H293" s="736"/>
      <c r="I293" s="710"/>
      <c r="J293" s="736"/>
      <c r="K293" s="712"/>
      <c r="L293" s="712"/>
      <c r="M293" s="738"/>
      <c r="N293" s="736"/>
      <c r="O293" s="712"/>
      <c r="P293" s="736"/>
      <c r="Q293" s="712"/>
      <c r="R293" s="736"/>
      <c r="S293" s="712"/>
      <c r="T293" s="736"/>
      <c r="Z293" s="73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785"/>
      <c r="BL293" s="785"/>
      <c r="BM293" s="785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33" t="s">
        <v>80</v>
      </c>
      <c r="B294" s="15" t="s">
        <v>55</v>
      </c>
      <c r="C294" s="800" t="str">
        <f>VLOOKUP($C277,'2025年度(1年後期)'!$B$5:$N$207,COLUMN('2025年度(1年後期)'!$I$5),0)&amp;""</f>
        <v>免疫と健康　追再試</v>
      </c>
      <c r="D294" s="801"/>
      <c r="E294" s="844" t="str">
        <f>VLOOKUP($C277,'2025年度(2年後期)'!$B$5:$N$207,COLUMN('2025年度(2年後期)'!$I$5),0)&amp;""</f>
        <v>老年看護学概論
追再試</v>
      </c>
      <c r="F294" s="801"/>
      <c r="G294" s="749" t="str">
        <f>VLOOKUP($C277,'2025年度(3年後期)'!$B$5:$N$207,COLUMN('2025年度(3年後期)'!$I$5),0)&amp;""</f>
        <v>領域別実習</v>
      </c>
      <c r="H294" s="732"/>
      <c r="I294" s="749" t="str">
        <f>VLOOKUP($C277,'2025年度(4年後期)'!$B$5:$N$206,COLUMN('2025年度(4年後期)'!$I$5),0)&amp;""</f>
        <v/>
      </c>
      <c r="J294" s="732"/>
      <c r="K294" s="750" t="str">
        <f>VLOOKUP($C277,'2025年度(助産後期)'!$B$5:$N$207,COLUMN('2025年度(助産後期)'!$I$5),0)&amp;""</f>
        <v/>
      </c>
      <c r="L294" s="750"/>
      <c r="M294" s="748" t="str">
        <f>VLOOKUP($C277,'2025年度(M1後期)'!$B$5:$N$207,COLUMN('2025年度(M1後期)'!$I$5),0)&amp;""</f>
        <v/>
      </c>
      <c r="N294" s="732"/>
      <c r="O294" s="750" t="str">
        <f>VLOOKUP($C277,'2025年度(M2後期)'!$B$5:$N$207,COLUMN('2025年度(M2後期)'!$I$5),0)&amp;""</f>
        <v>特別研究</v>
      </c>
      <c r="P294" s="732"/>
      <c r="Q294" s="750" t="str">
        <f>VLOOKUP($C277,'2025年度(D1後期)'!$B$5:$N$207,COLUMN('2025年度(D1後期)'!$I$5),0)&amp;""</f>
        <v/>
      </c>
      <c r="R294" s="732"/>
      <c r="S294" s="750" t="str">
        <f>VLOOKUP($C277,'2025年度(D23後期)'!$B$5:$N$207,COLUMN('2025年度(D23後期)'!$I$5),0)&amp;""</f>
        <v>特別研究</v>
      </c>
      <c r="T294" s="732"/>
      <c r="Z294" s="733" t="str">
        <f>A294</f>
        <v>４時限（15：10～16：40）</v>
      </c>
      <c r="AA294" s="694"/>
      <c r="AB294" s="694"/>
      <c r="AC294" s="694" t="s">
        <v>476</v>
      </c>
      <c r="AD294" s="694"/>
      <c r="AE294" s="694"/>
      <c r="AF294" s="694"/>
      <c r="AG294" s="694"/>
      <c r="AH294" s="694"/>
      <c r="AI294" s="694" t="s">
        <v>477</v>
      </c>
      <c r="AJ294" s="694"/>
      <c r="AK294" s="694"/>
      <c r="AL294" s="694"/>
      <c r="AM294" s="694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783"/>
      <c r="BL294" s="783"/>
      <c r="BM294" s="783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33"/>
      <c r="B295" s="15" t="s">
        <v>58</v>
      </c>
      <c r="C295" s="803" t="str">
        <f>IFERROR(VLOOKUP(C294,科目・教員!$A$2:$B$349,2,0),"")</f>
        <v/>
      </c>
      <c r="D295" s="804"/>
      <c r="E295" s="843" t="str">
        <f>IFERROR(VLOOKUP(E294,科目・教員!$A$2:$B$349,2,0),"")</f>
        <v/>
      </c>
      <c r="F295" s="804"/>
      <c r="G295" s="739" t="str">
        <f>IFERROR(VLOOKUP(G294,科目・教員!$A$2:$B$349,2,0),"")</f>
        <v/>
      </c>
      <c r="H295" s="735"/>
      <c r="I295" s="739" t="str">
        <f>IFERROR(VLOOKUP(I294,科目・教員!$A$2:$B$349,2,0),"")</f>
        <v/>
      </c>
      <c r="J295" s="735"/>
      <c r="K295" s="740" t="str">
        <f>IFERROR(VLOOKUP(K294,科目・教員!$A$2:$B$349,2,0),"")</f>
        <v/>
      </c>
      <c r="L295" s="740"/>
      <c r="M295" s="751" t="str">
        <f>IFERROR(VLOOKUP(M294,科目・教員!$A$2:$B$349,2,0),"")</f>
        <v/>
      </c>
      <c r="N295" s="735"/>
      <c r="O295" s="740" t="str">
        <f>IFERROR(VLOOKUP(O294,科目・教員!$A$2:$B$349,2,0),"")</f>
        <v/>
      </c>
      <c r="P295" s="735"/>
      <c r="Q295" s="740" t="str">
        <f>IFERROR(VLOOKUP(Q294,科目・教員!$A$2:$B$349,2,0),"")</f>
        <v/>
      </c>
      <c r="R295" s="735"/>
      <c r="S295" s="740" t="str">
        <f>IFERROR(VLOOKUP(S294,科目・教員!$A$2:$B$349,2,0),"")</f>
        <v/>
      </c>
      <c r="T295" s="735"/>
      <c r="Z295" s="73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784"/>
      <c r="BL295" s="784"/>
      <c r="BM295" s="784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33"/>
      <c r="B296" s="15" t="s">
        <v>60</v>
      </c>
      <c r="C296" s="803" t="str">
        <f>VLOOKUP($C277,'2025年度(1年後期)'!$B$5:$N$207,COLUMN('2025年度(1年後期)'!$I$5)+1,0)&amp;""</f>
        <v>103</v>
      </c>
      <c r="D296" s="804"/>
      <c r="E296" s="843" t="str">
        <f>VLOOKUP($C277,'2025年度(2年後期)'!$B$5:$N$207,COLUMN('2025年度(2年後期)'!$I$5)+1,0)&amp;""</f>
        <v>203</v>
      </c>
      <c r="F296" s="804"/>
      <c r="G296" s="739" t="str">
        <f>VLOOKUP($C277,'2025年度(3年後期)'!$B$5:$N$207,COLUMN('2025年度(3年後期)'!$I$5)+1,0)&amp;""</f>
        <v/>
      </c>
      <c r="H296" s="735"/>
      <c r="I296" s="739" t="str">
        <f>VLOOKUP($C277,'2025年度(4年後期)'!$B$5:$N$206,COLUMN('2025年度(4年後期)'!$I$5)+1,0)&amp;""</f>
        <v/>
      </c>
      <c r="J296" s="735"/>
      <c r="K296" s="740" t="str">
        <f>VLOOKUP($C277,'2025年度(助産後期)'!$B$5:$N$207,COLUMN('2025年度(助産後期)'!$I$5)+1,0)&amp;""</f>
        <v/>
      </c>
      <c r="L296" s="740"/>
      <c r="M296" s="751" t="str">
        <f>VLOOKUP($C277,'2025年度(M1後期)'!$B$5:$N$207,COLUMN('2025年度(M1後期)'!$I$5)+1,0)&amp;""</f>
        <v/>
      </c>
      <c r="N296" s="735"/>
      <c r="O296" s="740" t="str">
        <f>VLOOKUP($C277,'2025年度(M2後期)'!$B$5:$N$207,COLUMN('2025年度(M2後期)'!$I$5)+1,0)&amp;""</f>
        <v/>
      </c>
      <c r="P296" s="735"/>
      <c r="Q296" s="740" t="str">
        <f>VLOOKUP($C277,'2025年度(D1後期)'!$B$5:$N$207,COLUMN('2025年度(D1後期)'!$I$5)+1,0)&amp;""</f>
        <v/>
      </c>
      <c r="R296" s="735"/>
      <c r="S296" s="740" t="str">
        <f>VLOOKUP($C277,'2025年度(D23後期)'!$B$5:$N$207,COLUMN('2025年度(D23後期)'!$I$5)+1,0)&amp;""</f>
        <v/>
      </c>
      <c r="T296" s="735"/>
      <c r="Z296" s="73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784"/>
      <c r="BL296" s="784"/>
      <c r="BM296" s="784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34"/>
      <c r="B297" s="16" t="s">
        <v>62</v>
      </c>
      <c r="C297" s="798"/>
      <c r="D297" s="802"/>
      <c r="E297" s="842"/>
      <c r="F297" s="802"/>
      <c r="G297" s="710"/>
      <c r="H297" s="736"/>
      <c r="I297" s="710"/>
      <c r="J297" s="736"/>
      <c r="K297" s="712"/>
      <c r="L297" s="712"/>
      <c r="M297" s="738"/>
      <c r="N297" s="736"/>
      <c r="O297" s="712"/>
      <c r="P297" s="736"/>
      <c r="Q297" s="712"/>
      <c r="R297" s="736"/>
      <c r="S297" s="712"/>
      <c r="T297" s="736"/>
      <c r="Z297" s="73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785"/>
      <c r="BL297" s="785"/>
      <c r="BM297" s="785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33" t="s">
        <v>87</v>
      </c>
      <c r="B298" s="15" t="s">
        <v>55</v>
      </c>
      <c r="C298" s="800" t="str">
        <f>VLOOKUP($C277,'2025年度(1年後期)'!$B$5:$N$207,COLUMN('2025年度(1年後期)'!$K$5),0)&amp;""</f>
        <v>疫学・保健統計学Ⅱ　追再試</v>
      </c>
      <c r="D298" s="801"/>
      <c r="E298" s="844" t="str">
        <f>VLOOKUP($C277,'2025年度(2年後期)'!$B$5:$N$207,COLUMN('2025年度(2年後期)'!$K$5),0)&amp;""</f>
        <v>英語S　追再試</v>
      </c>
      <c r="F298" s="801"/>
      <c r="G298" s="749" t="str">
        <f>VLOOKUP($C277,'2025年度(3年後期)'!$B$5:$N$207,COLUMN('2025年度(3年後期)'!$K$5),0)&amp;""</f>
        <v/>
      </c>
      <c r="H298" s="732"/>
      <c r="I298" s="749" t="str">
        <f>VLOOKUP($C277,'2025年度(4年後期)'!$B$5:$N$206,COLUMN('2025年度(4年後期)'!$K$5),0)&amp;""</f>
        <v/>
      </c>
      <c r="J298" s="732"/>
      <c r="K298" s="750" t="str">
        <f>VLOOKUP($C277,'2025年度(助産後期)'!$B$5:$N$207,COLUMN('2025年度(助産後期)'!$K$5),0)&amp;""</f>
        <v/>
      </c>
      <c r="L298" s="750"/>
      <c r="M298" s="748" t="str">
        <f>VLOOKUP($C277,'2025年度(M1後期)'!$B$5:$N$207,COLUMN('2025年度(M1後期)'!$K$5),0)&amp;""</f>
        <v/>
      </c>
      <c r="N298" s="732"/>
      <c r="O298" s="750" t="str">
        <f>VLOOKUP($C277,'2025年度(M2後期)'!$B$5:$N$207,COLUMN('2025年度(M2後期)'!$K$5),0)&amp;""</f>
        <v/>
      </c>
      <c r="P298" s="732"/>
      <c r="Q298" s="750" t="str">
        <f>VLOOKUP($C277,'2025年度(D1後期)'!$B$5:$N$207,COLUMN('2025年度(D1後期)'!$K$5),0)&amp;""</f>
        <v/>
      </c>
      <c r="R298" s="732"/>
      <c r="S298" s="750" t="str">
        <f>VLOOKUP($C277,'2025年度(D23後期)'!$B$5:$N$207,COLUMN('2025年度(D23後期)'!$K$5),0)&amp;""</f>
        <v/>
      </c>
      <c r="T298" s="732"/>
      <c r="Z298" s="733" t="str">
        <f>A298</f>
        <v>５時限（16：50～18：20）</v>
      </c>
      <c r="AA298" s="694"/>
      <c r="AB298" s="694"/>
      <c r="AC298" s="694" t="s">
        <v>478</v>
      </c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783"/>
      <c r="BL298" s="783"/>
      <c r="BM298" s="783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33"/>
      <c r="B299" s="15" t="s">
        <v>58</v>
      </c>
      <c r="C299" s="803" t="str">
        <f>IFERROR(VLOOKUP(C298,科目・教員!$A$2:$B$349,2,0),"")</f>
        <v/>
      </c>
      <c r="D299" s="804"/>
      <c r="E299" s="843" t="str">
        <f>IFERROR(VLOOKUP(E298,科目・教員!$A$2:$B$349,2,0),"")</f>
        <v/>
      </c>
      <c r="F299" s="804"/>
      <c r="G299" s="739" t="str">
        <f>IFERROR(VLOOKUP(G298,科目・教員!$A$2:$B$349,2,0),"")</f>
        <v/>
      </c>
      <c r="H299" s="735"/>
      <c r="I299" s="739" t="str">
        <f>IFERROR(VLOOKUP(I298,科目・教員!$A$2:$B$349,2,0),"")</f>
        <v/>
      </c>
      <c r="J299" s="735"/>
      <c r="K299" s="740" t="str">
        <f>IFERROR(VLOOKUP(K298,科目・教員!$A$2:$B$349,2,0),"")</f>
        <v/>
      </c>
      <c r="L299" s="740"/>
      <c r="M299" s="751" t="str">
        <f>IFERROR(VLOOKUP(M298,科目・教員!$A$2:$B$349,2,0),"")</f>
        <v/>
      </c>
      <c r="N299" s="735"/>
      <c r="O299" s="740" t="str">
        <f>IFERROR(VLOOKUP(O298,科目・教員!$A$2:$B$349,2,0),"")</f>
        <v/>
      </c>
      <c r="P299" s="735"/>
      <c r="Q299" s="740" t="str">
        <f>IFERROR(VLOOKUP(Q298,科目・教員!$A$2:$B$349,2,0),"")</f>
        <v/>
      </c>
      <c r="R299" s="735"/>
      <c r="S299" s="740" t="str">
        <f>IFERROR(VLOOKUP(S298,科目・教員!$A$2:$B$349,2,0),"")</f>
        <v/>
      </c>
      <c r="T299" s="735"/>
      <c r="Z299" s="73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784"/>
      <c r="BL299" s="784"/>
      <c r="BM299" s="784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33"/>
      <c r="B300" s="15" t="s">
        <v>60</v>
      </c>
      <c r="C300" s="803" t="str">
        <f>VLOOKUP($C277,'2025年度(1年後期)'!$B$5:$N$207,COLUMN('2025年度(1年後期)'!$K$5)+1,0)&amp;""</f>
        <v>103</v>
      </c>
      <c r="D300" s="804"/>
      <c r="E300" s="843" t="str">
        <f>VLOOKUP($C277,'2025年度(2年後期)'!$B$5:$N$207,COLUMN('2025年度(2年後期)'!$K$5)+1,0)&amp;""</f>
        <v>203</v>
      </c>
      <c r="F300" s="804"/>
      <c r="G300" s="739" t="str">
        <f>VLOOKUP($C277,'2025年度(3年後期)'!$B$5:$N$207,COLUMN('2025年度(3年後期)'!$K$5)+1,0)&amp;""</f>
        <v/>
      </c>
      <c r="H300" s="735"/>
      <c r="I300" s="739" t="str">
        <f>VLOOKUP($C277,'2025年度(4年後期)'!$B$5:$N$206,COLUMN('2025年度(4年後期)'!$K$5)+1,0)&amp;""</f>
        <v/>
      </c>
      <c r="J300" s="735"/>
      <c r="K300" s="740" t="str">
        <f>VLOOKUP($C277,'2025年度(助産後期)'!$B$5:$N$207,COLUMN('2025年度(助産後期)'!$K$5)+1,0)&amp;""</f>
        <v/>
      </c>
      <c r="L300" s="740"/>
      <c r="M300" s="751" t="str">
        <f>VLOOKUP($C277,'2025年度(M1後期)'!$B$5:$N$207,COLUMN('2025年度(M1後期)'!$K$5)+1,0)&amp;""</f>
        <v/>
      </c>
      <c r="N300" s="735"/>
      <c r="O300" s="740" t="str">
        <f>VLOOKUP($C277,'2025年度(M1後期)'!$B$5:$N$207,COLUMN('2025年度(M1後期)'!$K$5)+1,0)&amp;""</f>
        <v/>
      </c>
      <c r="P300" s="735"/>
      <c r="Q300" s="740" t="str">
        <f>VLOOKUP($C277,'2025年度(D1後期)'!$B$5:$N$207,COLUMN('2025年度(D1後期)'!$K$5)+1,0)&amp;""</f>
        <v/>
      </c>
      <c r="R300" s="735"/>
      <c r="S300" s="740" t="str">
        <f>VLOOKUP($C277,'2025年度(D23後期)'!$B$5:$N$207,COLUMN('2025年度(D23後期)'!$K$5)+1,0)&amp;""</f>
        <v/>
      </c>
      <c r="T300" s="735"/>
      <c r="Z300" s="73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784"/>
      <c r="BL300" s="784"/>
      <c r="BM300" s="784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34"/>
      <c r="B301" s="16" t="s">
        <v>62</v>
      </c>
      <c r="C301" s="798"/>
      <c r="D301" s="802"/>
      <c r="E301" s="842"/>
      <c r="F301" s="802"/>
      <c r="G301" s="710"/>
      <c r="H301" s="736"/>
      <c r="I301" s="710"/>
      <c r="J301" s="736"/>
      <c r="K301" s="712"/>
      <c r="L301" s="712"/>
      <c r="M301" s="738"/>
      <c r="N301" s="736"/>
      <c r="O301" s="712"/>
      <c r="P301" s="736"/>
      <c r="Q301" s="712"/>
      <c r="R301" s="736"/>
      <c r="S301" s="712"/>
      <c r="T301" s="736"/>
      <c r="U301" s="19"/>
      <c r="V301" s="19"/>
      <c r="W301" s="19"/>
      <c r="X301" s="19"/>
      <c r="Y301" s="19"/>
      <c r="Z301" s="73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785"/>
      <c r="BL301" s="785"/>
      <c r="BM301" s="785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5"/>
      <c r="B302" s="6"/>
      <c r="C302" s="717">
        <f>C277+1</f>
        <v>46066</v>
      </c>
      <c r="D302" s="717"/>
      <c r="E302" s="717"/>
      <c r="F302" s="717"/>
      <c r="G302" s="717"/>
      <c r="H302" s="717"/>
      <c r="I302" s="717"/>
      <c r="J302" s="717"/>
      <c r="K302" s="717"/>
      <c r="L302" s="717"/>
      <c r="M302" s="717"/>
      <c r="N302" s="717"/>
      <c r="O302" s="717"/>
      <c r="P302" s="717"/>
      <c r="Q302" s="717"/>
      <c r="R302" s="717"/>
      <c r="S302" s="717"/>
      <c r="T302" s="717"/>
      <c r="U302" s="697">
        <f>C302</f>
        <v>46066</v>
      </c>
      <c r="V302" s="698"/>
      <c r="W302" s="698"/>
      <c r="X302" s="698"/>
      <c r="Y302" s="698"/>
      <c r="Z302" s="69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3" t="s">
        <v>54</v>
      </c>
      <c r="B303" s="12" t="s">
        <v>55</v>
      </c>
      <c r="C303" s="731" t="str">
        <f>VLOOKUP($C302,'2025年度(1年後期)'!$B$5:$N$207,COLUMN('2025年度(1年後期)'!$C$5),0)&amp;""</f>
        <v/>
      </c>
      <c r="D303" s="722"/>
      <c r="E303" s="721" t="str">
        <f>VLOOKUP($C302,'2025年度(2年後期)'!$B$5:$N$207,COLUMN('2025年度(2年後期)'!$C$5),0)&amp;""</f>
        <v/>
      </c>
      <c r="F303" s="722"/>
      <c r="G303" s="721" t="str">
        <f>VLOOKUP($C302,'2025年度(3年後期)'!$B$5:$N$207,COLUMN('2025年度(3年後期)'!$C$5),0)&amp;""</f>
        <v>領域別実習</v>
      </c>
      <c r="H303" s="722"/>
      <c r="I303" s="721" t="str">
        <f>VLOOKUP($C302,'2025年度(4年後期)'!$B$5:$N$206,COLUMN('2025年度(4年後期)'!$C$5),0)&amp;""</f>
        <v/>
      </c>
      <c r="J303" s="722"/>
      <c r="K303" s="732" t="str">
        <f>VLOOKUP($C302,'2025年度(助産後期)'!$B$5:$N$207,COLUMN('2025年度(助産後期)'!$C$5),0)&amp;""</f>
        <v/>
      </c>
      <c r="L303" s="720"/>
      <c r="M303" s="719" t="str">
        <f>VLOOKUP($C302,'2025年度(M1後期)'!$B$5:$N$207,COLUMN('2025年度(M1後期)'!$C$5),0)&amp;""</f>
        <v>入試設営</v>
      </c>
      <c r="N303" s="720"/>
      <c r="O303" s="721" t="str">
        <f>VLOOKUP($C302,'2025年度(M2後期)'!$B$5:$N$207,COLUMN('2025年度(M2後期)'!$C$5),0)&amp;""</f>
        <v>入試設営</v>
      </c>
      <c r="P303" s="722"/>
      <c r="Q303" s="721" t="str">
        <f>VLOOKUP($C302,'2025年度(D1後期)'!$B$5:$N$207,COLUMN('2025年度(D1後期)'!$C$5),0)&amp;""</f>
        <v>入試設営</v>
      </c>
      <c r="R303" s="722"/>
      <c r="S303" s="732" t="str">
        <f>VLOOKUP($C302,'2025年度(D23後期)'!$B$5:$N$207,COLUMN('2025年度(D23後期)'!$C$5),0)&amp;""</f>
        <v>入試設営</v>
      </c>
      <c r="T303" s="722"/>
      <c r="U303" s="473" t="s">
        <v>447</v>
      </c>
      <c r="Z303" s="744" t="str">
        <f>A303</f>
        <v xml:space="preserve">１時限（09：20～10：50） </v>
      </c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783"/>
      <c r="BL303" s="783"/>
      <c r="BM303" s="783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33"/>
      <c r="B304" s="15" t="s">
        <v>58</v>
      </c>
      <c r="C304" s="714" t="str">
        <f>IFERROR(VLOOKUP(C303,科目・教員!$A$2:$B$349,2,0),"")</f>
        <v/>
      </c>
      <c r="D304" s="715"/>
      <c r="E304" s="716" t="str">
        <f>IFERROR(VLOOKUP(E303,科目・教員!$A$2:$B$349,2,0),"")</f>
        <v/>
      </c>
      <c r="F304" s="715"/>
      <c r="G304" s="716" t="str">
        <f>IFERROR(VLOOKUP(G303,科目・教員!$A$2:$B$349,2,0),"")</f>
        <v/>
      </c>
      <c r="H304" s="715"/>
      <c r="I304" s="716" t="str">
        <f>IFERROR(VLOOKUP(I303,科目・教員!$A$2:$B$349,2,0),"")</f>
        <v/>
      </c>
      <c r="J304" s="715"/>
      <c r="K304" s="735" t="str">
        <f>IFERROR(VLOOKUP(K303,科目・教員!$A$2:$B$349,2,0),"")</f>
        <v/>
      </c>
      <c r="L304" s="737"/>
      <c r="M304" s="746" t="str">
        <f>IFERROR(VLOOKUP(M303,科目・教員!$A$2:$B$349,2,0),"")</f>
        <v/>
      </c>
      <c r="N304" s="715"/>
      <c r="O304" s="716" t="str">
        <f>IFERROR(VLOOKUP(O303,科目・教員!$A$2:$B$349,2,0),"")</f>
        <v/>
      </c>
      <c r="P304" s="715"/>
      <c r="Q304" s="716" t="str">
        <f>IFERROR(VLOOKUP(Q303,科目・教員!$A$2:$B$349,2,0),"")</f>
        <v/>
      </c>
      <c r="R304" s="715"/>
      <c r="S304" s="735" t="str">
        <f>IFERROR(VLOOKUP(S303,科目・教員!$A$2:$B$349,2,0),"")</f>
        <v/>
      </c>
      <c r="T304" s="715"/>
      <c r="U304" s="473" t="s">
        <v>479</v>
      </c>
      <c r="Z304" s="73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784"/>
      <c r="BL304" s="784"/>
      <c r="BM304" s="784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33"/>
      <c r="B305" s="15" t="s">
        <v>60</v>
      </c>
      <c r="C305" s="714" t="str">
        <f>VLOOKUP($C302,'2025年度(1年後期)'!$B$5:$N$207,COLUMN('2025年度(1年後期)'!$C$5)+1,0)&amp;""</f>
        <v/>
      </c>
      <c r="D305" s="715"/>
      <c r="E305" s="716" t="str">
        <f>VLOOKUP($C302,'2025年度(2年後期)'!$B$5:$N$207,COLUMN('2025年度(2年後期)'!$C$5)+1,0)&amp;""</f>
        <v/>
      </c>
      <c r="F305" s="715"/>
      <c r="G305" s="716" t="str">
        <f>VLOOKUP($C302,'2025年度(3年後期)'!$B$5:$N$207,COLUMN('2025年度(3年後期)'!$C$5)+1,0)&amp;""</f>
        <v/>
      </c>
      <c r="H305" s="715"/>
      <c r="I305" s="716" t="str">
        <f>VLOOKUP($C302,'2025年度(4年後期)'!$B$5:$N$206,COLUMN('2025年度(4年後期)'!$C$5)+1,0)&amp;""</f>
        <v/>
      </c>
      <c r="J305" s="715"/>
      <c r="K305" s="735" t="str">
        <f>VLOOKUP($C302,'2025年度(助産後期)'!$B$5:$N$207,COLUMN('2025年度(助産後期)'!$C$5)+1,0)&amp;""</f>
        <v/>
      </c>
      <c r="L305" s="737"/>
      <c r="M305" s="746" t="str">
        <f>VLOOKUP($C302,'2025年度(M1後期)'!$B$5:$N$207,COLUMN('2025年度(M1後期)'!$C$5)+1,0)&amp;""</f>
        <v/>
      </c>
      <c r="N305" s="715"/>
      <c r="O305" s="716" t="str">
        <f>VLOOKUP($C302,'2025年度(M2後期)'!$B$5:$N$207,COLUMN('2025年度(M2後期)'!$C$5)+1,0)&amp;""</f>
        <v/>
      </c>
      <c r="P305" s="715"/>
      <c r="Q305" s="716" t="str">
        <f>VLOOKUP($C302,'2025年度(D1後期)'!$B$5:$N$207,COLUMN('2025年度(D1後期)'!$C$5)+1,0)&amp;""</f>
        <v/>
      </c>
      <c r="R305" s="715"/>
      <c r="S305" s="735" t="str">
        <f>VLOOKUP($C302,'2025年度(D23後期)'!$B$5:$N$207,COLUMN('2025年度(D23後期)'!$C$5)+1,0)&amp;""</f>
        <v/>
      </c>
      <c r="T305" s="715"/>
      <c r="U305" s="473" t="s">
        <v>449</v>
      </c>
      <c r="Z305" s="73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784"/>
      <c r="BL305" s="784"/>
      <c r="BM305" s="784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34"/>
      <c r="B306" s="16" t="s">
        <v>62</v>
      </c>
      <c r="C306" s="738"/>
      <c r="D306" s="711"/>
      <c r="E306" s="710"/>
      <c r="F306" s="711"/>
      <c r="G306" s="710"/>
      <c r="H306" s="711"/>
      <c r="I306" s="710"/>
      <c r="J306" s="711"/>
      <c r="K306" s="712"/>
      <c r="L306" s="713"/>
      <c r="M306" s="745"/>
      <c r="N306" s="711"/>
      <c r="O306" s="710"/>
      <c r="P306" s="711"/>
      <c r="Q306" s="710"/>
      <c r="R306" s="711"/>
      <c r="S306" s="712"/>
      <c r="T306" s="711"/>
      <c r="U306" s="473"/>
      <c r="Z306" s="73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785"/>
      <c r="BL306" s="785"/>
      <c r="BM306" s="785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33" t="s">
        <v>64</v>
      </c>
      <c r="B307" s="15" t="s">
        <v>55</v>
      </c>
      <c r="C307" s="731" t="str">
        <f>VLOOKUP($C302,'2025年度(1年後期)'!$B$5:$N$207,COLUMN('2025年度(1年後期)'!$E$5),0)&amp;""</f>
        <v/>
      </c>
      <c r="D307" s="722"/>
      <c r="E307" s="721" t="str">
        <f>VLOOKUP($C302,'2025年度(2年後期)'!$B$5:$N$207,COLUMN('2025年度(2年後期)'!$E$5),0)&amp;""</f>
        <v/>
      </c>
      <c r="F307" s="722"/>
      <c r="G307" s="721" t="str">
        <f>VLOOKUP($C302,'2025年度(3年後期)'!$B$5:$N$207,COLUMN('2025年度(3年後期)'!$E$5),0)&amp;""</f>
        <v>領域別実習</v>
      </c>
      <c r="H307" s="722"/>
      <c r="I307" s="721" t="str">
        <f>VLOOKUP($C302,'2025年度(4年後期)'!$B$5:$N$206,COLUMN('2025年度(4年後期)'!$E$5),0)&amp;""</f>
        <v/>
      </c>
      <c r="J307" s="722"/>
      <c r="K307" s="732" t="str">
        <f>VLOOKUP($C302,'2025年度(助産後期)'!$B$5:$N$207,COLUMN('2025年度(助産後期)'!$E$5),0)&amp;""</f>
        <v/>
      </c>
      <c r="L307" s="720"/>
      <c r="M307" s="731" t="str">
        <f>VLOOKUP($C302,'2025年度(M1後期)'!$B$5:$N$207,COLUMN('2025年度(M1後期)'!$E$5),0)&amp;""</f>
        <v>入試設営</v>
      </c>
      <c r="N307" s="722"/>
      <c r="O307" s="732" t="str">
        <f>VLOOKUP($C302,'2025年度(M2後期)'!$B$5:$N$207,COLUMN('2025年度(M2後期)'!$E$5),0)&amp;""</f>
        <v>入試設営</v>
      </c>
      <c r="P307" s="722"/>
      <c r="Q307" s="732" t="str">
        <f>VLOOKUP($C302,'2025年度(D1後期)'!$B$5:$N$207,COLUMN('2025年度(D1後期)'!$E$5),0)&amp;""</f>
        <v>入試設営</v>
      </c>
      <c r="R307" s="722"/>
      <c r="S307" s="732" t="str">
        <f>VLOOKUP($C302,'2025年度(D23後期)'!$B$5:$N$207,COLUMN('2025年度(D23後期)'!$E$5),0)&amp;""</f>
        <v>入試設営</v>
      </c>
      <c r="T307" s="722"/>
      <c r="U307" s="468" t="s">
        <v>450</v>
      </c>
      <c r="Z307" s="733" t="str">
        <f>A307</f>
        <v>２時限（11：00～12：30）</v>
      </c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783"/>
      <c r="BL307" s="783"/>
      <c r="BM307" s="783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33"/>
      <c r="B308" s="15" t="s">
        <v>58</v>
      </c>
      <c r="C308" s="714" t="str">
        <f>IFERROR(VLOOKUP(C307,科目・教員!$A$2:$B$349,2,0),"")</f>
        <v/>
      </c>
      <c r="D308" s="715"/>
      <c r="E308" s="716" t="str">
        <f>IFERROR(VLOOKUP(E307,科目・教員!$A$2:$B$349,2,0),"")</f>
        <v/>
      </c>
      <c r="F308" s="715"/>
      <c r="G308" s="716" t="str">
        <f>IFERROR(VLOOKUP(G307,科目・教員!$A$2:$B$349,2,0),"")</f>
        <v/>
      </c>
      <c r="H308" s="715"/>
      <c r="I308" s="716" t="str">
        <f>IFERROR(VLOOKUP(I307,科目・教員!$A$2:$B$349,2,0),"")</f>
        <v/>
      </c>
      <c r="J308" s="715"/>
      <c r="K308" s="735" t="str">
        <f>IFERROR(VLOOKUP(K307,科目・教員!$A$2:$B$349,2,0),"")</f>
        <v/>
      </c>
      <c r="L308" s="737"/>
      <c r="M308" s="714" t="str">
        <f>IFERROR(VLOOKUP(M307,科目・教員!$A$2:$B$349,2,0),"")</f>
        <v/>
      </c>
      <c r="N308" s="715"/>
      <c r="O308" s="735" t="str">
        <f>IFERROR(VLOOKUP(O307,科目・教員!$A$2:$B$349,2,0),"")</f>
        <v/>
      </c>
      <c r="P308" s="715"/>
      <c r="Q308" s="735" t="str">
        <f>IFERROR(VLOOKUP(Q307,科目・教員!$A$2:$B$349,2,0),"")</f>
        <v/>
      </c>
      <c r="R308" s="715"/>
      <c r="S308" s="735" t="str">
        <f>IFERROR(VLOOKUP(S307,科目・教員!$A$2:$B$349,2,0),"")</f>
        <v/>
      </c>
      <c r="T308" s="715"/>
      <c r="U308" s="468" t="s">
        <v>451</v>
      </c>
      <c r="Z308" s="73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784"/>
      <c r="BL308" s="784"/>
      <c r="BM308" s="784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33"/>
      <c r="B309" s="15" t="s">
        <v>60</v>
      </c>
      <c r="C309" s="714" t="str">
        <f>VLOOKUP($C302,'2025年度(1年後期)'!$B$5:$N$207,COLUMN('2025年度(1年後期)'!$E$5)+1,0)&amp;""</f>
        <v/>
      </c>
      <c r="D309" s="715"/>
      <c r="E309" s="716" t="str">
        <f>VLOOKUP($C302,'2025年度(2年後期)'!$B$5:$N$207,COLUMN('2025年度(2年後期)'!$E$5)+1,0)&amp;""</f>
        <v/>
      </c>
      <c r="F309" s="715"/>
      <c r="G309" s="716" t="str">
        <f>VLOOKUP($C302,'2025年度(3年後期)'!$B$5:$N$207,COLUMN('2025年度(3年後期)'!$E$5)+1,0)&amp;""</f>
        <v/>
      </c>
      <c r="H309" s="715"/>
      <c r="I309" s="716" t="str">
        <f>VLOOKUP($C302,'2025年度(4年後期)'!$B$5:$N$206,COLUMN('2025年度(4年後期)'!$E$5)+1,0)&amp;""</f>
        <v/>
      </c>
      <c r="J309" s="715"/>
      <c r="K309" s="735" t="str">
        <f>VLOOKUP($C302,'2025年度(助産後期)'!$B$5:$N$207,COLUMN('2025年度(助産後期)'!$E$5)+1,0)&amp;""</f>
        <v/>
      </c>
      <c r="L309" s="737"/>
      <c r="M309" s="714" t="str">
        <f>VLOOKUP($C302,'2025年度(M1後期)'!$B$5:$N$207,COLUMN('2025年度(M1後期)'!$E$5)+1,0)&amp;""</f>
        <v/>
      </c>
      <c r="N309" s="715"/>
      <c r="O309" s="735" t="str">
        <f>VLOOKUP($C302,'2025年度(M2後期)'!$B$5:$N$207,COLUMN('2025年度(M2後期)'!$E$5)+1,0)&amp;""</f>
        <v/>
      </c>
      <c r="P309" s="715"/>
      <c r="Q309" s="735" t="str">
        <f>VLOOKUP($C302,'2025年度(D1後期)'!$B$5:$N$207,COLUMN('2025年度(D1後期)'!$E$5)+1,0)&amp;""</f>
        <v/>
      </c>
      <c r="R309" s="715"/>
      <c r="S309" s="735" t="str">
        <f>VLOOKUP($C302,'2025年度(D23後期)'!$B$5:$N$207,COLUMN('2025年度(D23後期)'!$E$5)+1,0)&amp;""</f>
        <v/>
      </c>
      <c r="T309" s="715"/>
      <c r="U309" s="468"/>
      <c r="Z309" s="73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784"/>
      <c r="BL309" s="784"/>
      <c r="BM309" s="784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47"/>
      <c r="B310" s="16" t="s">
        <v>62</v>
      </c>
      <c r="C310" s="738"/>
      <c r="D310" s="736"/>
      <c r="E310" s="710"/>
      <c r="F310" s="736"/>
      <c r="G310" s="710"/>
      <c r="H310" s="736"/>
      <c r="I310" s="710"/>
      <c r="J310" s="736"/>
      <c r="K310" s="712"/>
      <c r="L310" s="712"/>
      <c r="M310" s="738"/>
      <c r="N310" s="736"/>
      <c r="O310" s="712"/>
      <c r="P310" s="736"/>
      <c r="Q310" s="712"/>
      <c r="R310" s="736"/>
      <c r="S310" s="712"/>
      <c r="T310" s="736"/>
      <c r="U310" s="468"/>
      <c r="Z310" s="73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785"/>
      <c r="BL310" s="785"/>
      <c r="BM310" s="785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44" t="s">
        <v>70</v>
      </c>
      <c r="B311" s="17" t="s">
        <v>71</v>
      </c>
      <c r="C311" s="731"/>
      <c r="D311" s="722"/>
      <c r="E311" s="721"/>
      <c r="F311" s="722"/>
      <c r="G311" s="721"/>
      <c r="H311" s="722"/>
      <c r="I311" s="721"/>
      <c r="J311" s="722"/>
      <c r="K311" s="732"/>
      <c r="L311" s="720"/>
      <c r="M311" s="731"/>
      <c r="N311" s="722"/>
      <c r="O311" s="732"/>
      <c r="P311" s="722"/>
      <c r="Q311" s="732"/>
      <c r="R311" s="722"/>
      <c r="S311" s="732"/>
      <c r="T311" s="722"/>
      <c r="U311" s="468"/>
      <c r="Z311" s="73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783"/>
      <c r="BL311" s="783"/>
      <c r="BM311" s="783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33"/>
      <c r="B312" s="17" t="s">
        <v>73</v>
      </c>
      <c r="C312" s="714"/>
      <c r="D312" s="715"/>
      <c r="E312" s="716"/>
      <c r="F312" s="715"/>
      <c r="G312" s="716"/>
      <c r="H312" s="715"/>
      <c r="I312" s="716"/>
      <c r="J312" s="715"/>
      <c r="K312" s="735"/>
      <c r="L312" s="737"/>
      <c r="M312" s="714"/>
      <c r="N312" s="715"/>
      <c r="O312" s="735"/>
      <c r="P312" s="715"/>
      <c r="Q312" s="735"/>
      <c r="R312" s="715"/>
      <c r="S312" s="735"/>
      <c r="T312" s="715"/>
      <c r="U312" s="468"/>
      <c r="Z312" s="73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784"/>
      <c r="BL312" s="784"/>
      <c r="BM312" s="784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33"/>
      <c r="B313" s="17" t="s">
        <v>60</v>
      </c>
      <c r="C313" s="714"/>
      <c r="D313" s="715"/>
      <c r="E313" s="716"/>
      <c r="F313" s="715"/>
      <c r="G313" s="716"/>
      <c r="H313" s="715"/>
      <c r="I313" s="716"/>
      <c r="J313" s="715"/>
      <c r="K313" s="735"/>
      <c r="L313" s="737"/>
      <c r="M313" s="714"/>
      <c r="N313" s="715"/>
      <c r="O313" s="735"/>
      <c r="P313" s="715"/>
      <c r="Q313" s="735"/>
      <c r="R313" s="715"/>
      <c r="S313" s="735"/>
      <c r="T313" s="715"/>
      <c r="U313" s="468"/>
      <c r="Z313" s="73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784"/>
      <c r="BL313" s="784"/>
      <c r="BM313" s="784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34"/>
      <c r="B314" s="18" t="s">
        <v>62</v>
      </c>
      <c r="C314" s="752"/>
      <c r="D314" s="753"/>
      <c r="E314" s="754"/>
      <c r="F314" s="753"/>
      <c r="G314" s="754"/>
      <c r="H314" s="753"/>
      <c r="I314" s="754"/>
      <c r="J314" s="753"/>
      <c r="K314" s="755"/>
      <c r="L314" s="755"/>
      <c r="M314" s="752"/>
      <c r="N314" s="753"/>
      <c r="O314" s="755"/>
      <c r="P314" s="753"/>
      <c r="Q314" s="755"/>
      <c r="R314" s="753"/>
      <c r="S314" s="755"/>
      <c r="T314" s="753"/>
      <c r="U314" s="468"/>
      <c r="Z314" s="73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785"/>
      <c r="BL314" s="785"/>
      <c r="BM314" s="785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33" t="s">
        <v>74</v>
      </c>
      <c r="B315" s="15" t="s">
        <v>55</v>
      </c>
      <c r="C315" s="748" t="str">
        <f>VLOOKUP($C302,'2025年度(1年後期)'!$B$5:$N$207,COLUMN('2025年度(1年後期)'!$G$5),0)&amp;""</f>
        <v/>
      </c>
      <c r="D315" s="732"/>
      <c r="E315" s="749" t="str">
        <f>VLOOKUP($C302,'2025年度(2年後期)'!$B$5:$N$207,COLUMN('2025年度(2年後期)'!$G$5),0)&amp;""</f>
        <v/>
      </c>
      <c r="F315" s="732"/>
      <c r="G315" s="749" t="str">
        <f>VLOOKUP($C302,'2025年度(3年後期)'!$B$5:$N$207,COLUMN('2025年度(3年後期)'!$G$5),0)&amp;""</f>
        <v>領域別実習</v>
      </c>
      <c r="H315" s="732"/>
      <c r="I315" s="749" t="str">
        <f>VLOOKUP($C302,'2025年度(4年後期)'!$B$5:$N$206,COLUMN('2025年度(4年後期)'!$G$5),0)&amp;""</f>
        <v/>
      </c>
      <c r="J315" s="732"/>
      <c r="K315" s="750" t="str">
        <f>VLOOKUP($C302,'2025年度(助産後期)'!$B$5:$N$207,COLUMN('2025年度(助産後期)'!$G$5),0)&amp;""</f>
        <v/>
      </c>
      <c r="L315" s="750"/>
      <c r="M315" s="748" t="str">
        <f>VLOOKUP($C302,'2025年度(M1後期)'!$B$5:$N$207,COLUMN('2025年度(M1後期)'!$G$5),0)&amp;""</f>
        <v>入試設営</v>
      </c>
      <c r="N315" s="732"/>
      <c r="O315" s="750" t="str">
        <f>VLOOKUP($C302,'2025年度(M2後期)'!$B$5:$N$207,COLUMN('2025年度(M2後期)'!$G$5),0)&amp;""</f>
        <v>入試設営</v>
      </c>
      <c r="P315" s="732"/>
      <c r="Q315" s="750" t="str">
        <f>VLOOKUP($C302,'2025年度(D1後期)'!$B$5:$N$207,COLUMN('2025年度(D1後期)'!$G$5),0)&amp;""</f>
        <v>入試設営</v>
      </c>
      <c r="R315" s="732"/>
      <c r="S315" s="750" t="str">
        <f>VLOOKUP($C302,'2025年度(D23後期)'!$B$5:$N$207,COLUMN('2025年度(D23後期)'!$G$5),0)&amp;""</f>
        <v>入試設営</v>
      </c>
      <c r="T315" s="732"/>
      <c r="U315" s="468"/>
      <c r="Z315" s="733" t="str">
        <f>A315</f>
        <v>３時限（13：30～15：00）</v>
      </c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783"/>
      <c r="BL315" s="783"/>
      <c r="BM315" s="783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33"/>
      <c r="B316" s="15" t="s">
        <v>58</v>
      </c>
      <c r="C316" s="751" t="str">
        <f>IFERROR(VLOOKUP(C315,科目・教員!$A$2:$B$349,2,0),"")</f>
        <v/>
      </c>
      <c r="D316" s="735"/>
      <c r="E316" s="739" t="str">
        <f>IFERROR(VLOOKUP(E315,科目・教員!$A$2:$B$349,2,0),"")</f>
        <v/>
      </c>
      <c r="F316" s="735"/>
      <c r="G316" s="739" t="str">
        <f>IFERROR(VLOOKUP(G315,科目・教員!$A$2:$B$349,2,0),"")</f>
        <v/>
      </c>
      <c r="H316" s="735"/>
      <c r="I316" s="739" t="str">
        <f>IFERROR(VLOOKUP(I315,科目・教員!$A$2:$B$349,2,0),"")</f>
        <v/>
      </c>
      <c r="J316" s="735"/>
      <c r="K316" s="740" t="str">
        <f>IFERROR(VLOOKUP(K315,科目・教員!$A$2:$B$349,2,0),"")</f>
        <v/>
      </c>
      <c r="L316" s="740"/>
      <c r="M316" s="751" t="str">
        <f>IFERROR(VLOOKUP(M315,科目・教員!$A$2:$B$349,2,0),"")</f>
        <v/>
      </c>
      <c r="N316" s="735"/>
      <c r="O316" s="740" t="str">
        <f>IFERROR(VLOOKUP(O315,科目・教員!$A$2:$B$349,2,0),"")</f>
        <v/>
      </c>
      <c r="P316" s="735"/>
      <c r="Q316" s="740" t="str">
        <f>IFERROR(VLOOKUP(Q315,科目・教員!$A$2:$B$349,2,0),"")</f>
        <v/>
      </c>
      <c r="R316" s="735"/>
      <c r="S316" s="740" t="str">
        <f>IFERROR(VLOOKUP(S315,科目・教員!$A$2:$B$349,2,0),"")</f>
        <v/>
      </c>
      <c r="T316" s="735"/>
      <c r="U316" s="468"/>
      <c r="Z316" s="73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784"/>
      <c r="BL316" s="784"/>
      <c r="BM316" s="784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33"/>
      <c r="B317" s="15" t="s">
        <v>60</v>
      </c>
      <c r="C317" s="751" t="str">
        <f>VLOOKUP($C302,'2025年度(1年後期)'!$B$5:$N$207,COLUMN('2025年度(1年後期)'!$G$5)+1,0)&amp;""</f>
        <v/>
      </c>
      <c r="D317" s="735"/>
      <c r="E317" s="739" t="str">
        <f>VLOOKUP($C302,'2025年度(2年後期)'!$B$5:$N$207,COLUMN('2025年度(2年後期)'!$G$5)+1,0)&amp;""</f>
        <v/>
      </c>
      <c r="F317" s="735"/>
      <c r="G317" s="739" t="str">
        <f>VLOOKUP($C302,'2025年度(3年後期)'!$B$5:$N$207,COLUMN('2025年度(3年後期)'!$G$5)+1,0)&amp;""</f>
        <v/>
      </c>
      <c r="H317" s="735"/>
      <c r="I317" s="739" t="str">
        <f>VLOOKUP($C302,'2025年度(4年後期)'!$B$5:$N$206,COLUMN('2025年度(4年後期)'!$G$5)+1,0)&amp;""</f>
        <v/>
      </c>
      <c r="J317" s="735"/>
      <c r="K317" s="740" t="str">
        <f>VLOOKUP($C302,'2025年度(助産後期)'!$B$5:$N$207,COLUMN('2025年度(助産後期)'!$G$5)+1,0)&amp;""</f>
        <v/>
      </c>
      <c r="L317" s="740"/>
      <c r="M317" s="751" t="str">
        <f>VLOOKUP($C302,'2025年度(M1後期)'!$B$5:$N$207,COLUMN('2025年度(M1後期)'!$G$5)+1,0)&amp;""</f>
        <v/>
      </c>
      <c r="N317" s="735"/>
      <c r="O317" s="740" t="str">
        <f>VLOOKUP($C302,'2025年度(M2後期)'!$B$5:$N$207,COLUMN('2025年度(M2後期)'!$G$5)+1,0)&amp;""</f>
        <v/>
      </c>
      <c r="P317" s="735"/>
      <c r="Q317" s="740" t="str">
        <f>VLOOKUP($C302,'2025年度(D1後期)'!$B$5:$N$207,COLUMN('2025年度(D1後期)'!$G$5)+1,0)&amp;""</f>
        <v/>
      </c>
      <c r="R317" s="735"/>
      <c r="S317" s="740" t="str">
        <f>VLOOKUP($C302,'2025年度(D23後期)'!$B$5:$N$207,COLUMN('2025年度(D23後期)'!$G$5)+1,0)&amp;""</f>
        <v/>
      </c>
      <c r="T317" s="735"/>
      <c r="U317" s="468"/>
      <c r="Z317" s="73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784"/>
      <c r="BL317" s="784"/>
      <c r="BM317" s="784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47"/>
      <c r="B318" s="16" t="s">
        <v>62</v>
      </c>
      <c r="C318" s="738"/>
      <c r="D318" s="736"/>
      <c r="E318" s="710"/>
      <c r="F318" s="736"/>
      <c r="G318" s="710"/>
      <c r="H318" s="736"/>
      <c r="I318" s="710"/>
      <c r="J318" s="736"/>
      <c r="K318" s="712"/>
      <c r="L318" s="712"/>
      <c r="M318" s="738"/>
      <c r="N318" s="736"/>
      <c r="O318" s="712"/>
      <c r="P318" s="736"/>
      <c r="Q318" s="712"/>
      <c r="R318" s="736"/>
      <c r="S318" s="712"/>
      <c r="T318" s="736"/>
      <c r="U318" s="468"/>
      <c r="Z318" s="73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785"/>
      <c r="BL318" s="785"/>
      <c r="BM318" s="785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33" t="s">
        <v>80</v>
      </c>
      <c r="B319" s="15" t="s">
        <v>55</v>
      </c>
      <c r="C319" s="748" t="str">
        <f>VLOOKUP($C302,'2025年度(1年後期)'!$B$5:$N$207,COLUMN('2025年度(1年後期)'!$I$5),0)&amp;""</f>
        <v/>
      </c>
      <c r="D319" s="732"/>
      <c r="E319" s="749" t="str">
        <f>VLOOKUP($C302,'2025年度(2年後期)'!$B$5:$N$207,COLUMN('2025年度(2年後期)'!$I$5),0)&amp;""</f>
        <v/>
      </c>
      <c r="F319" s="732"/>
      <c r="G319" s="749" t="str">
        <f>VLOOKUP($C302,'2025年度(3年後期)'!$B$5:$N$207,COLUMN('2025年度(3年後期)'!$I$5),0)&amp;""</f>
        <v>領域別実習</v>
      </c>
      <c r="H319" s="732"/>
      <c r="I319" s="749" t="str">
        <f>VLOOKUP($C302,'2025年度(4年後期)'!$B$5:$N$206,COLUMN('2025年度(4年後期)'!$I$5),0)&amp;""</f>
        <v/>
      </c>
      <c r="J319" s="732"/>
      <c r="K319" s="750" t="str">
        <f>VLOOKUP($C302,'2025年度(助産後期)'!$B$5:$N$207,COLUMN('2025年度(助産後期)'!$I$5),0)&amp;""</f>
        <v/>
      </c>
      <c r="L319" s="750"/>
      <c r="M319" s="748" t="str">
        <f>VLOOKUP($C302,'2025年度(M1後期)'!$B$5:$N$207,COLUMN('2025年度(M1後期)'!$I$5),0)&amp;""</f>
        <v>入試設営</v>
      </c>
      <c r="N319" s="732"/>
      <c r="O319" s="750" t="str">
        <f>VLOOKUP($C302,'2025年度(M2後期)'!$B$5:$N$207,COLUMN('2025年度(M2後期)'!$I$5),0)&amp;""</f>
        <v>入試設営</v>
      </c>
      <c r="P319" s="732"/>
      <c r="Q319" s="750" t="str">
        <f>VLOOKUP($C302,'2025年度(D1後期)'!$B$5:$N$207,COLUMN('2025年度(D1後期)'!$I$5),0)&amp;""</f>
        <v>入試設営</v>
      </c>
      <c r="R319" s="732"/>
      <c r="S319" s="750" t="str">
        <f>VLOOKUP($C302,'2025年度(D23後期)'!$B$5:$N$207,COLUMN('2025年度(D23後期)'!$I$5),0)&amp;""</f>
        <v>入試設営</v>
      </c>
      <c r="T319" s="732"/>
      <c r="U319" s="468"/>
      <c r="Z319" s="733" t="str">
        <f>A319</f>
        <v>４時限（15：10～16：40）</v>
      </c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783"/>
      <c r="BL319" s="783"/>
      <c r="BM319" s="783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33"/>
      <c r="B320" s="15" t="s">
        <v>58</v>
      </c>
      <c r="C320" s="751" t="str">
        <f>IFERROR(VLOOKUP(C319,科目・教員!$A$2:$B$349,2,0),"")</f>
        <v/>
      </c>
      <c r="D320" s="735"/>
      <c r="E320" s="739" t="str">
        <f>IFERROR(VLOOKUP(E319,科目・教員!$A$2:$B$349,2,0),"")</f>
        <v/>
      </c>
      <c r="F320" s="735"/>
      <c r="G320" s="739" t="str">
        <f>IFERROR(VLOOKUP(G319,科目・教員!$A$2:$B$349,2,0),"")</f>
        <v/>
      </c>
      <c r="H320" s="735"/>
      <c r="I320" s="739" t="str">
        <f>IFERROR(VLOOKUP(I319,科目・教員!$A$2:$B$349,2,0),"")</f>
        <v/>
      </c>
      <c r="J320" s="735"/>
      <c r="K320" s="740" t="str">
        <f>IFERROR(VLOOKUP(K319,科目・教員!$A$2:$B$349,2,0),"")</f>
        <v/>
      </c>
      <c r="L320" s="740"/>
      <c r="M320" s="751" t="str">
        <f>IFERROR(VLOOKUP(M319,科目・教員!$A$2:$B$349,2,0),"")</f>
        <v/>
      </c>
      <c r="N320" s="735"/>
      <c r="O320" s="740" t="str">
        <f>IFERROR(VLOOKUP(O319,科目・教員!$A$2:$B$349,2,0),"")</f>
        <v/>
      </c>
      <c r="P320" s="735"/>
      <c r="Q320" s="740" t="str">
        <f>IFERROR(VLOOKUP(Q319,科目・教員!$A$2:$B$349,2,0),"")</f>
        <v/>
      </c>
      <c r="R320" s="735"/>
      <c r="S320" s="740" t="str">
        <f>IFERROR(VLOOKUP(S319,科目・教員!$A$2:$B$349,2,0),"")</f>
        <v/>
      </c>
      <c r="T320" s="735"/>
      <c r="U320" s="468"/>
      <c r="Z320" s="73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784"/>
      <c r="BL320" s="784"/>
      <c r="BM320" s="784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33"/>
      <c r="B321" s="15" t="s">
        <v>60</v>
      </c>
      <c r="C321" s="751" t="str">
        <f>VLOOKUP($C302,'2025年度(1年後期)'!$B$5:$N$207,COLUMN('2025年度(1年後期)'!$I$5)+1,0)&amp;""</f>
        <v/>
      </c>
      <c r="D321" s="735"/>
      <c r="E321" s="739" t="str">
        <f>VLOOKUP($C302,'2025年度(2年後期)'!$B$5:$N$207,COLUMN('2025年度(2年後期)'!$I$5)+1,0)&amp;""</f>
        <v/>
      </c>
      <c r="F321" s="735"/>
      <c r="G321" s="739" t="str">
        <f>VLOOKUP($C302,'2025年度(3年後期)'!$B$5:$N$207,COLUMN('2025年度(3年後期)'!$I$5)+1,0)&amp;""</f>
        <v/>
      </c>
      <c r="H321" s="735"/>
      <c r="I321" s="739" t="str">
        <f>VLOOKUP($C302,'2025年度(4年後期)'!$B$5:$N$206,COLUMN('2025年度(4年後期)'!$I$5)+1,0)&amp;""</f>
        <v/>
      </c>
      <c r="J321" s="735"/>
      <c r="K321" s="740" t="str">
        <f>VLOOKUP($C302,'2025年度(助産後期)'!$B$5:$N$207,COLUMN('2025年度(助産後期)'!$I$5)+1,0)&amp;""</f>
        <v/>
      </c>
      <c r="L321" s="740"/>
      <c r="M321" s="751" t="str">
        <f>VLOOKUP($C302,'2025年度(M1後期)'!$B$5:$N$207,COLUMN('2025年度(M1後期)'!$I$5)+1,0)&amp;""</f>
        <v/>
      </c>
      <c r="N321" s="735"/>
      <c r="O321" s="740" t="str">
        <f>VLOOKUP($C302,'2025年度(M2後期)'!$B$5:$N$207,COLUMN('2025年度(M2後期)'!$I$5)+1,0)&amp;""</f>
        <v/>
      </c>
      <c r="P321" s="735"/>
      <c r="Q321" s="740" t="str">
        <f>VLOOKUP($C302,'2025年度(D1後期)'!$B$5:$N$207,COLUMN('2025年度(D1後期)'!$I$5)+1,0)&amp;""</f>
        <v/>
      </c>
      <c r="R321" s="735"/>
      <c r="S321" s="740" t="str">
        <f>VLOOKUP($C302,'2025年度(D23後期)'!$B$5:$N$207,COLUMN('2025年度(D23後期)'!$I$5)+1,0)&amp;""</f>
        <v/>
      </c>
      <c r="T321" s="735"/>
      <c r="U321" s="468"/>
      <c r="Z321" s="73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784"/>
      <c r="BL321" s="784"/>
      <c r="BM321" s="784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34"/>
      <c r="B322" s="16" t="s">
        <v>62</v>
      </c>
      <c r="C322" s="738"/>
      <c r="D322" s="736"/>
      <c r="E322" s="710"/>
      <c r="F322" s="736"/>
      <c r="G322" s="710"/>
      <c r="H322" s="736"/>
      <c r="I322" s="710"/>
      <c r="J322" s="736"/>
      <c r="K322" s="712"/>
      <c r="L322" s="712"/>
      <c r="M322" s="738"/>
      <c r="N322" s="736"/>
      <c r="O322" s="712"/>
      <c r="P322" s="736"/>
      <c r="Q322" s="712"/>
      <c r="R322" s="736"/>
      <c r="S322" s="712"/>
      <c r="T322" s="736"/>
      <c r="U322" s="468"/>
      <c r="Z322" s="73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785"/>
      <c r="BL322" s="785"/>
      <c r="BM322" s="785"/>
      <c r="BN322" s="696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33" t="s">
        <v>87</v>
      </c>
      <c r="B323" s="15" t="s">
        <v>55</v>
      </c>
      <c r="C323" s="748" t="str">
        <f>VLOOKUP($C302,'2025年度(1年後期)'!$B$5:$N$207,COLUMN('2025年度(1年後期)'!$K$5),0)&amp;""</f>
        <v/>
      </c>
      <c r="D323" s="732"/>
      <c r="E323" s="749" t="str">
        <f>VLOOKUP($C302,'2025年度(2年後期)'!$B$5:$N$207,COLUMN('2025年度(2年後期)'!$K$5),0)&amp;""</f>
        <v/>
      </c>
      <c r="F323" s="732"/>
      <c r="G323" s="749" t="str">
        <f>VLOOKUP($C302,'2025年度(3年後期)'!$B$5:$N$207,COLUMN('2025年度(3年後期)'!$K$5),0)&amp;""</f>
        <v/>
      </c>
      <c r="H323" s="732"/>
      <c r="I323" s="749" t="str">
        <f>VLOOKUP($C302,'2025年度(4年後期)'!$B$5:$N$206,COLUMN('2025年度(4年後期)'!$K$5),0)&amp;""</f>
        <v/>
      </c>
      <c r="J323" s="732"/>
      <c r="K323" s="750" t="str">
        <f>VLOOKUP($C302,'2025年度(助産後期)'!$B$5:$N$207,COLUMN('2025年度(助産後期)'!$K$5),0)&amp;""</f>
        <v/>
      </c>
      <c r="L323" s="750"/>
      <c r="M323" s="748" t="str">
        <f>VLOOKUP($C302,'2025年度(M1後期)'!$B$5:$N$207,COLUMN('2025年度(M1後期)'!$K$5),0)&amp;""</f>
        <v>入試設営</v>
      </c>
      <c r="N323" s="732"/>
      <c r="O323" s="750" t="str">
        <f>VLOOKUP($C302,'2025年度(M2後期)'!$B$5:$N$207,COLUMN('2025年度(M2後期)'!$K$5),0)&amp;""</f>
        <v>入試設営</v>
      </c>
      <c r="P323" s="732"/>
      <c r="Q323" s="750" t="str">
        <f>VLOOKUP($C302,'2025年度(D1後期)'!$B$5:$N$207,COLUMN('2025年度(D1後期)'!$K$5),0)&amp;""</f>
        <v>入試設営</v>
      </c>
      <c r="R323" s="732"/>
      <c r="S323" s="750" t="str">
        <f>VLOOKUP($C302,'2025年度(D23後期)'!$B$5:$N$207,COLUMN('2025年度(D23後期)'!$K$5),0)&amp;""</f>
        <v>入試設営</v>
      </c>
      <c r="T323" s="732"/>
      <c r="U323" s="468"/>
      <c r="Z323" s="733" t="str">
        <f>A323</f>
        <v>５時限（16：50～18：20）</v>
      </c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783"/>
      <c r="BL323" s="783"/>
      <c r="BM323" s="783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33"/>
      <c r="B324" s="15" t="s">
        <v>58</v>
      </c>
      <c r="C324" s="751" t="str">
        <f>IFERROR(VLOOKUP(C323,科目・教員!$A$2:$B$349,2,0),"")</f>
        <v/>
      </c>
      <c r="D324" s="735"/>
      <c r="E324" s="739" t="str">
        <f>IFERROR(VLOOKUP(E323,科目・教員!$A$2:$B$349,2,0),"")</f>
        <v/>
      </c>
      <c r="F324" s="735"/>
      <c r="G324" s="739" t="str">
        <f>IFERROR(VLOOKUP(G323,科目・教員!$A$2:$B$349,2,0),"")</f>
        <v/>
      </c>
      <c r="H324" s="735"/>
      <c r="I324" s="739" t="str">
        <f>IFERROR(VLOOKUP(I323,科目・教員!$A$2:$B$349,2,0),"")</f>
        <v/>
      </c>
      <c r="J324" s="735"/>
      <c r="K324" s="740" t="str">
        <f>IFERROR(VLOOKUP(K323,科目・教員!$A$2:$B$349,2,0),"")</f>
        <v/>
      </c>
      <c r="L324" s="740"/>
      <c r="M324" s="751" t="str">
        <f>IFERROR(VLOOKUP(M323,科目・教員!$A$2:$B$349,2,0),"")</f>
        <v/>
      </c>
      <c r="N324" s="735"/>
      <c r="O324" s="740" t="str">
        <f>IFERROR(VLOOKUP(O323,科目・教員!$A$2:$B$349,2,0),"")</f>
        <v/>
      </c>
      <c r="P324" s="735"/>
      <c r="Q324" s="740" t="str">
        <f>IFERROR(VLOOKUP(Q323,科目・教員!$A$2:$B$349,2,0),"")</f>
        <v/>
      </c>
      <c r="R324" s="735"/>
      <c r="S324" s="740" t="str">
        <f>IFERROR(VLOOKUP(S323,科目・教員!$A$2:$B$349,2,0),"")</f>
        <v/>
      </c>
      <c r="T324" s="735"/>
      <c r="U324" s="468"/>
      <c r="Z324" s="73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784"/>
      <c r="BL324" s="784"/>
      <c r="BM324" s="784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33"/>
      <c r="B325" s="15" t="s">
        <v>60</v>
      </c>
      <c r="C325" s="751" t="str">
        <f>VLOOKUP($C302,'2025年度(1年後期)'!$B$5:$N$207,COLUMN('2025年度(1年後期)'!$K$5)+1,0)&amp;""</f>
        <v/>
      </c>
      <c r="D325" s="735"/>
      <c r="E325" s="739" t="str">
        <f>VLOOKUP($C302,'2025年度(2年後期)'!$B$5:$N$207,COLUMN('2025年度(2年後期)'!$K$5)+1,0)&amp;""</f>
        <v/>
      </c>
      <c r="F325" s="735"/>
      <c r="G325" s="739" t="str">
        <f>VLOOKUP($C302,'2025年度(3年後期)'!$B$5:$N$207,COLUMN('2025年度(3年後期)'!$K$5)+1,0)&amp;""</f>
        <v/>
      </c>
      <c r="H325" s="735"/>
      <c r="I325" s="739" t="str">
        <f>VLOOKUP($C302,'2025年度(4年後期)'!$B$5:$N$206,COLUMN('2025年度(4年後期)'!$K$5)+1,0)&amp;""</f>
        <v/>
      </c>
      <c r="J325" s="735"/>
      <c r="K325" s="740" t="str">
        <f>VLOOKUP($C302,'2025年度(助産後期)'!$B$5:$N$207,COLUMN('2025年度(助産後期)'!$K$5)+1,0)&amp;""</f>
        <v/>
      </c>
      <c r="L325" s="740"/>
      <c r="M325" s="751" t="str">
        <f>VLOOKUP($C302,'2025年度(M1後期)'!$B$5:$N$207,COLUMN('2025年度(M1後期)'!$K$5)+1,0)&amp;""</f>
        <v/>
      </c>
      <c r="N325" s="735"/>
      <c r="O325" s="740" t="str">
        <f>VLOOKUP($C302,'2025年度(M1後期)'!$B$5:$N$207,COLUMN('2025年度(M1後期)'!$K$5)+1,0)&amp;""</f>
        <v/>
      </c>
      <c r="P325" s="735"/>
      <c r="Q325" s="740" t="str">
        <f>VLOOKUP($C302,'2025年度(D1後期)'!$B$5:$N$207,COLUMN('2025年度(D1後期)'!$K$5)+1,0)&amp;""</f>
        <v/>
      </c>
      <c r="R325" s="735"/>
      <c r="S325" s="740" t="str">
        <f>VLOOKUP($C302,'2025年度(D23後期)'!$B$5:$N$207,COLUMN('2025年度(D23後期)'!$K$5)+1,0)&amp;""</f>
        <v/>
      </c>
      <c r="T325" s="735"/>
      <c r="U325" s="468"/>
      <c r="Z325" s="73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784"/>
      <c r="BL325" s="784"/>
      <c r="BM325" s="784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34"/>
      <c r="B326" s="16" t="s">
        <v>62</v>
      </c>
      <c r="C326" s="738"/>
      <c r="D326" s="736"/>
      <c r="E326" s="710"/>
      <c r="F326" s="736"/>
      <c r="G326" s="710"/>
      <c r="H326" s="736"/>
      <c r="I326" s="710"/>
      <c r="J326" s="736"/>
      <c r="K326" s="712"/>
      <c r="L326" s="712"/>
      <c r="M326" s="738"/>
      <c r="N326" s="736"/>
      <c r="O326" s="712"/>
      <c r="P326" s="736"/>
      <c r="Q326" s="712"/>
      <c r="R326" s="736"/>
      <c r="S326" s="712"/>
      <c r="T326" s="736"/>
      <c r="U326" s="469"/>
      <c r="V326" s="19"/>
      <c r="W326" s="19"/>
      <c r="X326" s="19"/>
      <c r="Y326" s="19"/>
      <c r="Z326" s="73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785"/>
      <c r="BL326" s="785"/>
      <c r="BM326" s="785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23"/>
      <c r="B327" s="24"/>
      <c r="C327" s="788">
        <f>C302+1</f>
        <v>46067</v>
      </c>
      <c r="D327" s="788"/>
      <c r="E327" s="788"/>
      <c r="F327" s="788"/>
      <c r="G327" s="788"/>
      <c r="H327" s="788"/>
      <c r="I327" s="788"/>
      <c r="J327" s="788"/>
      <c r="K327" s="788"/>
      <c r="L327" s="788"/>
      <c r="M327" s="788"/>
      <c r="N327" s="788"/>
      <c r="O327" s="788"/>
      <c r="P327" s="788"/>
      <c r="Q327" s="788"/>
      <c r="R327" s="788"/>
      <c r="S327" s="788"/>
      <c r="T327" s="788"/>
      <c r="U327" s="703">
        <f>C327</f>
        <v>46067</v>
      </c>
      <c r="V327" s="704"/>
      <c r="W327" s="704"/>
      <c r="X327" s="704"/>
      <c r="Y327" s="704"/>
      <c r="Z327" s="70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3" t="s">
        <v>54</v>
      </c>
      <c r="B328" s="12" t="s">
        <v>55</v>
      </c>
      <c r="C328" s="731" t="str">
        <f>VLOOKUP($C327,'2025年度(1年後期)'!$B$5:$N$207,COLUMN('2025年度(1年後期)'!$C$5),0)&amp;""</f>
        <v/>
      </c>
      <c r="D328" s="722"/>
      <c r="E328" s="721" t="str">
        <f>VLOOKUP($C327,'2025年度(2年後期)'!$B$5:$N$207,COLUMN('2025年度(2年後期)'!$C$5),0)&amp;""</f>
        <v/>
      </c>
      <c r="F328" s="722"/>
      <c r="G328" s="721" t="str">
        <f>VLOOKUP($C327,'2025年度(3年後期)'!$B$5:$N$207,COLUMN('2025年度(3年後期)'!$C$5),0)&amp;""</f>
        <v/>
      </c>
      <c r="H328" s="722"/>
      <c r="I328" s="721" t="str">
        <f>VLOOKUP($C327,'2025年度(4年後期)'!$B$5:$N$206,COLUMN('2025年度(4年後期)'!$C$5),0)&amp;""</f>
        <v/>
      </c>
      <c r="J328" s="722"/>
      <c r="K328" s="732" t="str">
        <f>VLOOKUP($C327,'2025年度(助産後期)'!$B$5:$N$207,COLUMN('2025年度(助産後期)'!$C$5),0)&amp;""</f>
        <v/>
      </c>
      <c r="L328" s="720"/>
      <c r="M328" s="719" t="str">
        <f>VLOOKUP($C327,'2025年度(M1後期)'!$B$5:$N$207,COLUMN('2025年度(M1後期)'!$C$5),0)&amp;""</f>
        <v>看護学部入試（2次）</v>
      </c>
      <c r="N328" s="720"/>
      <c r="O328" s="721" t="str">
        <f>VLOOKUP($C327,'2025年度(M2後期)'!$B$5:$N$207,COLUMN('2025年度(M2後期)'!$C$5),0)&amp;""</f>
        <v>看護学部入試（2次）</v>
      </c>
      <c r="P328" s="722"/>
      <c r="Q328" s="721" t="str">
        <f>VLOOKUP($C327,'2025年度(D1後期)'!$B$5:$N$207,COLUMN('2025年度(D1後期)'!$C$5),0)&amp;""</f>
        <v>看護学部入試（2次）</v>
      </c>
      <c r="R328" s="722"/>
      <c r="S328" s="732" t="str">
        <f>VLOOKUP($C327,'2025年度(D23後期)'!$B$5:$N$207,COLUMN('2025年度(D23後期)'!$C$5),0)&amp;""</f>
        <v>看護学部入試（2次）</v>
      </c>
      <c r="T328" s="722"/>
      <c r="U328" s="473" t="s">
        <v>447</v>
      </c>
      <c r="Z328" s="744" t="str">
        <f>A328</f>
        <v xml:space="preserve">１時限（09：20～10：50） </v>
      </c>
      <c r="AA328" s="694"/>
      <c r="AB328" s="694"/>
      <c r="AC328" s="694"/>
      <c r="AD328" s="694"/>
      <c r="AE328" s="694"/>
      <c r="AF328" s="694"/>
      <c r="AG328" s="694"/>
      <c r="AH328" s="694"/>
      <c r="AI328" s="694"/>
      <c r="AJ328" s="694"/>
      <c r="AK328" s="694"/>
      <c r="AL328" s="694"/>
      <c r="AM328" s="694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783"/>
      <c r="BL328" s="783"/>
      <c r="BM328" s="783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33"/>
      <c r="B329" s="15" t="s">
        <v>58</v>
      </c>
      <c r="C329" s="714" t="str">
        <f>IFERROR(VLOOKUP(C328,科目・教員!$A$2:$B$349,2,0),"")</f>
        <v/>
      </c>
      <c r="D329" s="715"/>
      <c r="E329" s="716" t="str">
        <f>IFERROR(VLOOKUP(E328,科目・教員!$A$2:$B$349,2,0),"")</f>
        <v/>
      </c>
      <c r="F329" s="715"/>
      <c r="G329" s="716" t="str">
        <f>IFERROR(VLOOKUP(G328,科目・教員!$A$2:$B$349,2,0),"")</f>
        <v/>
      </c>
      <c r="H329" s="715"/>
      <c r="I329" s="716" t="str">
        <f>IFERROR(VLOOKUP(I328,科目・教員!$A$2:$B$349,2,0),"")</f>
        <v/>
      </c>
      <c r="J329" s="715"/>
      <c r="K329" s="735" t="str">
        <f>IFERROR(VLOOKUP(K328,科目・教員!$A$2:$B$349,2,0),"")</f>
        <v/>
      </c>
      <c r="L329" s="737"/>
      <c r="M329" s="746" t="str">
        <f>IFERROR(VLOOKUP(M328,科目・教員!$A$2:$B$349,2,0),"")</f>
        <v/>
      </c>
      <c r="N329" s="715"/>
      <c r="O329" s="716" t="str">
        <f>IFERROR(VLOOKUP(O328,科目・教員!$A$2:$B$349,2,0),"")</f>
        <v/>
      </c>
      <c r="P329" s="715"/>
      <c r="Q329" s="716" t="str">
        <f>IFERROR(VLOOKUP(Q328,科目・教員!$A$2:$B$349,2,0),"")</f>
        <v/>
      </c>
      <c r="R329" s="715"/>
      <c r="S329" s="735" t="str">
        <f>IFERROR(VLOOKUP(S328,科目・教員!$A$2:$B$349,2,0),"")</f>
        <v/>
      </c>
      <c r="T329" s="715"/>
      <c r="U329" s="473" t="s">
        <v>480</v>
      </c>
      <c r="Z329" s="73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784"/>
      <c r="BL329" s="784"/>
      <c r="BM329" s="784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33"/>
      <c r="B330" s="15" t="s">
        <v>60</v>
      </c>
      <c r="C330" s="714" t="str">
        <f>VLOOKUP($C327,'2025年度(1年後期)'!$B$5:$N$207,COLUMN('2025年度(1年後期)'!$C$5)+1,0)&amp;""</f>
        <v/>
      </c>
      <c r="D330" s="715"/>
      <c r="E330" s="716" t="str">
        <f>VLOOKUP($C327,'2025年度(2年後期)'!$B$5:$N$207,COLUMN('2025年度(2年後期)'!$C$5)+1,0)&amp;""</f>
        <v/>
      </c>
      <c r="F330" s="715"/>
      <c r="G330" s="716" t="str">
        <f>VLOOKUP($C327,'2025年度(3年後期)'!$B$5:$N$207,COLUMN('2025年度(3年後期)'!$C$5)+1,0)&amp;""</f>
        <v/>
      </c>
      <c r="H330" s="715"/>
      <c r="I330" s="716" t="str">
        <f>VLOOKUP($C327,'2025年度(4年後期)'!$B$5:$N$206,COLUMN('2025年度(4年後期)'!$C$5)+1,0)&amp;""</f>
        <v/>
      </c>
      <c r="J330" s="715"/>
      <c r="K330" s="735" t="str">
        <f>VLOOKUP($C327,'2025年度(助産後期)'!$B$5:$N$207,COLUMN('2025年度(助産後期)'!$C$5)+1,0)&amp;""</f>
        <v/>
      </c>
      <c r="L330" s="737"/>
      <c r="M330" s="746" t="str">
        <f>VLOOKUP($C327,'2025年度(M1後期)'!$B$5:$N$207,COLUMN('2025年度(M1後期)'!$C$5)+1,0)&amp;""</f>
        <v/>
      </c>
      <c r="N330" s="715"/>
      <c r="O330" s="716" t="str">
        <f>VLOOKUP($C327,'2025年度(M2後期)'!$B$5:$N$207,COLUMN('2025年度(M2後期)'!$C$5)+1,0)&amp;""</f>
        <v/>
      </c>
      <c r="P330" s="715"/>
      <c r="Q330" s="716" t="str">
        <f>VLOOKUP($C327,'2025年度(D1後期)'!$B$5:$N$207,COLUMN('2025年度(D1後期)'!$C$5)+1,0)&amp;""</f>
        <v/>
      </c>
      <c r="R330" s="715"/>
      <c r="S330" s="735" t="str">
        <f>VLOOKUP($C327,'2025年度(D23後期)'!$B$5:$N$207,COLUMN('2025年度(D23後期)'!$C$5)+1,0)&amp;""</f>
        <v/>
      </c>
      <c r="T330" s="715"/>
      <c r="U330" s="473" t="s">
        <v>449</v>
      </c>
      <c r="Z330" s="73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784"/>
      <c r="BL330" s="784"/>
      <c r="BM330" s="784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34"/>
      <c r="B331" s="16" t="s">
        <v>62</v>
      </c>
      <c r="C331" s="738"/>
      <c r="D331" s="711"/>
      <c r="E331" s="710"/>
      <c r="F331" s="711"/>
      <c r="G331" s="710"/>
      <c r="H331" s="711"/>
      <c r="I331" s="710"/>
      <c r="J331" s="711"/>
      <c r="K331" s="712"/>
      <c r="L331" s="713"/>
      <c r="M331" s="745"/>
      <c r="N331" s="711"/>
      <c r="O331" s="710"/>
      <c r="P331" s="711"/>
      <c r="Q331" s="710"/>
      <c r="R331" s="711"/>
      <c r="S331" s="712"/>
      <c r="T331" s="711"/>
      <c r="U331" s="473"/>
      <c r="Z331" s="73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785"/>
      <c r="BL331" s="785"/>
      <c r="BM331" s="785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33" t="s">
        <v>64</v>
      </c>
      <c r="B332" s="15" t="s">
        <v>55</v>
      </c>
      <c r="C332" s="731" t="str">
        <f>VLOOKUP($C327,'2025年度(1年後期)'!$B$5:$N$207,COLUMN('2025年度(1年後期)'!$E$5),0)&amp;""</f>
        <v/>
      </c>
      <c r="D332" s="722"/>
      <c r="E332" s="721" t="str">
        <f>VLOOKUP($C327,'2025年度(2年後期)'!$B$5:$N$207,COLUMN('2025年度(2年後期)'!$E$5),0)&amp;""</f>
        <v/>
      </c>
      <c r="F332" s="722"/>
      <c r="G332" s="721" t="str">
        <f>VLOOKUP($C327,'2025年度(3年後期)'!$B$5:$N$207,COLUMN('2025年度(3年後期)'!$E$5),0)&amp;""</f>
        <v/>
      </c>
      <c r="H332" s="722"/>
      <c r="I332" s="721" t="str">
        <f>VLOOKUP($C327,'2025年度(4年後期)'!$B$5:$N$206,COLUMN('2025年度(4年後期)'!$E$5),0)&amp;""</f>
        <v/>
      </c>
      <c r="J332" s="722"/>
      <c r="K332" s="732" t="str">
        <f>VLOOKUP($C327,'2025年度(助産後期)'!$B$5:$N$207,COLUMN('2025年度(助産後期)'!$E$5),0)&amp;""</f>
        <v/>
      </c>
      <c r="L332" s="720"/>
      <c r="M332" s="731" t="str">
        <f>VLOOKUP($C327,'2025年度(M1後期)'!$B$5:$N$207,COLUMN('2025年度(M1後期)'!$E$5),0)&amp;""</f>
        <v>看護学部入試（2次）</v>
      </c>
      <c r="N332" s="722"/>
      <c r="O332" s="732" t="str">
        <f>VLOOKUP($C327,'2025年度(M2後期)'!$B$5:$N$207,COLUMN('2025年度(M2後期)'!$E$5),0)&amp;""</f>
        <v>看護学部入試（2次）</v>
      </c>
      <c r="P332" s="722"/>
      <c r="Q332" s="732" t="str">
        <f>VLOOKUP($C327,'2025年度(D1後期)'!$B$5:$N$207,COLUMN('2025年度(D1後期)'!$E$5),0)&amp;""</f>
        <v>看護学部入試（2次）</v>
      </c>
      <c r="R332" s="722"/>
      <c r="S332" s="732" t="str">
        <f>VLOOKUP($C327,'2025年度(D23後期)'!$B$5:$N$207,COLUMN('2025年度(D23後期)'!$E$5),0)&amp;""</f>
        <v>看護学部入試（2次）</v>
      </c>
      <c r="T332" s="722"/>
      <c r="U332" s="468"/>
      <c r="Z332" s="733" t="str">
        <f>A332</f>
        <v>２時限（11：00～12：30）</v>
      </c>
      <c r="AA332" s="694"/>
      <c r="AB332" s="694"/>
      <c r="AC332" s="694"/>
      <c r="AD332" s="694"/>
      <c r="AE332" s="694"/>
      <c r="AF332" s="694"/>
      <c r="AG332" s="694"/>
      <c r="AH332" s="694"/>
      <c r="AI332" s="694"/>
      <c r="AJ332" s="694"/>
      <c r="AK332" s="694"/>
      <c r="AL332" s="694"/>
      <c r="AM332" s="694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783"/>
      <c r="BL332" s="783"/>
      <c r="BM332" s="783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33"/>
      <c r="B333" s="15" t="s">
        <v>58</v>
      </c>
      <c r="C333" s="714" t="str">
        <f>IFERROR(VLOOKUP(C332,科目・教員!$A$2:$B$349,2,0),"")</f>
        <v/>
      </c>
      <c r="D333" s="715"/>
      <c r="E333" s="716" t="str">
        <f>IFERROR(VLOOKUP(E332,科目・教員!$A$2:$B$349,2,0),"")</f>
        <v/>
      </c>
      <c r="F333" s="715"/>
      <c r="G333" s="716" t="str">
        <f>IFERROR(VLOOKUP(G332,科目・教員!$A$2:$B$349,2,0),"")</f>
        <v/>
      </c>
      <c r="H333" s="715"/>
      <c r="I333" s="716" t="str">
        <f>IFERROR(VLOOKUP(I332,科目・教員!$A$2:$B$349,2,0),"")</f>
        <v/>
      </c>
      <c r="J333" s="715"/>
      <c r="K333" s="735" t="str">
        <f>IFERROR(VLOOKUP(K332,科目・教員!$A$2:$B$349,2,0),"")</f>
        <v/>
      </c>
      <c r="L333" s="737"/>
      <c r="M333" s="714" t="str">
        <f>IFERROR(VLOOKUP(M332,科目・教員!$A$2:$B$349,2,0),"")</f>
        <v/>
      </c>
      <c r="N333" s="715"/>
      <c r="O333" s="735" t="str">
        <f>IFERROR(VLOOKUP(O332,科目・教員!$A$2:$B$349,2,0),"")</f>
        <v/>
      </c>
      <c r="P333" s="715"/>
      <c r="Q333" s="735" t="str">
        <f>IFERROR(VLOOKUP(Q332,科目・教員!$A$2:$B$349,2,0),"")</f>
        <v/>
      </c>
      <c r="R333" s="715"/>
      <c r="S333" s="735" t="str">
        <f>IFERROR(VLOOKUP(S332,科目・教員!$A$2:$B$349,2,0),"")</f>
        <v/>
      </c>
      <c r="T333" s="715"/>
      <c r="U333" s="468"/>
      <c r="Z333" s="73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784"/>
      <c r="BL333" s="784"/>
      <c r="BM333" s="784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33"/>
      <c r="B334" s="15" t="s">
        <v>60</v>
      </c>
      <c r="C334" s="714" t="str">
        <f>VLOOKUP($C327,'2025年度(1年後期)'!$B$5:$N$207,COLUMN('2025年度(1年後期)'!$E$5)+1,0)&amp;""</f>
        <v/>
      </c>
      <c r="D334" s="715"/>
      <c r="E334" s="716" t="str">
        <f>VLOOKUP($C327,'2025年度(2年後期)'!$B$5:$N$207,COLUMN('2025年度(2年後期)'!$E$5)+1,0)&amp;""</f>
        <v/>
      </c>
      <c r="F334" s="715"/>
      <c r="G334" s="716" t="str">
        <f>VLOOKUP($C327,'2025年度(3年後期)'!$B$5:$N$207,COLUMN('2025年度(3年後期)'!$E$5)+1,0)&amp;""</f>
        <v/>
      </c>
      <c r="H334" s="715"/>
      <c r="I334" s="716" t="str">
        <f>VLOOKUP($C327,'2025年度(4年後期)'!$B$5:$N$206,COLUMN('2025年度(4年後期)'!$E$5)+1,0)&amp;""</f>
        <v/>
      </c>
      <c r="J334" s="715"/>
      <c r="K334" s="735" t="str">
        <f>VLOOKUP($C327,'2025年度(助産後期)'!$B$5:$N$207,COLUMN('2025年度(助産後期)'!$E$5)+1,0)&amp;""</f>
        <v/>
      </c>
      <c r="L334" s="737"/>
      <c r="M334" s="714" t="str">
        <f>VLOOKUP($C327,'2025年度(M1後期)'!$B$5:$N$207,COLUMN('2025年度(M1後期)'!$E$5)+1,0)&amp;""</f>
        <v/>
      </c>
      <c r="N334" s="715"/>
      <c r="O334" s="735" t="str">
        <f>VLOOKUP($C327,'2025年度(M2後期)'!$B$5:$N$207,COLUMN('2025年度(M2後期)'!$E$5)+1,0)&amp;""</f>
        <v/>
      </c>
      <c r="P334" s="715"/>
      <c r="Q334" s="735" t="str">
        <f>VLOOKUP($C327,'2025年度(D1後期)'!$B$5:$N$207,COLUMN('2025年度(D1後期)'!$E$5)+1,0)&amp;""</f>
        <v/>
      </c>
      <c r="R334" s="715"/>
      <c r="S334" s="735" t="str">
        <f>VLOOKUP($C327,'2025年度(D23後期)'!$B$5:$N$207,COLUMN('2025年度(D23後期)'!$E$5)+1,0)&amp;""</f>
        <v/>
      </c>
      <c r="T334" s="715"/>
      <c r="U334" s="468"/>
      <c r="Z334" s="73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784"/>
      <c r="BL334" s="784"/>
      <c r="BM334" s="784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47"/>
      <c r="B335" s="16" t="s">
        <v>62</v>
      </c>
      <c r="C335" s="738"/>
      <c r="D335" s="736"/>
      <c r="E335" s="710"/>
      <c r="F335" s="736"/>
      <c r="G335" s="710"/>
      <c r="H335" s="736"/>
      <c r="I335" s="710"/>
      <c r="J335" s="736"/>
      <c r="K335" s="712"/>
      <c r="L335" s="712"/>
      <c r="M335" s="738"/>
      <c r="N335" s="736"/>
      <c r="O335" s="712"/>
      <c r="P335" s="736"/>
      <c r="Q335" s="712"/>
      <c r="R335" s="736"/>
      <c r="S335" s="712"/>
      <c r="T335" s="736"/>
      <c r="U335" s="468"/>
      <c r="Z335" s="73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785"/>
      <c r="BL335" s="785"/>
      <c r="BM335" s="785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44" t="s">
        <v>70</v>
      </c>
      <c r="B336" s="17" t="s">
        <v>71</v>
      </c>
      <c r="C336" s="731"/>
      <c r="D336" s="722"/>
      <c r="E336" s="721"/>
      <c r="F336" s="722"/>
      <c r="G336" s="721"/>
      <c r="H336" s="722"/>
      <c r="I336" s="721"/>
      <c r="J336" s="722"/>
      <c r="K336" s="732"/>
      <c r="L336" s="720"/>
      <c r="M336" s="731"/>
      <c r="N336" s="722"/>
      <c r="O336" s="732"/>
      <c r="P336" s="722"/>
      <c r="Q336" s="732"/>
      <c r="R336" s="722"/>
      <c r="S336" s="732"/>
      <c r="T336" s="722"/>
      <c r="U336" s="468"/>
      <c r="Z336" s="73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783"/>
      <c r="BL336" s="783"/>
      <c r="BM336" s="783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33"/>
      <c r="B337" s="17" t="s">
        <v>73</v>
      </c>
      <c r="C337" s="714"/>
      <c r="D337" s="715"/>
      <c r="E337" s="716"/>
      <c r="F337" s="715"/>
      <c r="G337" s="716"/>
      <c r="H337" s="715"/>
      <c r="I337" s="716"/>
      <c r="J337" s="715"/>
      <c r="K337" s="735"/>
      <c r="L337" s="737"/>
      <c r="M337" s="714"/>
      <c r="N337" s="715"/>
      <c r="O337" s="735"/>
      <c r="P337" s="715"/>
      <c r="Q337" s="735"/>
      <c r="R337" s="715"/>
      <c r="S337" s="735"/>
      <c r="T337" s="715"/>
      <c r="U337" s="468"/>
      <c r="Z337" s="73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784"/>
      <c r="BL337" s="784"/>
      <c r="BM337" s="784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33"/>
      <c r="B338" s="17" t="s">
        <v>60</v>
      </c>
      <c r="C338" s="714"/>
      <c r="D338" s="715"/>
      <c r="E338" s="716"/>
      <c r="F338" s="715"/>
      <c r="G338" s="716"/>
      <c r="H338" s="715"/>
      <c r="I338" s="716"/>
      <c r="J338" s="715"/>
      <c r="K338" s="735"/>
      <c r="L338" s="737"/>
      <c r="M338" s="714"/>
      <c r="N338" s="715"/>
      <c r="O338" s="735"/>
      <c r="P338" s="715"/>
      <c r="Q338" s="735"/>
      <c r="R338" s="715"/>
      <c r="S338" s="735"/>
      <c r="T338" s="715"/>
      <c r="U338" s="468"/>
      <c r="Z338" s="73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784"/>
      <c r="BL338" s="784"/>
      <c r="BM338" s="784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34"/>
      <c r="B339" s="18" t="s">
        <v>62</v>
      </c>
      <c r="C339" s="752"/>
      <c r="D339" s="753"/>
      <c r="E339" s="754"/>
      <c r="F339" s="753"/>
      <c r="G339" s="754"/>
      <c r="H339" s="753"/>
      <c r="I339" s="754"/>
      <c r="J339" s="753"/>
      <c r="K339" s="755"/>
      <c r="L339" s="755"/>
      <c r="M339" s="752"/>
      <c r="N339" s="753"/>
      <c r="O339" s="755"/>
      <c r="P339" s="753"/>
      <c r="Q339" s="755"/>
      <c r="R339" s="753"/>
      <c r="S339" s="755"/>
      <c r="T339" s="753"/>
      <c r="U339" s="468"/>
      <c r="Z339" s="73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785"/>
      <c r="BL339" s="785"/>
      <c r="BM339" s="785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33" t="s">
        <v>74</v>
      </c>
      <c r="B340" s="15" t="s">
        <v>55</v>
      </c>
      <c r="C340" s="748" t="str">
        <f>VLOOKUP($C327,'2025年度(1年後期)'!$B$5:$N$207,COLUMN('2025年度(1年後期)'!$G$5),0)&amp;""</f>
        <v/>
      </c>
      <c r="D340" s="732"/>
      <c r="E340" s="749" t="str">
        <f>VLOOKUP($C327,'2025年度(2年後期)'!$B$5:$N$207,COLUMN('2025年度(2年後期)'!$G$5),0)&amp;""</f>
        <v/>
      </c>
      <c r="F340" s="732"/>
      <c r="G340" s="749" t="str">
        <f>VLOOKUP($C327,'2025年度(3年後期)'!$B$5:$N$207,COLUMN('2025年度(3年後期)'!$G$5),0)&amp;""</f>
        <v/>
      </c>
      <c r="H340" s="732"/>
      <c r="I340" s="749" t="str">
        <f>VLOOKUP($C327,'2025年度(4年後期)'!$B$5:$N$206,COLUMN('2025年度(4年後期)'!$G$5),0)&amp;""</f>
        <v/>
      </c>
      <c r="J340" s="732"/>
      <c r="K340" s="750" t="str">
        <f>VLOOKUP($C327,'2025年度(助産後期)'!$B$5:$N$207,COLUMN('2025年度(助産後期)'!$G$5),0)&amp;""</f>
        <v/>
      </c>
      <c r="L340" s="750"/>
      <c r="M340" s="748" t="str">
        <f>VLOOKUP($C327,'2025年度(M1後期)'!$B$5:$N$207,COLUMN('2025年度(M1後期)'!$G$5),0)&amp;""</f>
        <v>看護学部入試（2次）</v>
      </c>
      <c r="N340" s="732"/>
      <c r="O340" s="750" t="str">
        <f>VLOOKUP($C327,'2025年度(M2後期)'!$B$5:$N$207,COLUMN('2025年度(M2後期)'!$G$5),0)&amp;""</f>
        <v>看護学部入試（2次）</v>
      </c>
      <c r="P340" s="732"/>
      <c r="Q340" s="750" t="str">
        <f>VLOOKUP($C327,'2025年度(D1後期)'!$B$5:$N$207,COLUMN('2025年度(D1後期)'!$G$5),0)&amp;""</f>
        <v>看護学部入試（2次）</v>
      </c>
      <c r="R340" s="732"/>
      <c r="S340" s="750" t="str">
        <f>VLOOKUP($C327,'2025年度(D23後期)'!$B$5:$N$207,COLUMN('2025年度(D23後期)'!$G$5),0)&amp;""</f>
        <v>看護学部入試（2次）</v>
      </c>
      <c r="T340" s="732"/>
      <c r="U340" s="468"/>
      <c r="Z340" s="733" t="str">
        <f>A340</f>
        <v>３時限（13：30～15：00）</v>
      </c>
      <c r="AA340" s="694"/>
      <c r="AB340" s="694"/>
      <c r="AC340" s="694"/>
      <c r="AD340" s="694"/>
      <c r="AE340" s="694"/>
      <c r="AF340" s="694"/>
      <c r="AG340" s="694"/>
      <c r="AH340" s="694"/>
      <c r="AI340" s="694"/>
      <c r="AJ340" s="694"/>
      <c r="AK340" s="694"/>
      <c r="AL340" s="694"/>
      <c r="AM340" s="694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783"/>
      <c r="BL340" s="783"/>
      <c r="BM340" s="783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33"/>
      <c r="B341" s="15" t="s">
        <v>58</v>
      </c>
      <c r="C341" s="751" t="str">
        <f>IFERROR(VLOOKUP(C340,科目・教員!$A$2:$B$349,2,0),"")</f>
        <v/>
      </c>
      <c r="D341" s="735"/>
      <c r="E341" s="739" t="str">
        <f>IFERROR(VLOOKUP(E340,科目・教員!$A$2:$B$349,2,0),"")</f>
        <v/>
      </c>
      <c r="F341" s="735"/>
      <c r="G341" s="739" t="str">
        <f>IFERROR(VLOOKUP(G340,科目・教員!$A$2:$B$349,2,0),"")</f>
        <v/>
      </c>
      <c r="H341" s="735"/>
      <c r="I341" s="739" t="str">
        <f>IFERROR(VLOOKUP(I340,科目・教員!$A$2:$B$349,2,0),"")</f>
        <v/>
      </c>
      <c r="J341" s="735"/>
      <c r="K341" s="740" t="str">
        <f>IFERROR(VLOOKUP(K340,科目・教員!$A$2:$B$349,2,0),"")</f>
        <v/>
      </c>
      <c r="L341" s="740"/>
      <c r="M341" s="751" t="str">
        <f>IFERROR(VLOOKUP(M340,科目・教員!$A$2:$B$349,2,0),"")</f>
        <v/>
      </c>
      <c r="N341" s="735"/>
      <c r="O341" s="740" t="str">
        <f>IFERROR(VLOOKUP(O340,科目・教員!$A$2:$B$349,2,0),"")</f>
        <v/>
      </c>
      <c r="P341" s="735"/>
      <c r="Q341" s="740" t="str">
        <f>IFERROR(VLOOKUP(Q340,科目・教員!$A$2:$B$349,2,0),"")</f>
        <v/>
      </c>
      <c r="R341" s="735"/>
      <c r="S341" s="740" t="str">
        <f>IFERROR(VLOOKUP(S340,科目・教員!$A$2:$B$349,2,0),"")</f>
        <v/>
      </c>
      <c r="T341" s="735"/>
      <c r="U341" s="468"/>
      <c r="Z341" s="73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784"/>
      <c r="BL341" s="784"/>
      <c r="BM341" s="784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33"/>
      <c r="B342" s="15" t="s">
        <v>60</v>
      </c>
      <c r="C342" s="751" t="str">
        <f>VLOOKUP($C327,'2025年度(1年後期)'!$B$5:$N$207,COLUMN('2025年度(1年後期)'!$G$5)+1,0)&amp;""</f>
        <v/>
      </c>
      <c r="D342" s="735"/>
      <c r="E342" s="739" t="str">
        <f>VLOOKUP($C327,'2025年度(2年後期)'!$B$5:$N$207,COLUMN('2025年度(2年後期)'!$G$5)+1,0)&amp;""</f>
        <v/>
      </c>
      <c r="F342" s="735"/>
      <c r="G342" s="739" t="str">
        <f>VLOOKUP($C327,'2025年度(3年後期)'!$B$5:$N$207,COLUMN('2025年度(3年後期)'!$G$5)+1,0)&amp;""</f>
        <v/>
      </c>
      <c r="H342" s="735"/>
      <c r="I342" s="739" t="str">
        <f>VLOOKUP($C327,'2025年度(4年後期)'!$B$5:$N$206,COLUMN('2025年度(4年後期)'!$G$5)+1,0)&amp;""</f>
        <v/>
      </c>
      <c r="J342" s="735"/>
      <c r="K342" s="740" t="str">
        <f>VLOOKUP($C327,'2025年度(助産後期)'!$B$5:$N$207,COLUMN('2025年度(助産後期)'!$G$5)+1,0)&amp;""</f>
        <v/>
      </c>
      <c r="L342" s="740"/>
      <c r="M342" s="751" t="str">
        <f>VLOOKUP($C327,'2025年度(M1後期)'!$B$5:$N$207,COLUMN('2025年度(M1後期)'!$G$5)+1,0)&amp;""</f>
        <v/>
      </c>
      <c r="N342" s="735"/>
      <c r="O342" s="740" t="str">
        <f>VLOOKUP($C327,'2025年度(M2後期)'!$B$5:$N$207,COLUMN('2025年度(M2後期)'!$G$5)+1,0)&amp;""</f>
        <v/>
      </c>
      <c r="P342" s="735"/>
      <c r="Q342" s="740" t="str">
        <f>VLOOKUP($C327,'2025年度(D1後期)'!$B$5:$N$207,COLUMN('2025年度(D1後期)'!$G$5)+1,0)&amp;""</f>
        <v/>
      </c>
      <c r="R342" s="735"/>
      <c r="S342" s="740" t="str">
        <f>VLOOKUP($C327,'2025年度(D23後期)'!$B$5:$N$207,COLUMN('2025年度(D23後期)'!$G$5)+1,0)&amp;""</f>
        <v/>
      </c>
      <c r="T342" s="735"/>
      <c r="U342" s="468"/>
      <c r="Z342" s="73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784"/>
      <c r="BL342" s="784"/>
      <c r="BM342" s="784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47"/>
      <c r="B343" s="16" t="s">
        <v>62</v>
      </c>
      <c r="C343" s="738"/>
      <c r="D343" s="736"/>
      <c r="E343" s="710"/>
      <c r="F343" s="736"/>
      <c r="G343" s="710"/>
      <c r="H343" s="736"/>
      <c r="I343" s="710"/>
      <c r="J343" s="736"/>
      <c r="K343" s="712"/>
      <c r="L343" s="712"/>
      <c r="M343" s="738"/>
      <c r="N343" s="736"/>
      <c r="O343" s="712"/>
      <c r="P343" s="736"/>
      <c r="Q343" s="712"/>
      <c r="R343" s="736"/>
      <c r="S343" s="712"/>
      <c r="T343" s="736"/>
      <c r="U343" s="468"/>
      <c r="Z343" s="73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785"/>
      <c r="BL343" s="785"/>
      <c r="BM343" s="785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33" t="s">
        <v>80</v>
      </c>
      <c r="B344" s="15" t="s">
        <v>55</v>
      </c>
      <c r="C344" s="748" t="str">
        <f>VLOOKUP($C327,'2025年度(1年後期)'!$B$5:$N$207,COLUMN('2025年度(1年後期)'!$I$5),0)&amp;""</f>
        <v/>
      </c>
      <c r="D344" s="732"/>
      <c r="E344" s="749" t="str">
        <f>VLOOKUP($C327,'2025年度(2年後期)'!$B$5:$N$207,COLUMN('2025年度(2年後期)'!$I$5),0)&amp;""</f>
        <v/>
      </c>
      <c r="F344" s="732"/>
      <c r="G344" s="749" t="str">
        <f>VLOOKUP($C327,'2025年度(3年後期)'!$B$5:$N$207,COLUMN('2025年度(3年後期)'!$I$5),0)&amp;""</f>
        <v/>
      </c>
      <c r="H344" s="732"/>
      <c r="I344" s="749" t="str">
        <f>VLOOKUP($C327,'2025年度(4年後期)'!$B$5:$N$206,COLUMN('2025年度(4年後期)'!$I$5),0)&amp;""</f>
        <v/>
      </c>
      <c r="J344" s="732"/>
      <c r="K344" s="750" t="str">
        <f>VLOOKUP($C327,'2025年度(助産後期)'!$B$5:$N$207,COLUMN('2025年度(助産後期)'!$I$5),0)&amp;""</f>
        <v/>
      </c>
      <c r="L344" s="750"/>
      <c r="M344" s="748" t="str">
        <f>VLOOKUP($C327,'2025年度(M1後期)'!$B$5:$N$207,COLUMN('2025年度(M1後期)'!$I$5),0)&amp;""</f>
        <v>看護学部入試（2次）</v>
      </c>
      <c r="N344" s="732"/>
      <c r="O344" s="750" t="str">
        <f>VLOOKUP($C327,'2025年度(M2後期)'!$B$5:$N$207,COLUMN('2025年度(M2後期)'!$I$5),0)&amp;""</f>
        <v>看護学部入試（2次）</v>
      </c>
      <c r="P344" s="732"/>
      <c r="Q344" s="750" t="str">
        <f>VLOOKUP($C327,'2025年度(D1後期)'!$B$5:$N$207,COLUMN('2025年度(D1後期)'!$I$5),0)&amp;""</f>
        <v>看護学部入試（2次）</v>
      </c>
      <c r="R344" s="732"/>
      <c r="S344" s="750" t="str">
        <f>VLOOKUP($C327,'2025年度(D23後期)'!$B$5:$N$207,COLUMN('2025年度(D23後期)'!$I$5),0)&amp;""</f>
        <v>看護学部入試（2次）</v>
      </c>
      <c r="T344" s="732"/>
      <c r="U344" s="468"/>
      <c r="Z344" s="733" t="str">
        <f>A344</f>
        <v>４時限（15：10～16：40）</v>
      </c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783"/>
      <c r="BL344" s="783"/>
      <c r="BM344" s="783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33"/>
      <c r="B345" s="15" t="s">
        <v>58</v>
      </c>
      <c r="C345" s="751" t="str">
        <f>IFERROR(VLOOKUP(C344,科目・教員!$A$2:$B$349,2,0),"")</f>
        <v/>
      </c>
      <c r="D345" s="735"/>
      <c r="E345" s="739" t="str">
        <f>IFERROR(VLOOKUP(E344,科目・教員!$A$2:$B$349,2,0),"")</f>
        <v/>
      </c>
      <c r="F345" s="735"/>
      <c r="G345" s="739" t="str">
        <f>IFERROR(VLOOKUP(G344,科目・教員!$A$2:$B$349,2,0),"")</f>
        <v/>
      </c>
      <c r="H345" s="735"/>
      <c r="I345" s="739" t="str">
        <f>IFERROR(VLOOKUP(I344,科目・教員!$A$2:$B$349,2,0),"")</f>
        <v/>
      </c>
      <c r="J345" s="735"/>
      <c r="K345" s="740" t="str">
        <f>IFERROR(VLOOKUP(K344,科目・教員!$A$2:$B$349,2,0),"")</f>
        <v/>
      </c>
      <c r="L345" s="740"/>
      <c r="M345" s="751" t="str">
        <f>IFERROR(VLOOKUP(M344,科目・教員!$A$2:$B$349,2,0),"")</f>
        <v/>
      </c>
      <c r="N345" s="735"/>
      <c r="O345" s="740" t="str">
        <f>IFERROR(VLOOKUP(O344,科目・教員!$A$2:$B$349,2,0),"")</f>
        <v/>
      </c>
      <c r="P345" s="735"/>
      <c r="Q345" s="740" t="str">
        <f>IFERROR(VLOOKUP(Q344,科目・教員!$A$2:$B$349,2,0),"")</f>
        <v/>
      </c>
      <c r="R345" s="735"/>
      <c r="S345" s="740" t="str">
        <f>IFERROR(VLOOKUP(S344,科目・教員!$A$2:$B$349,2,0),"")</f>
        <v/>
      </c>
      <c r="T345" s="735"/>
      <c r="U345" s="468"/>
      <c r="Z345" s="73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784"/>
      <c r="BL345" s="784"/>
      <c r="BM345" s="784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33"/>
      <c r="B346" s="15" t="s">
        <v>60</v>
      </c>
      <c r="C346" s="751" t="str">
        <f>VLOOKUP($C327,'2025年度(1年後期)'!$B$5:$N$207,COLUMN('2025年度(1年後期)'!$I$5)+1,0)&amp;""</f>
        <v/>
      </c>
      <c r="D346" s="735"/>
      <c r="E346" s="739" t="str">
        <f>VLOOKUP($C327,'2025年度(2年後期)'!$B$5:$N$207,COLUMN('2025年度(2年後期)'!$I$5)+1,0)&amp;""</f>
        <v/>
      </c>
      <c r="F346" s="735"/>
      <c r="G346" s="739" t="str">
        <f>VLOOKUP($C327,'2025年度(3年後期)'!$B$5:$N$207,COLUMN('2025年度(3年後期)'!$I$5)+1,0)&amp;""</f>
        <v/>
      </c>
      <c r="H346" s="735"/>
      <c r="I346" s="739" t="str">
        <f>VLOOKUP($C327,'2025年度(4年後期)'!$B$5:$N$206,COLUMN('2025年度(4年後期)'!$I$5)+1,0)&amp;""</f>
        <v/>
      </c>
      <c r="J346" s="735"/>
      <c r="K346" s="740" t="str">
        <f>VLOOKUP($C327,'2025年度(助産後期)'!$B$5:$N$207,COLUMN('2025年度(助産後期)'!$I$5)+1,0)&amp;""</f>
        <v/>
      </c>
      <c r="L346" s="740"/>
      <c r="M346" s="751" t="str">
        <f>VLOOKUP($C327,'2025年度(M1後期)'!$B$5:$N$207,COLUMN('2025年度(M1後期)'!$I$5)+1,0)&amp;""</f>
        <v/>
      </c>
      <c r="N346" s="735"/>
      <c r="O346" s="740" t="str">
        <f>VLOOKUP($C327,'2025年度(M2後期)'!$B$5:$N$207,COLUMN('2025年度(M2後期)'!$I$5)+1,0)&amp;""</f>
        <v/>
      </c>
      <c r="P346" s="735"/>
      <c r="Q346" s="740" t="str">
        <f>VLOOKUP($C327,'2025年度(D1後期)'!$B$5:$N$207,COLUMN('2025年度(D1後期)'!$I$5)+1,0)&amp;""</f>
        <v/>
      </c>
      <c r="R346" s="735"/>
      <c r="S346" s="740" t="str">
        <f>VLOOKUP($C327,'2025年度(D23後期)'!$B$5:$N$207,COLUMN('2025年度(D23後期)'!$I$5)+1,0)&amp;""</f>
        <v/>
      </c>
      <c r="T346" s="735"/>
      <c r="U346" s="468"/>
      <c r="Z346" s="73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784"/>
      <c r="BL346" s="784"/>
      <c r="BM346" s="784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34"/>
      <c r="B347" s="16" t="s">
        <v>62</v>
      </c>
      <c r="C347" s="738"/>
      <c r="D347" s="736"/>
      <c r="E347" s="710"/>
      <c r="F347" s="736"/>
      <c r="G347" s="710"/>
      <c r="H347" s="736"/>
      <c r="I347" s="710"/>
      <c r="J347" s="736"/>
      <c r="K347" s="712"/>
      <c r="L347" s="712"/>
      <c r="M347" s="738"/>
      <c r="N347" s="736"/>
      <c r="O347" s="712"/>
      <c r="P347" s="736"/>
      <c r="Q347" s="712"/>
      <c r="R347" s="736"/>
      <c r="S347" s="712"/>
      <c r="T347" s="736"/>
      <c r="U347" s="468"/>
      <c r="Z347" s="73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785"/>
      <c r="BL347" s="785"/>
      <c r="BM347" s="785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33" t="s">
        <v>87</v>
      </c>
      <c r="B348" s="15" t="s">
        <v>55</v>
      </c>
      <c r="C348" s="748" t="str">
        <f>VLOOKUP($C327,'2025年度(1年後期)'!$B$5:$N$207,COLUMN('2025年度(1年後期)'!$K$5),0)&amp;""</f>
        <v/>
      </c>
      <c r="D348" s="732"/>
      <c r="E348" s="749" t="str">
        <f>VLOOKUP($C327,'2025年度(2年後期)'!$B$5:$N$207,COLUMN('2025年度(2年後期)'!$K$5),0)&amp;""</f>
        <v/>
      </c>
      <c r="F348" s="732"/>
      <c r="G348" s="749" t="str">
        <f>VLOOKUP($C327,'2025年度(3年後期)'!$B$5:$N$207,COLUMN('2025年度(3年後期)'!$K$5),0)&amp;""</f>
        <v/>
      </c>
      <c r="H348" s="732"/>
      <c r="I348" s="749" t="str">
        <f>VLOOKUP($C327,'2025年度(4年後期)'!$B$5:$N$206,COLUMN('2025年度(4年後期)'!$K$5),0)&amp;""</f>
        <v/>
      </c>
      <c r="J348" s="732"/>
      <c r="K348" s="750" t="str">
        <f>VLOOKUP($C327,'2025年度(助産後期)'!$B$5:$N$207,COLUMN('2025年度(助産後期)'!$K$5),0)&amp;""</f>
        <v/>
      </c>
      <c r="L348" s="750"/>
      <c r="M348" s="748" t="str">
        <f>VLOOKUP($C327,'2025年度(M1後期)'!$B$5:$N$207,COLUMN('2025年度(M1後期)'!$K$5),0)&amp;""</f>
        <v>看護学部入試（2次）</v>
      </c>
      <c r="N348" s="732"/>
      <c r="O348" s="750" t="str">
        <f>VLOOKUP($C327,'2025年度(M2後期)'!$B$5:$N$207,COLUMN('2025年度(M2後期)'!$K$5),0)&amp;""</f>
        <v>看護学部入試（2次）</v>
      </c>
      <c r="P348" s="732"/>
      <c r="Q348" s="750" t="str">
        <f>VLOOKUP($C327,'2025年度(D1後期)'!$B$5:$N$207,COLUMN('2025年度(D1後期)'!$K$5),0)&amp;""</f>
        <v>看護学部入試（2次）</v>
      </c>
      <c r="R348" s="732"/>
      <c r="S348" s="750" t="str">
        <f>VLOOKUP($C327,'2025年度(D23後期)'!$B$5:$N$207,COLUMN('2025年度(D23後期)'!$K$5),0)&amp;""</f>
        <v>看護学部入試（2次）</v>
      </c>
      <c r="T348" s="732"/>
      <c r="U348" s="468"/>
      <c r="Z348" s="733" t="str">
        <f>A348</f>
        <v>５時限（16：50～18：20）</v>
      </c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783"/>
      <c r="BL348" s="783"/>
      <c r="BM348" s="783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33"/>
      <c r="B349" s="15" t="s">
        <v>58</v>
      </c>
      <c r="C349" s="751" t="str">
        <f>IFERROR(VLOOKUP(C348,科目・教員!$A$2:$B$349,2,0),"")</f>
        <v/>
      </c>
      <c r="D349" s="735"/>
      <c r="E349" s="739" t="str">
        <f>IFERROR(VLOOKUP(E348,科目・教員!$A$2:$B$349,2,0),"")</f>
        <v/>
      </c>
      <c r="F349" s="735"/>
      <c r="G349" s="739" t="str">
        <f>IFERROR(VLOOKUP(G348,科目・教員!$A$2:$B$349,2,0),"")</f>
        <v/>
      </c>
      <c r="H349" s="735"/>
      <c r="I349" s="739" t="str">
        <f>IFERROR(VLOOKUP(I348,科目・教員!$A$2:$B$349,2,0),"")</f>
        <v/>
      </c>
      <c r="J349" s="735"/>
      <c r="K349" s="740" t="str">
        <f>IFERROR(VLOOKUP(K348,科目・教員!$A$2:$B$349,2,0),"")</f>
        <v/>
      </c>
      <c r="L349" s="740"/>
      <c r="M349" s="751" t="str">
        <f>IFERROR(VLOOKUP(M348,科目・教員!$A$2:$B$349,2,0),"")</f>
        <v/>
      </c>
      <c r="N349" s="735"/>
      <c r="O349" s="740" t="str">
        <f>IFERROR(VLOOKUP(O348,科目・教員!$A$2:$B$349,2,0),"")</f>
        <v/>
      </c>
      <c r="P349" s="735"/>
      <c r="Q349" s="740" t="str">
        <f>IFERROR(VLOOKUP(Q348,科目・教員!$A$2:$B$349,2,0),"")</f>
        <v/>
      </c>
      <c r="R349" s="735"/>
      <c r="S349" s="740" t="str">
        <f>IFERROR(VLOOKUP(S348,科目・教員!$A$2:$B$349,2,0),"")</f>
        <v/>
      </c>
      <c r="T349" s="735"/>
      <c r="U349" s="468"/>
      <c r="Z349" s="73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784"/>
      <c r="BL349" s="784"/>
      <c r="BM349" s="784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33"/>
      <c r="B350" s="15" t="s">
        <v>60</v>
      </c>
      <c r="C350" s="751" t="str">
        <f>VLOOKUP($C327,'2025年度(1年後期)'!$B$5:$N$207,COLUMN('2025年度(1年後期)'!$K$5)+1,0)&amp;""</f>
        <v/>
      </c>
      <c r="D350" s="735"/>
      <c r="E350" s="739" t="str">
        <f>VLOOKUP($C327,'2025年度(2年後期)'!$B$5:$N$207,COLUMN('2025年度(2年後期)'!$K$5)+1,0)&amp;""</f>
        <v/>
      </c>
      <c r="F350" s="735"/>
      <c r="G350" s="739" t="str">
        <f>VLOOKUP($C327,'2025年度(3年後期)'!$B$5:$N$207,COLUMN('2025年度(3年後期)'!$K$5)+1,0)&amp;""</f>
        <v/>
      </c>
      <c r="H350" s="735"/>
      <c r="I350" s="739" t="str">
        <f>VLOOKUP($C327,'2025年度(4年後期)'!$B$5:$N$206,COLUMN('2025年度(4年後期)'!$K$5)+1,0)&amp;""</f>
        <v/>
      </c>
      <c r="J350" s="735"/>
      <c r="K350" s="740" t="str">
        <f>VLOOKUP($C327,'2025年度(助産後期)'!$B$5:$N$207,COLUMN('2025年度(助産後期)'!$K$5)+1,0)&amp;""</f>
        <v/>
      </c>
      <c r="L350" s="740"/>
      <c r="M350" s="751" t="str">
        <f>VLOOKUP($C327,'2025年度(M1後期)'!$B$5:$N$207,COLUMN('2025年度(M1後期)'!$K$5)+1,0)&amp;""</f>
        <v/>
      </c>
      <c r="N350" s="735"/>
      <c r="O350" s="740" t="str">
        <f>VLOOKUP($C327,'2025年度(M1後期)'!$B$5:$N$207,COLUMN('2025年度(M1後期)'!$K$5)+1,0)&amp;""</f>
        <v/>
      </c>
      <c r="P350" s="735"/>
      <c r="Q350" s="740" t="str">
        <f>VLOOKUP($C327,'2025年度(D1後期)'!$B$5:$N$207,COLUMN('2025年度(D1後期)'!$K$5)+1,0)&amp;""</f>
        <v/>
      </c>
      <c r="R350" s="735"/>
      <c r="S350" s="740" t="str">
        <f>VLOOKUP($C327,'2025年度(D23後期)'!$B$5:$N$207,COLUMN('2025年度(D23後期)'!$K$5)+1,0)&amp;""</f>
        <v/>
      </c>
      <c r="T350" s="735"/>
      <c r="U350" s="468"/>
      <c r="Z350" s="73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784"/>
      <c r="BL350" s="784"/>
      <c r="BM350" s="784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34"/>
      <c r="B351" s="16" t="s">
        <v>62</v>
      </c>
      <c r="C351" s="738"/>
      <c r="D351" s="736"/>
      <c r="E351" s="710"/>
      <c r="F351" s="736"/>
      <c r="G351" s="710"/>
      <c r="H351" s="736"/>
      <c r="I351" s="710"/>
      <c r="J351" s="736"/>
      <c r="K351" s="712"/>
      <c r="L351" s="712"/>
      <c r="M351" s="738"/>
      <c r="N351" s="736"/>
      <c r="O351" s="712"/>
      <c r="P351" s="736"/>
      <c r="Q351" s="712"/>
      <c r="R351" s="736"/>
      <c r="S351" s="712"/>
      <c r="T351" s="736"/>
      <c r="U351" s="469"/>
      <c r="V351" s="19"/>
      <c r="W351" s="19"/>
      <c r="X351" s="19"/>
      <c r="Y351" s="19"/>
      <c r="Z351" s="73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785"/>
      <c r="BL351" s="785"/>
      <c r="BM351" s="785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23"/>
      <c r="B352" s="24"/>
      <c r="C352" s="788">
        <f>C327+1</f>
        <v>46068</v>
      </c>
      <c r="D352" s="788"/>
      <c r="E352" s="788"/>
      <c r="F352" s="788"/>
      <c r="G352" s="788"/>
      <c r="H352" s="788"/>
      <c r="I352" s="788"/>
      <c r="J352" s="788"/>
      <c r="K352" s="788"/>
      <c r="L352" s="788"/>
      <c r="M352" s="788"/>
      <c r="N352" s="788"/>
      <c r="O352" s="788"/>
      <c r="P352" s="788"/>
      <c r="Q352" s="788"/>
      <c r="R352" s="788"/>
      <c r="S352" s="788"/>
      <c r="T352" s="788"/>
      <c r="U352" s="703">
        <f>C352</f>
        <v>46068</v>
      </c>
      <c r="V352" s="704"/>
      <c r="W352" s="704"/>
      <c r="X352" s="704"/>
      <c r="Y352" s="704"/>
      <c r="Z352" s="70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3" t="s">
        <v>54</v>
      </c>
      <c r="B353" s="12" t="s">
        <v>55</v>
      </c>
      <c r="C353" s="731" t="str">
        <f>VLOOKUP($C352,'2025年度(1年後期)'!$B$5:$N$207,COLUMN('2025年度(1年後期)'!$C$5),0)&amp;""</f>
        <v/>
      </c>
      <c r="D353" s="722"/>
      <c r="E353" s="721" t="str">
        <f>VLOOKUP($C352,'2025年度(2年後期)'!$B$5:$N$207,COLUMN('2025年度(2年後期)'!$C$5),0)&amp;""</f>
        <v/>
      </c>
      <c r="F353" s="722"/>
      <c r="G353" s="721" t="str">
        <f>VLOOKUP($C352,'2025年度(3年後期)'!$B$5:$N$207,COLUMN('2025年度(3年後期)'!$C$5),0)&amp;""</f>
        <v/>
      </c>
      <c r="H353" s="722"/>
      <c r="I353" s="721" t="str">
        <f>VLOOKUP($C352,'2025年度(4年後期)'!$B$5:$N$206,COLUMN('2025年度(4年後期)'!$C$5),0)&amp;""</f>
        <v/>
      </c>
      <c r="J353" s="722"/>
      <c r="K353" s="732" t="str">
        <f>VLOOKUP($C352,'2025年度(助産後期)'!$B$5:$N$207,COLUMN('2025年度(助産後期)'!$C$5),0)&amp;""</f>
        <v/>
      </c>
      <c r="L353" s="720"/>
      <c r="M353" s="719" t="str">
        <f>VLOOKUP($C352,'2025年度(M1後期)'!$B$5:$N$207,COLUMN('2025年度(M1後期)'!$C$5),0)&amp;""</f>
        <v/>
      </c>
      <c r="N353" s="720"/>
      <c r="O353" s="721" t="str">
        <f>VLOOKUP($C352,'2025年度(M2後期)'!$B$5:$N$207,COLUMN('2025年度(M2後期)'!$C$5),0)&amp;""</f>
        <v/>
      </c>
      <c r="P353" s="722"/>
      <c r="Q353" s="721" t="str">
        <f>VLOOKUP($C352,'2025年度(D1後期)'!$B$5:$N$207,COLUMN('2025年度(D1後期)'!$C$5),0)&amp;""</f>
        <v/>
      </c>
      <c r="R353" s="722"/>
      <c r="S353" s="732" t="str">
        <f>VLOOKUP($C352,'2025年度(D23後期)'!$B$5:$N$207,COLUMN('2025年度(D23後期)'!$C$5),0)&amp;""</f>
        <v/>
      </c>
      <c r="T353" s="722"/>
      <c r="U353" s="20"/>
      <c r="Z353" s="744" t="str">
        <f>A353</f>
        <v xml:space="preserve">１時限（09：20～10：50） </v>
      </c>
      <c r="AA353" s="694"/>
      <c r="AB353" s="694"/>
      <c r="AC353" s="694"/>
      <c r="AD353" s="694"/>
      <c r="AE353" s="694"/>
      <c r="AF353" s="694"/>
      <c r="AG353" s="694"/>
      <c r="AH353" s="694"/>
      <c r="AI353" s="694"/>
      <c r="AJ353" s="694"/>
      <c r="AK353" s="694"/>
      <c r="AL353" s="694"/>
      <c r="AM353" s="694"/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783"/>
      <c r="BL353" s="783"/>
      <c r="BM353" s="783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33"/>
      <c r="B354" s="15" t="s">
        <v>58</v>
      </c>
      <c r="C354" s="714" t="str">
        <f>IFERROR(VLOOKUP(C353,科目・教員!$A$2:$B$349,2,0),"")</f>
        <v/>
      </c>
      <c r="D354" s="715"/>
      <c r="E354" s="716" t="str">
        <f>IFERROR(VLOOKUP(E353,科目・教員!$A$2:$B$349,2,0),"")</f>
        <v/>
      </c>
      <c r="F354" s="715"/>
      <c r="G354" s="716" t="str">
        <f>IFERROR(VLOOKUP(G353,科目・教員!$A$2:$B$349,2,0),"")</f>
        <v/>
      </c>
      <c r="H354" s="715"/>
      <c r="I354" s="716" t="str">
        <f>IFERROR(VLOOKUP(I353,科目・教員!$A$2:$B$349,2,0),"")</f>
        <v/>
      </c>
      <c r="J354" s="715"/>
      <c r="K354" s="735" t="str">
        <f>IFERROR(VLOOKUP(K353,科目・教員!$A$2:$B$349,2,0),"")</f>
        <v/>
      </c>
      <c r="L354" s="737"/>
      <c r="M354" s="746" t="str">
        <f>IFERROR(VLOOKUP(M353,科目・教員!$A$2:$B$349,2,0),"")</f>
        <v/>
      </c>
      <c r="N354" s="715"/>
      <c r="O354" s="716" t="str">
        <f>IFERROR(VLOOKUP(O353,科目・教員!$A$2:$B$349,2,0),"")</f>
        <v/>
      </c>
      <c r="P354" s="715"/>
      <c r="Q354" s="716" t="str">
        <f>IFERROR(VLOOKUP(Q353,科目・教員!$A$2:$B$349,2,0),"")</f>
        <v/>
      </c>
      <c r="R354" s="715"/>
      <c r="S354" s="735" t="str">
        <f>IFERROR(VLOOKUP(S353,科目・教員!$A$2:$B$349,2,0),"")</f>
        <v/>
      </c>
      <c r="T354" s="715"/>
      <c r="U354" s="20"/>
      <c r="Z354" s="73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784"/>
      <c r="BL354" s="784"/>
      <c r="BM354" s="784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33"/>
      <c r="B355" s="15" t="s">
        <v>60</v>
      </c>
      <c r="C355" s="714" t="str">
        <f>VLOOKUP($C352,'2025年度(1年後期)'!$B$5:$N$207,COLUMN('2025年度(1年後期)'!$C$5)+1,0)&amp;""</f>
        <v/>
      </c>
      <c r="D355" s="715"/>
      <c r="E355" s="716" t="str">
        <f>VLOOKUP($C352,'2025年度(2年後期)'!$B$5:$N$207,COLUMN('2025年度(2年後期)'!$C$5)+1,0)&amp;""</f>
        <v/>
      </c>
      <c r="F355" s="715"/>
      <c r="G355" s="716" t="str">
        <f>VLOOKUP($C352,'2025年度(3年後期)'!$B$5:$N$207,COLUMN('2025年度(3年後期)'!$C$5)+1,0)&amp;""</f>
        <v/>
      </c>
      <c r="H355" s="715"/>
      <c r="I355" s="716" t="str">
        <f>VLOOKUP($C352,'2025年度(4年後期)'!$B$5:$N$206,COLUMN('2025年度(4年後期)'!$C$5)+1,0)&amp;""</f>
        <v/>
      </c>
      <c r="J355" s="715"/>
      <c r="K355" s="735" t="str">
        <f>VLOOKUP($C352,'2025年度(助産後期)'!$B$5:$N$207,COLUMN('2025年度(助産後期)'!$C$5)+1,0)&amp;""</f>
        <v/>
      </c>
      <c r="L355" s="737"/>
      <c r="M355" s="746" t="str">
        <f>VLOOKUP($C352,'2025年度(M1後期)'!$B$5:$N$207,COLUMN('2025年度(M1後期)'!$C$5)+1,0)&amp;""</f>
        <v/>
      </c>
      <c r="N355" s="715"/>
      <c r="O355" s="716" t="str">
        <f>VLOOKUP($C352,'2025年度(M2後期)'!$B$5:$N$207,COLUMN('2025年度(M2後期)'!$C$5)+1,0)&amp;""</f>
        <v/>
      </c>
      <c r="P355" s="715"/>
      <c r="Q355" s="716" t="str">
        <f>VLOOKUP($C352,'2025年度(D1後期)'!$B$5:$N$207,COLUMN('2025年度(D1後期)'!$C$5)+1,0)&amp;""</f>
        <v/>
      </c>
      <c r="R355" s="715"/>
      <c r="S355" s="735" t="str">
        <f>VLOOKUP($C352,'2025年度(D23後期)'!$B$5:$N$207,COLUMN('2025年度(D23後期)'!$C$5)+1,0)&amp;""</f>
        <v/>
      </c>
      <c r="T355" s="715"/>
      <c r="Z355" s="73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784"/>
      <c r="BL355" s="784"/>
      <c r="BM355" s="784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34"/>
      <c r="B356" s="16" t="s">
        <v>62</v>
      </c>
      <c r="C356" s="738"/>
      <c r="D356" s="711"/>
      <c r="E356" s="710"/>
      <c r="F356" s="711"/>
      <c r="G356" s="710"/>
      <c r="H356" s="711"/>
      <c r="I356" s="710"/>
      <c r="J356" s="711"/>
      <c r="K356" s="712"/>
      <c r="L356" s="713"/>
      <c r="M356" s="745"/>
      <c r="N356" s="711"/>
      <c r="O356" s="710"/>
      <c r="P356" s="711"/>
      <c r="Q356" s="710"/>
      <c r="R356" s="711"/>
      <c r="S356" s="712"/>
      <c r="T356" s="711"/>
      <c r="Z356" s="73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785"/>
      <c r="BL356" s="785"/>
      <c r="BM356" s="785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33" t="s">
        <v>64</v>
      </c>
      <c r="B357" s="15" t="s">
        <v>55</v>
      </c>
      <c r="C357" s="731" t="str">
        <f>VLOOKUP($C352,'2025年度(1年後期)'!$B$5:$N$207,COLUMN('2025年度(1年後期)'!$E$5),0)&amp;""</f>
        <v/>
      </c>
      <c r="D357" s="722"/>
      <c r="E357" s="721" t="str">
        <f>VLOOKUP($C352,'2025年度(2年後期)'!$B$5:$N$207,COLUMN('2025年度(2年後期)'!$E$5),0)&amp;""</f>
        <v/>
      </c>
      <c r="F357" s="722"/>
      <c r="G357" s="721" t="str">
        <f>VLOOKUP($C352,'2025年度(3年後期)'!$B$5:$N$207,COLUMN('2025年度(3年後期)'!$E$5),0)&amp;""</f>
        <v/>
      </c>
      <c r="H357" s="722"/>
      <c r="I357" s="721" t="str">
        <f>VLOOKUP($C352,'2025年度(4年後期)'!$B$5:$N$206,COLUMN('2025年度(4年後期)'!$E$5),0)&amp;""</f>
        <v/>
      </c>
      <c r="J357" s="722"/>
      <c r="K357" s="732" t="str">
        <f>VLOOKUP($C352,'2025年度(助産後期)'!$B$5:$N$207,COLUMN('2025年度(助産後期)'!$E$5),0)&amp;""</f>
        <v/>
      </c>
      <c r="L357" s="720"/>
      <c r="M357" s="731" t="str">
        <f>VLOOKUP($C352,'2025年度(M1後期)'!$B$5:$N$207,COLUMN('2025年度(M1後期)'!$E$5),0)&amp;""</f>
        <v/>
      </c>
      <c r="N357" s="722"/>
      <c r="O357" s="732" t="str">
        <f>VLOOKUP($C352,'2025年度(M2後期)'!$B$5:$N$207,COLUMN('2025年度(M2後期)'!$E$5),0)&amp;""</f>
        <v/>
      </c>
      <c r="P357" s="722"/>
      <c r="Q357" s="732" t="str">
        <f>VLOOKUP($C352,'2025年度(D1後期)'!$B$5:$N$207,COLUMN('2025年度(D1後期)'!$E$5),0)&amp;""</f>
        <v/>
      </c>
      <c r="R357" s="722"/>
      <c r="S357" s="732" t="str">
        <f>VLOOKUP($C352,'2025年度(D23後期)'!$B$5:$N$207,COLUMN('2025年度(D23後期)'!$E$5),0)&amp;""</f>
        <v/>
      </c>
      <c r="T357" s="722"/>
      <c r="U357" s="30"/>
      <c r="Z357" s="733" t="str">
        <f>A357</f>
        <v>２時限（11：00～12：30）</v>
      </c>
      <c r="AA357" s="694"/>
      <c r="AB357" s="694"/>
      <c r="AC357" s="694"/>
      <c r="AD357" s="694"/>
      <c r="AE357" s="694"/>
      <c r="AF357" s="694"/>
      <c r="AG357" s="694"/>
      <c r="AH357" s="694"/>
      <c r="AI357" s="694"/>
      <c r="AJ357" s="694"/>
      <c r="AK357" s="694"/>
      <c r="AL357" s="694"/>
      <c r="AM357" s="694"/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783"/>
      <c r="BL357" s="783"/>
      <c r="BM357" s="783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33"/>
      <c r="B358" s="15" t="s">
        <v>58</v>
      </c>
      <c r="C358" s="714" t="str">
        <f>IFERROR(VLOOKUP(C357,科目・教員!$A$2:$B$349,2,0),"")</f>
        <v/>
      </c>
      <c r="D358" s="715"/>
      <c r="E358" s="716" t="str">
        <f>IFERROR(VLOOKUP(E357,科目・教員!$A$2:$B$349,2,0),"")</f>
        <v/>
      </c>
      <c r="F358" s="715"/>
      <c r="G358" s="716" t="str">
        <f>IFERROR(VLOOKUP(G357,科目・教員!$A$2:$B$349,2,0),"")</f>
        <v/>
      </c>
      <c r="H358" s="715"/>
      <c r="I358" s="716" t="str">
        <f>IFERROR(VLOOKUP(I357,科目・教員!$A$2:$B$349,2,0),"")</f>
        <v/>
      </c>
      <c r="J358" s="715"/>
      <c r="K358" s="735" t="str">
        <f>IFERROR(VLOOKUP(K357,科目・教員!$A$2:$B$349,2,0),"")</f>
        <v/>
      </c>
      <c r="L358" s="737"/>
      <c r="M358" s="714" t="str">
        <f>IFERROR(VLOOKUP(M357,科目・教員!$A$2:$B$349,2,0),"")</f>
        <v/>
      </c>
      <c r="N358" s="715"/>
      <c r="O358" s="735" t="str">
        <f>IFERROR(VLOOKUP(O357,科目・教員!$A$2:$B$349,2,0),"")</f>
        <v/>
      </c>
      <c r="P358" s="715"/>
      <c r="Q358" s="735" t="str">
        <f>IFERROR(VLOOKUP(Q357,科目・教員!$A$2:$B$349,2,0),"")</f>
        <v/>
      </c>
      <c r="R358" s="715"/>
      <c r="S358" s="735" t="str">
        <f>IFERROR(VLOOKUP(S357,科目・教員!$A$2:$B$349,2,0),"")</f>
        <v/>
      </c>
      <c r="T358" s="715"/>
      <c r="U358" s="30"/>
      <c r="Z358" s="73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695"/>
      <c r="BJ358" s="695"/>
      <c r="BK358" s="784"/>
      <c r="BL358" s="784"/>
      <c r="BM358" s="784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33"/>
      <c r="B359" s="15" t="s">
        <v>60</v>
      </c>
      <c r="C359" s="714" t="str">
        <f>VLOOKUP($C352,'2025年度(1年後期)'!$B$5:$N$207,COLUMN('2025年度(1年後期)'!$E$5)+1,0)&amp;""</f>
        <v/>
      </c>
      <c r="D359" s="715"/>
      <c r="E359" s="716" t="str">
        <f>VLOOKUP($C352,'2025年度(2年後期)'!$B$5:$N$207,COLUMN('2025年度(2年後期)'!$E$5)+1,0)&amp;""</f>
        <v/>
      </c>
      <c r="F359" s="715"/>
      <c r="G359" s="716" t="str">
        <f>VLOOKUP($C352,'2025年度(3年後期)'!$B$5:$N$207,COLUMN('2025年度(3年後期)'!$E$5)+1,0)&amp;""</f>
        <v/>
      </c>
      <c r="H359" s="715"/>
      <c r="I359" s="716" t="str">
        <f>VLOOKUP($C352,'2025年度(4年後期)'!$B$5:$N$206,COLUMN('2025年度(4年後期)'!$E$5)+1,0)&amp;""</f>
        <v/>
      </c>
      <c r="J359" s="715"/>
      <c r="K359" s="735" t="str">
        <f>VLOOKUP($C352,'2025年度(助産後期)'!$B$5:$N$207,COLUMN('2025年度(助産後期)'!$E$5)+1,0)&amp;""</f>
        <v/>
      </c>
      <c r="L359" s="737"/>
      <c r="M359" s="714" t="str">
        <f>VLOOKUP($C352,'2025年度(M1後期)'!$B$5:$N$207,COLUMN('2025年度(M1後期)'!$E$5)+1,0)&amp;""</f>
        <v/>
      </c>
      <c r="N359" s="715"/>
      <c r="O359" s="735" t="str">
        <f>VLOOKUP($C352,'2025年度(M2後期)'!$B$5:$N$207,COLUMN('2025年度(M2後期)'!$E$5)+1,0)&amp;""</f>
        <v/>
      </c>
      <c r="P359" s="715"/>
      <c r="Q359" s="735" t="str">
        <f>VLOOKUP($C352,'2025年度(D1後期)'!$B$5:$N$207,COLUMN('2025年度(D1後期)'!$E$5)+1,0)&amp;""</f>
        <v/>
      </c>
      <c r="R359" s="715"/>
      <c r="S359" s="735" t="str">
        <f>VLOOKUP($C352,'2025年度(D23後期)'!$B$5:$N$207,COLUMN('2025年度(D23後期)'!$E$5)+1,0)&amp;""</f>
        <v/>
      </c>
      <c r="T359" s="715"/>
      <c r="U359" s="30"/>
      <c r="Z359" s="73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695"/>
      <c r="BJ359" s="695"/>
      <c r="BK359" s="784"/>
      <c r="BL359" s="784"/>
      <c r="BM359" s="784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47"/>
      <c r="B360" s="16" t="s">
        <v>62</v>
      </c>
      <c r="C360" s="738"/>
      <c r="D360" s="736"/>
      <c r="E360" s="710"/>
      <c r="F360" s="736"/>
      <c r="G360" s="710"/>
      <c r="H360" s="736"/>
      <c r="I360" s="710"/>
      <c r="J360" s="736"/>
      <c r="K360" s="712"/>
      <c r="L360" s="712"/>
      <c r="M360" s="738"/>
      <c r="N360" s="736"/>
      <c r="O360" s="712"/>
      <c r="P360" s="736"/>
      <c r="Q360" s="712"/>
      <c r="R360" s="736"/>
      <c r="S360" s="712"/>
      <c r="T360" s="736"/>
      <c r="U360" s="30"/>
      <c r="Z360" s="73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696"/>
      <c r="BJ360" s="696"/>
      <c r="BK360" s="785"/>
      <c r="BL360" s="785"/>
      <c r="BM360" s="785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44" t="s">
        <v>70</v>
      </c>
      <c r="B361" s="17" t="s">
        <v>71</v>
      </c>
      <c r="C361" s="731"/>
      <c r="D361" s="722"/>
      <c r="E361" s="721"/>
      <c r="F361" s="722"/>
      <c r="G361" s="721"/>
      <c r="H361" s="722"/>
      <c r="I361" s="721"/>
      <c r="J361" s="722"/>
      <c r="K361" s="732"/>
      <c r="L361" s="720"/>
      <c r="M361" s="731"/>
      <c r="N361" s="722"/>
      <c r="O361" s="732"/>
      <c r="P361" s="722"/>
      <c r="Q361" s="732"/>
      <c r="R361" s="722"/>
      <c r="S361" s="732"/>
      <c r="T361" s="722"/>
      <c r="Z361" s="73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783"/>
      <c r="BL361" s="783"/>
      <c r="BM361" s="783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33"/>
      <c r="B362" s="17" t="s">
        <v>73</v>
      </c>
      <c r="C362" s="714"/>
      <c r="D362" s="715"/>
      <c r="E362" s="716"/>
      <c r="F362" s="715"/>
      <c r="G362" s="716"/>
      <c r="H362" s="715"/>
      <c r="I362" s="716"/>
      <c r="J362" s="715"/>
      <c r="K362" s="735"/>
      <c r="L362" s="737"/>
      <c r="M362" s="714"/>
      <c r="N362" s="715"/>
      <c r="O362" s="735"/>
      <c r="P362" s="715"/>
      <c r="Q362" s="735"/>
      <c r="R362" s="715"/>
      <c r="S362" s="735"/>
      <c r="T362" s="715"/>
      <c r="Z362" s="73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784"/>
      <c r="BL362" s="784"/>
      <c r="BM362" s="784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33"/>
      <c r="B363" s="17" t="s">
        <v>60</v>
      </c>
      <c r="C363" s="714"/>
      <c r="D363" s="715"/>
      <c r="E363" s="716"/>
      <c r="F363" s="715"/>
      <c r="G363" s="716"/>
      <c r="H363" s="715"/>
      <c r="I363" s="716"/>
      <c r="J363" s="715"/>
      <c r="K363" s="735"/>
      <c r="L363" s="737"/>
      <c r="M363" s="714"/>
      <c r="N363" s="715"/>
      <c r="O363" s="735"/>
      <c r="P363" s="715"/>
      <c r="Q363" s="735"/>
      <c r="R363" s="715"/>
      <c r="S363" s="735"/>
      <c r="T363" s="715"/>
      <c r="Z363" s="73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784"/>
      <c r="BL363" s="784"/>
      <c r="BM363" s="784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34"/>
      <c r="B364" s="18" t="s">
        <v>62</v>
      </c>
      <c r="C364" s="752"/>
      <c r="D364" s="753"/>
      <c r="E364" s="754"/>
      <c r="F364" s="753"/>
      <c r="G364" s="754"/>
      <c r="H364" s="753"/>
      <c r="I364" s="754"/>
      <c r="J364" s="753"/>
      <c r="K364" s="755"/>
      <c r="L364" s="755"/>
      <c r="M364" s="752"/>
      <c r="N364" s="753"/>
      <c r="O364" s="755"/>
      <c r="P364" s="753"/>
      <c r="Q364" s="755"/>
      <c r="R364" s="753"/>
      <c r="S364" s="755"/>
      <c r="T364" s="753"/>
      <c r="Z364" s="73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696"/>
      <c r="AK364" s="696"/>
      <c r="AL364" s="696"/>
      <c r="AM364" s="696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785"/>
      <c r="BL364" s="785"/>
      <c r="BM364" s="785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33" t="s">
        <v>74</v>
      </c>
      <c r="B365" s="15" t="s">
        <v>55</v>
      </c>
      <c r="C365" s="748" t="str">
        <f>VLOOKUP($C352,'2025年度(1年後期)'!$B$5:$N$207,COLUMN('2025年度(1年後期)'!$G$5),0)&amp;""</f>
        <v/>
      </c>
      <c r="D365" s="732"/>
      <c r="E365" s="749" t="str">
        <f>VLOOKUP($C352,'2025年度(2年後期)'!$B$5:$N$207,COLUMN('2025年度(2年後期)'!$G$5),0)&amp;""</f>
        <v/>
      </c>
      <c r="F365" s="732"/>
      <c r="G365" s="749" t="str">
        <f>VLOOKUP($C352,'2025年度(3年後期)'!$B$5:$N$207,COLUMN('2025年度(3年後期)'!$G$5),0)&amp;""</f>
        <v/>
      </c>
      <c r="H365" s="732"/>
      <c r="I365" s="749" t="str">
        <f>VLOOKUP($C352,'2025年度(4年後期)'!$B$5:$N$206,COLUMN('2025年度(4年後期)'!$G$5),0)&amp;""</f>
        <v/>
      </c>
      <c r="J365" s="732"/>
      <c r="K365" s="750" t="str">
        <f>VLOOKUP($C352,'2025年度(助産後期)'!$B$5:$N$207,COLUMN('2025年度(助産後期)'!$G$5),0)&amp;""</f>
        <v/>
      </c>
      <c r="L365" s="750"/>
      <c r="M365" s="748" t="str">
        <f>VLOOKUP($C352,'2025年度(M1後期)'!$B$5:$N$207,COLUMN('2025年度(M1後期)'!$G$5),0)&amp;""</f>
        <v/>
      </c>
      <c r="N365" s="732"/>
      <c r="O365" s="750" t="str">
        <f>VLOOKUP($C352,'2025年度(M2後期)'!$B$5:$N$207,COLUMN('2025年度(M2後期)'!$G$5),0)&amp;""</f>
        <v/>
      </c>
      <c r="P365" s="732"/>
      <c r="Q365" s="750" t="str">
        <f>VLOOKUP($C352,'2025年度(D1後期)'!$B$5:$N$207,COLUMN('2025年度(D1後期)'!$G$5),0)&amp;""</f>
        <v/>
      </c>
      <c r="R365" s="732"/>
      <c r="S365" s="750" t="str">
        <f>VLOOKUP($C352,'2025年度(D23後期)'!$B$5:$N$207,COLUMN('2025年度(D23後期)'!$G$5),0)&amp;""</f>
        <v/>
      </c>
      <c r="T365" s="732"/>
      <c r="Z365" s="733" t="str">
        <f>A365</f>
        <v>３時限（13：30～15：00）</v>
      </c>
      <c r="AA365" s="694"/>
      <c r="AB365" s="694"/>
      <c r="AC365" s="694"/>
      <c r="AD365" s="694"/>
      <c r="AE365" s="694"/>
      <c r="AF365" s="694"/>
      <c r="AG365" s="694"/>
      <c r="AH365" s="694"/>
      <c r="AI365" s="694"/>
      <c r="AJ365" s="694"/>
      <c r="AK365" s="694"/>
      <c r="AL365" s="694"/>
      <c r="AM365" s="694"/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/>
      <c r="AX365" s="694"/>
      <c r="AY365" s="694"/>
      <c r="AZ365" s="694"/>
      <c r="BA365" s="694"/>
      <c r="BB365" s="694"/>
      <c r="BC365" s="694"/>
      <c r="BD365" s="694"/>
      <c r="BE365" s="694"/>
      <c r="BF365" s="694"/>
      <c r="BG365" s="694"/>
      <c r="BH365" s="694"/>
      <c r="BI365" s="694"/>
      <c r="BJ365" s="694"/>
      <c r="BK365" s="783"/>
      <c r="BL365" s="783"/>
      <c r="BM365" s="783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33"/>
      <c r="B366" s="15" t="s">
        <v>58</v>
      </c>
      <c r="C366" s="751" t="str">
        <f>IFERROR(VLOOKUP(C365,科目・教員!$A$2:$B$349,2,0),"")</f>
        <v/>
      </c>
      <c r="D366" s="735"/>
      <c r="E366" s="739" t="str">
        <f>IFERROR(VLOOKUP(E365,科目・教員!$A$2:$B$349,2,0),"")</f>
        <v/>
      </c>
      <c r="F366" s="735"/>
      <c r="G366" s="739" t="str">
        <f>IFERROR(VLOOKUP(G365,科目・教員!$A$2:$B$349,2,0),"")</f>
        <v/>
      </c>
      <c r="H366" s="735"/>
      <c r="I366" s="739" t="str">
        <f>IFERROR(VLOOKUP(I365,科目・教員!$A$2:$B$349,2,0),"")</f>
        <v/>
      </c>
      <c r="J366" s="735"/>
      <c r="K366" s="740" t="str">
        <f>IFERROR(VLOOKUP(K365,科目・教員!$A$2:$B$349,2,0),"")</f>
        <v/>
      </c>
      <c r="L366" s="740"/>
      <c r="M366" s="751" t="str">
        <f>IFERROR(VLOOKUP(M365,科目・教員!$A$2:$B$349,2,0),"")</f>
        <v/>
      </c>
      <c r="N366" s="735"/>
      <c r="O366" s="740" t="str">
        <f>IFERROR(VLOOKUP(O365,科目・教員!$A$2:$B$349,2,0),"")</f>
        <v/>
      </c>
      <c r="P366" s="735"/>
      <c r="Q366" s="740" t="str">
        <f>IFERROR(VLOOKUP(Q365,科目・教員!$A$2:$B$349,2,0),"")</f>
        <v/>
      </c>
      <c r="R366" s="735"/>
      <c r="S366" s="740" t="str">
        <f>IFERROR(VLOOKUP(S365,科目・教員!$A$2:$B$349,2,0),"")</f>
        <v/>
      </c>
      <c r="T366" s="735"/>
      <c r="Z366" s="73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695"/>
      <c r="AK366" s="695"/>
      <c r="AL366" s="695"/>
      <c r="AM366" s="695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695"/>
      <c r="BB366" s="695"/>
      <c r="BC366" s="695"/>
      <c r="BD366" s="695"/>
      <c r="BE366" s="695"/>
      <c r="BF366" s="695"/>
      <c r="BG366" s="695"/>
      <c r="BH366" s="695"/>
      <c r="BI366" s="695"/>
      <c r="BJ366" s="695"/>
      <c r="BK366" s="784"/>
      <c r="BL366" s="784"/>
      <c r="BM366" s="784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33"/>
      <c r="B367" s="15" t="s">
        <v>60</v>
      </c>
      <c r="C367" s="751" t="str">
        <f>VLOOKUP($C352,'2025年度(1年後期)'!$B$5:$N$207,COLUMN('2025年度(1年後期)'!$G$5)+1,0)&amp;""</f>
        <v/>
      </c>
      <c r="D367" s="735"/>
      <c r="E367" s="739" t="str">
        <f>VLOOKUP($C352,'2025年度(2年後期)'!$B$5:$N$207,COLUMN('2025年度(2年後期)'!$G$5)+1,0)&amp;""</f>
        <v/>
      </c>
      <c r="F367" s="735"/>
      <c r="G367" s="739" t="str">
        <f>VLOOKUP($C352,'2025年度(3年後期)'!$B$5:$N$207,COLUMN('2025年度(3年後期)'!$G$5)+1,0)&amp;""</f>
        <v/>
      </c>
      <c r="H367" s="735"/>
      <c r="I367" s="739" t="str">
        <f>VLOOKUP($C352,'2025年度(4年後期)'!$B$5:$N$206,COLUMN('2025年度(4年後期)'!$G$5)+1,0)&amp;""</f>
        <v/>
      </c>
      <c r="J367" s="735"/>
      <c r="K367" s="740" t="str">
        <f>VLOOKUP($C352,'2025年度(助産後期)'!$B$5:$N$207,COLUMN('2025年度(助産後期)'!$G$5)+1,0)&amp;""</f>
        <v/>
      </c>
      <c r="L367" s="740"/>
      <c r="M367" s="751" t="str">
        <f>VLOOKUP($C352,'2025年度(M1後期)'!$B$5:$N$207,COLUMN('2025年度(M1後期)'!$G$5)+1,0)&amp;""</f>
        <v/>
      </c>
      <c r="N367" s="735"/>
      <c r="O367" s="740" t="str">
        <f>VLOOKUP($C352,'2025年度(M2後期)'!$B$5:$N$207,COLUMN('2025年度(M2後期)'!$G$5)+1,0)&amp;""</f>
        <v/>
      </c>
      <c r="P367" s="735"/>
      <c r="Q367" s="740" t="str">
        <f>VLOOKUP($C352,'2025年度(D1後期)'!$B$5:$N$207,COLUMN('2025年度(D1後期)'!$G$5)+1,0)&amp;""</f>
        <v/>
      </c>
      <c r="R367" s="735"/>
      <c r="S367" s="740" t="str">
        <f>VLOOKUP($C352,'2025年度(D23後期)'!$B$5:$N$207,COLUMN('2025年度(D23後期)'!$G$5)+1,0)&amp;""</f>
        <v/>
      </c>
      <c r="T367" s="735"/>
      <c r="Z367" s="73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695"/>
      <c r="AK367" s="695"/>
      <c r="AL367" s="695"/>
      <c r="AM367" s="695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695"/>
      <c r="BB367" s="695"/>
      <c r="BC367" s="695"/>
      <c r="BD367" s="695"/>
      <c r="BE367" s="695"/>
      <c r="BF367" s="695"/>
      <c r="BG367" s="695"/>
      <c r="BH367" s="695"/>
      <c r="BI367" s="695"/>
      <c r="BJ367" s="695"/>
      <c r="BK367" s="784"/>
      <c r="BL367" s="784"/>
      <c r="BM367" s="784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47"/>
      <c r="B368" s="16" t="s">
        <v>62</v>
      </c>
      <c r="C368" s="738"/>
      <c r="D368" s="736"/>
      <c r="E368" s="710"/>
      <c r="F368" s="736"/>
      <c r="G368" s="710"/>
      <c r="H368" s="736"/>
      <c r="I368" s="710"/>
      <c r="J368" s="736"/>
      <c r="K368" s="712"/>
      <c r="L368" s="712"/>
      <c r="M368" s="738"/>
      <c r="N368" s="736"/>
      <c r="O368" s="712"/>
      <c r="P368" s="736"/>
      <c r="Q368" s="712"/>
      <c r="R368" s="736"/>
      <c r="S368" s="712"/>
      <c r="T368" s="736"/>
      <c r="Z368" s="73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696"/>
      <c r="AK368" s="696"/>
      <c r="AL368" s="696"/>
      <c r="AM368" s="696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696"/>
      <c r="BB368" s="696"/>
      <c r="BC368" s="696"/>
      <c r="BD368" s="696"/>
      <c r="BE368" s="696"/>
      <c r="BF368" s="696"/>
      <c r="BG368" s="696"/>
      <c r="BH368" s="696"/>
      <c r="BI368" s="696"/>
      <c r="BJ368" s="696"/>
      <c r="BK368" s="785"/>
      <c r="BL368" s="785"/>
      <c r="BM368" s="785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33" t="s">
        <v>80</v>
      </c>
      <c r="B369" s="15" t="s">
        <v>55</v>
      </c>
      <c r="C369" s="748" t="str">
        <f>VLOOKUP($C352,'2025年度(1年後期)'!$B$5:$N$207,COLUMN('2025年度(1年後期)'!$I$5),0)&amp;""</f>
        <v/>
      </c>
      <c r="D369" s="732"/>
      <c r="E369" s="749" t="str">
        <f>VLOOKUP($C352,'2025年度(2年後期)'!$B$5:$N$207,COLUMN('2025年度(2年後期)'!$I$5),0)&amp;""</f>
        <v/>
      </c>
      <c r="F369" s="732"/>
      <c r="G369" s="749" t="str">
        <f>VLOOKUP($C352,'2025年度(3年後期)'!$B$5:$N$207,COLUMN('2025年度(3年後期)'!$I$5),0)&amp;""</f>
        <v/>
      </c>
      <c r="H369" s="732"/>
      <c r="I369" s="749" t="str">
        <f>VLOOKUP($C352,'2025年度(4年後期)'!$B$5:$N$206,COLUMN('2025年度(4年後期)'!$I$5),0)&amp;""</f>
        <v/>
      </c>
      <c r="J369" s="732"/>
      <c r="K369" s="750" t="str">
        <f>VLOOKUP($C352,'2025年度(助産後期)'!$B$5:$N$207,COLUMN('2025年度(助産後期)'!$I$5),0)&amp;""</f>
        <v/>
      </c>
      <c r="L369" s="750"/>
      <c r="M369" s="748" t="str">
        <f>VLOOKUP($C352,'2025年度(M1後期)'!$B$5:$N$207,COLUMN('2025年度(M1後期)'!$I$5),0)&amp;""</f>
        <v/>
      </c>
      <c r="N369" s="732"/>
      <c r="O369" s="750" t="str">
        <f>VLOOKUP($C352,'2025年度(M2後期)'!$B$5:$N$207,COLUMN('2025年度(M2後期)'!$I$5),0)&amp;""</f>
        <v/>
      </c>
      <c r="P369" s="732"/>
      <c r="Q369" s="750" t="str">
        <f>VLOOKUP($C352,'2025年度(D1後期)'!$B$5:$N$207,COLUMN('2025年度(D1後期)'!$I$5),0)&amp;""</f>
        <v/>
      </c>
      <c r="R369" s="732"/>
      <c r="S369" s="750" t="str">
        <f>VLOOKUP($C352,'2025年度(D23後期)'!$B$5:$N$207,COLUMN('2025年度(D23後期)'!$I$5),0)&amp;""</f>
        <v/>
      </c>
      <c r="T369" s="732"/>
      <c r="Z369" s="733" t="str">
        <f>A369</f>
        <v>４時限（15：10～16：40）</v>
      </c>
      <c r="AA369" s="694"/>
      <c r="AB369" s="694"/>
      <c r="AC369" s="694"/>
      <c r="AD369" s="694"/>
      <c r="AE369" s="694"/>
      <c r="AF369" s="694"/>
      <c r="AG369" s="694"/>
      <c r="AH369" s="694"/>
      <c r="AI369" s="694"/>
      <c r="AJ369" s="694"/>
      <c r="AK369" s="694"/>
      <c r="AL369" s="694"/>
      <c r="AM369" s="694"/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/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783"/>
      <c r="BL369" s="783"/>
      <c r="BM369" s="783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33"/>
      <c r="B370" s="15" t="s">
        <v>58</v>
      </c>
      <c r="C370" s="751" t="str">
        <f>IFERROR(VLOOKUP(C369,科目・教員!$A$2:$B$349,2,0),"")</f>
        <v/>
      </c>
      <c r="D370" s="735"/>
      <c r="E370" s="739" t="str">
        <f>IFERROR(VLOOKUP(E369,科目・教員!$A$2:$B$349,2,0),"")</f>
        <v/>
      </c>
      <c r="F370" s="735"/>
      <c r="G370" s="739" t="str">
        <f>IFERROR(VLOOKUP(G369,科目・教員!$A$2:$B$349,2,0),"")</f>
        <v/>
      </c>
      <c r="H370" s="735"/>
      <c r="I370" s="739" t="str">
        <f>IFERROR(VLOOKUP(I369,科目・教員!$A$2:$B$349,2,0),"")</f>
        <v/>
      </c>
      <c r="J370" s="735"/>
      <c r="K370" s="740" t="str">
        <f>IFERROR(VLOOKUP(K369,科目・教員!$A$2:$B$349,2,0),"")</f>
        <v/>
      </c>
      <c r="L370" s="740"/>
      <c r="M370" s="751" t="str">
        <f>IFERROR(VLOOKUP(M369,科目・教員!$A$2:$B$349,2,0),"")</f>
        <v/>
      </c>
      <c r="N370" s="735"/>
      <c r="O370" s="740" t="str">
        <f>IFERROR(VLOOKUP(O369,科目・教員!$A$2:$B$349,2,0),"")</f>
        <v/>
      </c>
      <c r="P370" s="735"/>
      <c r="Q370" s="740" t="str">
        <f>IFERROR(VLOOKUP(Q369,科目・教員!$A$2:$B$349,2,0),"")</f>
        <v/>
      </c>
      <c r="R370" s="735"/>
      <c r="S370" s="740" t="str">
        <f>IFERROR(VLOOKUP(S369,科目・教員!$A$2:$B$349,2,0),"")</f>
        <v/>
      </c>
      <c r="T370" s="735"/>
      <c r="Z370" s="73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784"/>
      <c r="BL370" s="784"/>
      <c r="BM370" s="784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33"/>
      <c r="B371" s="15" t="s">
        <v>60</v>
      </c>
      <c r="C371" s="751" t="str">
        <f>VLOOKUP($C352,'2025年度(1年後期)'!$B$5:$N$207,COLUMN('2025年度(1年後期)'!$I$5)+1,0)&amp;""</f>
        <v/>
      </c>
      <c r="D371" s="735"/>
      <c r="E371" s="739" t="str">
        <f>VLOOKUP($C352,'2025年度(2年後期)'!$B$5:$N$207,COLUMN('2025年度(2年後期)'!$I$5)+1,0)&amp;""</f>
        <v/>
      </c>
      <c r="F371" s="735"/>
      <c r="G371" s="739" t="str">
        <f>VLOOKUP($C352,'2025年度(3年後期)'!$B$5:$N$207,COLUMN('2025年度(3年後期)'!$I$5)+1,0)&amp;""</f>
        <v/>
      </c>
      <c r="H371" s="735"/>
      <c r="I371" s="739" t="str">
        <f>VLOOKUP($C352,'2025年度(4年後期)'!$B$5:$N$206,COLUMN('2025年度(4年後期)'!$I$5)+1,0)&amp;""</f>
        <v/>
      </c>
      <c r="J371" s="735"/>
      <c r="K371" s="740" t="str">
        <f>VLOOKUP($C352,'2025年度(助産後期)'!$B$5:$N$207,COLUMN('2025年度(助産後期)'!$I$5)+1,0)&amp;""</f>
        <v/>
      </c>
      <c r="L371" s="740"/>
      <c r="M371" s="751" t="str">
        <f>VLOOKUP($C352,'2025年度(M1後期)'!$B$5:$N$207,COLUMN('2025年度(M1後期)'!$I$5)+1,0)&amp;""</f>
        <v/>
      </c>
      <c r="N371" s="735"/>
      <c r="O371" s="740" t="str">
        <f>VLOOKUP($C352,'2025年度(M2後期)'!$B$5:$N$207,COLUMN('2025年度(M2後期)'!$I$5)+1,0)&amp;""</f>
        <v/>
      </c>
      <c r="P371" s="735"/>
      <c r="Q371" s="740" t="str">
        <f>VLOOKUP($C352,'2025年度(D1後期)'!$B$5:$N$207,COLUMN('2025年度(D1後期)'!$I$5)+1,0)&amp;""</f>
        <v/>
      </c>
      <c r="R371" s="735"/>
      <c r="S371" s="740" t="str">
        <f>VLOOKUP($C352,'2025年度(D23後期)'!$B$5:$N$207,COLUMN('2025年度(D23後期)'!$I$5)+1,0)&amp;""</f>
        <v/>
      </c>
      <c r="T371" s="735"/>
      <c r="Z371" s="73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784"/>
      <c r="BL371" s="784"/>
      <c r="BM371" s="784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34"/>
      <c r="B372" s="16" t="s">
        <v>62</v>
      </c>
      <c r="C372" s="738"/>
      <c r="D372" s="736"/>
      <c r="E372" s="710"/>
      <c r="F372" s="736"/>
      <c r="G372" s="710"/>
      <c r="H372" s="736"/>
      <c r="I372" s="710"/>
      <c r="J372" s="736"/>
      <c r="K372" s="712"/>
      <c r="L372" s="712"/>
      <c r="M372" s="738"/>
      <c r="N372" s="736"/>
      <c r="O372" s="712"/>
      <c r="P372" s="736"/>
      <c r="Q372" s="712"/>
      <c r="R372" s="736"/>
      <c r="S372" s="712"/>
      <c r="T372" s="736"/>
      <c r="Z372" s="73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696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696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785"/>
      <c r="BL372" s="785"/>
      <c r="BM372" s="785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33" t="s">
        <v>87</v>
      </c>
      <c r="B373" s="15" t="s">
        <v>55</v>
      </c>
      <c r="C373" s="748" t="str">
        <f>VLOOKUP($C352,'2025年度(1年後期)'!$B$5:$N$207,COLUMN('2025年度(1年後期)'!$K$5),0)&amp;""</f>
        <v/>
      </c>
      <c r="D373" s="732"/>
      <c r="E373" s="749" t="str">
        <f>VLOOKUP($C352,'2025年度(2年後期)'!$B$5:$N$207,COLUMN('2025年度(2年後期)'!$K$5),0)&amp;""</f>
        <v/>
      </c>
      <c r="F373" s="732"/>
      <c r="G373" s="749" t="str">
        <f>VLOOKUP($C352,'2025年度(3年後期)'!$B$5:$N$207,COLUMN('2025年度(3年後期)'!$K$5),0)&amp;""</f>
        <v/>
      </c>
      <c r="H373" s="732"/>
      <c r="I373" s="749" t="str">
        <f>VLOOKUP($C352,'2025年度(4年後期)'!$B$5:$N$206,COLUMN('2025年度(4年後期)'!$K$5),0)&amp;""</f>
        <v/>
      </c>
      <c r="J373" s="732"/>
      <c r="K373" s="750" t="str">
        <f>VLOOKUP($C352,'2025年度(助産後期)'!$B$5:$N$207,COLUMN('2025年度(助産後期)'!$K$5),0)&amp;""</f>
        <v/>
      </c>
      <c r="L373" s="750"/>
      <c r="M373" s="748" t="str">
        <f>VLOOKUP($C352,'2025年度(M1後期)'!$B$5:$N$207,COLUMN('2025年度(M1後期)'!$K$5),0)&amp;""</f>
        <v/>
      </c>
      <c r="N373" s="732"/>
      <c r="O373" s="750" t="str">
        <f>VLOOKUP($C352,'2025年度(M2後期)'!$B$5:$N$207,COLUMN('2025年度(M2後期)'!$K$5),0)&amp;""</f>
        <v/>
      </c>
      <c r="P373" s="732"/>
      <c r="Q373" s="750" t="str">
        <f>VLOOKUP($C352,'2025年度(D1後期)'!$B$5:$N$207,COLUMN('2025年度(D1後期)'!$K$5),0)&amp;""</f>
        <v/>
      </c>
      <c r="R373" s="732"/>
      <c r="S373" s="750" t="str">
        <f>VLOOKUP($C352,'2025年度(D23後期)'!$B$5:$N$207,COLUMN('2025年度(D23後期)'!$K$5),0)&amp;""</f>
        <v/>
      </c>
      <c r="T373" s="732"/>
      <c r="Z373" s="73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783"/>
      <c r="BL373" s="783"/>
      <c r="BM373" s="783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33"/>
      <c r="B374" s="15" t="s">
        <v>58</v>
      </c>
      <c r="C374" s="751" t="str">
        <f>IFERROR(VLOOKUP(C373,科目・教員!$A$2:$B$349,2,0),"")</f>
        <v/>
      </c>
      <c r="D374" s="735"/>
      <c r="E374" s="739" t="str">
        <f>IFERROR(VLOOKUP(E373,科目・教員!$A$2:$B$349,2,0),"")</f>
        <v/>
      </c>
      <c r="F374" s="735"/>
      <c r="G374" s="739" t="str">
        <f>IFERROR(VLOOKUP(G373,科目・教員!$A$2:$B$349,2,0),"")</f>
        <v/>
      </c>
      <c r="H374" s="735"/>
      <c r="I374" s="739" t="str">
        <f>IFERROR(VLOOKUP(I373,科目・教員!$A$2:$B$349,2,0),"")</f>
        <v/>
      </c>
      <c r="J374" s="735"/>
      <c r="K374" s="740" t="str">
        <f>IFERROR(VLOOKUP(K373,科目・教員!$A$2:$B$349,2,0),"")</f>
        <v/>
      </c>
      <c r="L374" s="740"/>
      <c r="M374" s="751" t="str">
        <f>IFERROR(VLOOKUP(M373,科目・教員!$A$2:$B$349,2,0),"")</f>
        <v/>
      </c>
      <c r="N374" s="735"/>
      <c r="O374" s="740" t="str">
        <f>IFERROR(VLOOKUP(O373,科目・教員!$A$2:$B$349,2,0),"")</f>
        <v/>
      </c>
      <c r="P374" s="735"/>
      <c r="Q374" s="740" t="str">
        <f>IFERROR(VLOOKUP(Q373,科目・教員!$A$2:$B$349,2,0),"")</f>
        <v/>
      </c>
      <c r="R374" s="735"/>
      <c r="S374" s="740" t="str">
        <f>IFERROR(VLOOKUP(S373,科目・教員!$A$2:$B$349,2,0),"")</f>
        <v/>
      </c>
      <c r="T374" s="735"/>
      <c r="Z374" s="73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784"/>
      <c r="BL374" s="784"/>
      <c r="BM374" s="784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33"/>
      <c r="B375" s="15" t="s">
        <v>60</v>
      </c>
      <c r="C375" s="751" t="str">
        <f>VLOOKUP($C352,'2025年度(1年後期)'!$B$5:$N$207,COLUMN('2025年度(1年後期)'!$K$5)+1,0)&amp;""</f>
        <v/>
      </c>
      <c r="D375" s="735"/>
      <c r="E375" s="739" t="str">
        <f>VLOOKUP($C352,'2025年度(2年後期)'!$B$5:$N$207,COLUMN('2025年度(2年後期)'!$K$5)+1,0)&amp;""</f>
        <v/>
      </c>
      <c r="F375" s="735"/>
      <c r="G375" s="739" t="str">
        <f>VLOOKUP($C352,'2025年度(3年後期)'!$B$5:$N$207,COLUMN('2025年度(3年後期)'!$K$5)+1,0)&amp;""</f>
        <v/>
      </c>
      <c r="H375" s="735"/>
      <c r="I375" s="739" t="str">
        <f>VLOOKUP($C352,'2025年度(4年後期)'!$B$5:$N$206,COLUMN('2025年度(4年後期)'!$K$5)+1,0)&amp;""</f>
        <v/>
      </c>
      <c r="J375" s="735"/>
      <c r="K375" s="740" t="str">
        <f>VLOOKUP($C352,'2025年度(助産後期)'!$B$5:$N$207,COLUMN('2025年度(助産後期)'!$K$5)+1,0)&amp;""</f>
        <v/>
      </c>
      <c r="L375" s="740"/>
      <c r="M375" s="751" t="str">
        <f>VLOOKUP($C352,'2025年度(M1後期)'!$B$5:$N$207,COLUMN('2025年度(M1後期)'!$K$5)+1,0)&amp;""</f>
        <v/>
      </c>
      <c r="N375" s="735"/>
      <c r="O375" s="740" t="str">
        <f>VLOOKUP($C352,'2025年度(M1後期)'!$B$5:$N$207,COLUMN('2025年度(M1後期)'!$K$5)+1,0)&amp;""</f>
        <v/>
      </c>
      <c r="P375" s="735"/>
      <c r="Q375" s="740" t="str">
        <f>VLOOKUP($C352,'2025年度(D1後期)'!$B$5:$N$207,COLUMN('2025年度(D1後期)'!$K$5)+1,0)&amp;""</f>
        <v/>
      </c>
      <c r="R375" s="735"/>
      <c r="S375" s="740" t="str">
        <f>VLOOKUP($C352,'2025年度(D23後期)'!$B$5:$N$207,COLUMN('2025年度(D23後期)'!$K$5)+1,0)&amp;""</f>
        <v/>
      </c>
      <c r="T375" s="735"/>
      <c r="Z375" s="73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784"/>
      <c r="BL375" s="784"/>
      <c r="BM375" s="784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34"/>
      <c r="B376" s="16" t="s">
        <v>62</v>
      </c>
      <c r="C376" s="738"/>
      <c r="D376" s="736"/>
      <c r="E376" s="710"/>
      <c r="F376" s="736"/>
      <c r="G376" s="710"/>
      <c r="H376" s="736"/>
      <c r="I376" s="710"/>
      <c r="J376" s="736"/>
      <c r="K376" s="712"/>
      <c r="L376" s="712"/>
      <c r="M376" s="738"/>
      <c r="N376" s="736"/>
      <c r="O376" s="712"/>
      <c r="P376" s="736"/>
      <c r="Q376" s="712"/>
      <c r="R376" s="736"/>
      <c r="S376" s="712"/>
      <c r="T376" s="736"/>
      <c r="U376" s="19"/>
      <c r="V376" s="19"/>
      <c r="W376" s="19"/>
      <c r="X376" s="19"/>
      <c r="Y376" s="19"/>
      <c r="Z376" s="73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785"/>
      <c r="BL376" s="785"/>
      <c r="BM376" s="785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5"/>
      <c r="B377" s="6"/>
      <c r="C377" s="717">
        <f>C352+1</f>
        <v>46069</v>
      </c>
      <c r="D377" s="717"/>
      <c r="E377" s="717"/>
      <c r="F377" s="717"/>
      <c r="G377" s="717"/>
      <c r="H377" s="717"/>
      <c r="I377" s="717"/>
      <c r="J377" s="717"/>
      <c r="K377" s="717"/>
      <c r="L377" s="717"/>
      <c r="M377" s="717"/>
      <c r="N377" s="717"/>
      <c r="O377" s="717"/>
      <c r="P377" s="717"/>
      <c r="Q377" s="717"/>
      <c r="R377" s="717"/>
      <c r="S377" s="717"/>
      <c r="T377" s="717"/>
      <c r="U377" s="697">
        <f>C377</f>
        <v>46069</v>
      </c>
      <c r="V377" s="698"/>
      <c r="W377" s="698"/>
      <c r="X377" s="698"/>
      <c r="Y377" s="698"/>
      <c r="Z377" s="69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3" t="s">
        <v>54</v>
      </c>
      <c r="B378" s="12" t="s">
        <v>55</v>
      </c>
      <c r="C378" s="731" t="str">
        <f>VLOOKUP($C377,'2025年度(1年後期)'!$B$5:$N$207,COLUMN('2025年度(1年後期)'!$C$5),0)&amp;""</f>
        <v>基礎科学実験実習</v>
      </c>
      <c r="D378" s="722"/>
      <c r="E378" s="721" t="str">
        <f>VLOOKUP($C377,'2025年度(2年後期)'!$B$5:$N$207,COLUMN('2025年度(2年後期)'!$C$5),0)&amp;""</f>
        <v/>
      </c>
      <c r="F378" s="722"/>
      <c r="G378" s="721" t="str">
        <f>VLOOKUP($C377,'2025年度(3年後期)'!$B$5:$N$207,COLUMN('2025年度(3年後期)'!$C$5),0)&amp;""</f>
        <v>領域別実習</v>
      </c>
      <c r="H378" s="722"/>
      <c r="I378" s="721" t="str">
        <f>VLOOKUP($C377,'2025年度(4年後期)'!$B$5:$N$206,COLUMN('2025年度(4年後期)'!$C$5),0)&amp;""</f>
        <v/>
      </c>
      <c r="J378" s="722"/>
      <c r="K378" s="732" t="str">
        <f>VLOOKUP($C377,'2025年度(助産後期)'!$B$5:$N$207,COLUMN('2025年度(助産後期)'!$C$5),0)&amp;""</f>
        <v/>
      </c>
      <c r="L378" s="720"/>
      <c r="M378" s="719" t="str">
        <f>VLOOKUP($C377,'2025年度(M1後期)'!$B$5:$N$207,COLUMN('2025年度(M1後期)'!$C$5),0)&amp;""</f>
        <v>看護情報・管理学演習Ａ－Ⅰ
感染管理看護学演習Ａ－Ⅰ</v>
      </c>
      <c r="N378" s="720"/>
      <c r="O378" s="721" t="str">
        <f>VLOOKUP($C377,'2025年度(M2後期)'!$B$5:$N$207,COLUMN('2025年度(M2後期)'!$C$5),0)&amp;""</f>
        <v>特別研究</v>
      </c>
      <c r="P378" s="722"/>
      <c r="Q378" s="721" t="str">
        <f>VLOOKUP($C377,'2025年度(D1後期)'!$B$5:$N$207,COLUMN('2025年度(D1後期)'!$C$5),0)&amp;""</f>
        <v/>
      </c>
      <c r="R378" s="722"/>
      <c r="S378" s="732" t="str">
        <f>VLOOKUP($C377,'2025年度(D23後期)'!$B$5:$N$207,COLUMN('2025年度(D23後期)'!$C$5),0)&amp;""</f>
        <v>特別研究</v>
      </c>
      <c r="T378" s="722"/>
      <c r="U378" s="20"/>
      <c r="Z378" s="744" t="str">
        <f>A378</f>
        <v xml:space="preserve">１時限（09：20～10：50） </v>
      </c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/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 t="s">
        <v>481</v>
      </c>
      <c r="AX378" s="694"/>
      <c r="AY378" s="694"/>
      <c r="AZ378" s="694"/>
      <c r="BA378" s="694"/>
      <c r="BB378" s="694"/>
      <c r="BC378" s="694"/>
      <c r="BD378" s="694"/>
      <c r="BE378" s="694" t="s">
        <v>481</v>
      </c>
      <c r="BF378" s="694"/>
      <c r="BG378" s="694"/>
      <c r="BH378" s="694"/>
      <c r="BI378" s="694"/>
      <c r="BJ378" s="694"/>
      <c r="BK378" s="783"/>
      <c r="BL378" s="783"/>
      <c r="BM378" s="783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33"/>
      <c r="B379" s="15" t="s">
        <v>58</v>
      </c>
      <c r="C379" s="714" t="str">
        <f>IFERROR(VLOOKUP(C378,科目・教員!$A$2:$B$349,2,0),"")</f>
        <v>本間　典子</v>
      </c>
      <c r="D379" s="715"/>
      <c r="E379" s="716" t="str">
        <f>IFERROR(VLOOKUP(E378,科目・教員!$A$2:$B$349,2,0),"")</f>
        <v/>
      </c>
      <c r="F379" s="715"/>
      <c r="G379" s="716" t="str">
        <f>IFERROR(VLOOKUP(G378,科目・教員!$A$2:$B$349,2,0),"")</f>
        <v/>
      </c>
      <c r="H379" s="715"/>
      <c r="I379" s="716" t="str">
        <f>IFERROR(VLOOKUP(I378,科目・教員!$A$2:$B$349,2,0),"")</f>
        <v/>
      </c>
      <c r="J379" s="715"/>
      <c r="K379" s="735" t="str">
        <f>IFERROR(VLOOKUP(K378,科目・教員!$A$2:$B$349,2,0),"")</f>
        <v/>
      </c>
      <c r="L379" s="737"/>
      <c r="M379" s="746" t="str">
        <f>IFERROR(VLOOKUP(M378,科目・教員!$A$2:$B$349,2,0),"")</f>
        <v/>
      </c>
      <c r="N379" s="715"/>
      <c r="O379" s="716" t="str">
        <f>IFERROR(VLOOKUP(O378,科目・教員!$A$2:$B$349,2,0),"")</f>
        <v/>
      </c>
      <c r="P379" s="715"/>
      <c r="Q379" s="716" t="str">
        <f>IFERROR(VLOOKUP(Q378,科目・教員!$A$2:$B$349,2,0),"")</f>
        <v/>
      </c>
      <c r="R379" s="715"/>
      <c r="S379" s="735" t="str">
        <f>IFERROR(VLOOKUP(S378,科目・教員!$A$2:$B$349,2,0),"")</f>
        <v/>
      </c>
      <c r="T379" s="715"/>
      <c r="U379" s="20"/>
      <c r="Z379" s="73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784"/>
      <c r="BL379" s="784"/>
      <c r="BM379" s="784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33"/>
      <c r="B380" s="15" t="s">
        <v>60</v>
      </c>
      <c r="C380" s="714" t="str">
        <f>VLOOKUP($C377,'2025年度(1年後期)'!$B$5:$N$207,COLUMN('2025年度(1年後期)'!$C$5)+1,0)&amp;""</f>
        <v>301･実験室1･実験室2</v>
      </c>
      <c r="D380" s="715"/>
      <c r="E380" s="716" t="str">
        <f>VLOOKUP($C377,'2025年度(2年後期)'!$B$5:$N$207,COLUMN('2025年度(2年後期)'!$C$5)+1,0)&amp;""</f>
        <v/>
      </c>
      <c r="F380" s="715"/>
      <c r="G380" s="716" t="str">
        <f>VLOOKUP($C377,'2025年度(3年後期)'!$B$5:$N$207,COLUMN('2025年度(3年後期)'!$C$5)+1,0)&amp;""</f>
        <v/>
      </c>
      <c r="H380" s="715"/>
      <c r="I380" s="716" t="str">
        <f>VLOOKUP($C377,'2025年度(4年後期)'!$B$5:$N$206,COLUMN('2025年度(4年後期)'!$C$5)+1,0)&amp;""</f>
        <v/>
      </c>
      <c r="J380" s="715"/>
      <c r="K380" s="735" t="str">
        <f>VLOOKUP($C377,'2025年度(助産後期)'!$B$5:$N$207,COLUMN('2025年度(助産後期)'!$C$5)+1,0)&amp;""</f>
        <v/>
      </c>
      <c r="L380" s="737"/>
      <c r="M380" s="746" t="str">
        <f>VLOOKUP($C377,'2025年度(M1後期)'!$B$5:$N$207,COLUMN('2025年度(M1後期)'!$C$5)+1,0)&amp;""</f>
        <v>情報:別途指定
感染:別途指定</v>
      </c>
      <c r="N380" s="715"/>
      <c r="O380" s="716" t="str">
        <f>VLOOKUP($C377,'2025年度(M2後期)'!$B$5:$N$207,COLUMN('2025年度(M2後期)'!$C$5)+1,0)&amp;""</f>
        <v/>
      </c>
      <c r="P380" s="715"/>
      <c r="Q380" s="716" t="str">
        <f>VLOOKUP($C377,'2025年度(D1後期)'!$B$5:$N$207,COLUMN('2025年度(D1後期)'!$C$5)+1,0)&amp;""</f>
        <v/>
      </c>
      <c r="R380" s="715"/>
      <c r="S380" s="735" t="str">
        <f>VLOOKUP($C377,'2025年度(D23後期)'!$B$5:$N$207,COLUMN('2025年度(D23後期)'!$C$5)+1,0)&amp;""</f>
        <v/>
      </c>
      <c r="T380" s="715"/>
      <c r="Z380" s="73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784"/>
      <c r="BL380" s="784"/>
      <c r="BM380" s="784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34"/>
      <c r="B381" s="16" t="s">
        <v>62</v>
      </c>
      <c r="C381" s="738"/>
      <c r="D381" s="711"/>
      <c r="E381" s="710"/>
      <c r="F381" s="711"/>
      <c r="G381" s="710"/>
      <c r="H381" s="711"/>
      <c r="I381" s="710"/>
      <c r="J381" s="711"/>
      <c r="K381" s="712"/>
      <c r="L381" s="713"/>
      <c r="M381" s="745"/>
      <c r="N381" s="711"/>
      <c r="O381" s="710"/>
      <c r="P381" s="711"/>
      <c r="Q381" s="710"/>
      <c r="R381" s="711"/>
      <c r="S381" s="712"/>
      <c r="T381" s="711"/>
      <c r="Z381" s="73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785"/>
      <c r="BL381" s="785"/>
      <c r="BM381" s="785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33" t="s">
        <v>64</v>
      </c>
      <c r="B382" s="15" t="s">
        <v>55</v>
      </c>
      <c r="C382" s="731" t="str">
        <f>VLOOKUP($C377,'2025年度(1年後期)'!$B$5:$N$207,COLUMN('2025年度(1年後期)'!$E$5),0)&amp;""</f>
        <v>基礎科学実験実習</v>
      </c>
      <c r="D382" s="722"/>
      <c r="E382" s="721" t="str">
        <f>VLOOKUP($C377,'2025年度(2年後期)'!$B$5:$N$207,COLUMN('2025年度(2年後期)'!$E$5),0)&amp;""</f>
        <v/>
      </c>
      <c r="F382" s="722"/>
      <c r="G382" s="721" t="str">
        <f>VLOOKUP($C377,'2025年度(3年後期)'!$B$5:$N$207,COLUMN('2025年度(3年後期)'!$E$5),0)&amp;""</f>
        <v>領域別実習</v>
      </c>
      <c r="H382" s="722"/>
      <c r="I382" s="721" t="str">
        <f>VLOOKUP($C377,'2025年度(4年後期)'!$B$5:$N$206,COLUMN('2025年度(4年後期)'!$E$5),0)&amp;""</f>
        <v/>
      </c>
      <c r="J382" s="722"/>
      <c r="K382" s="732" t="str">
        <f>VLOOKUP($C377,'2025年度(助産後期)'!$B$5:$N$207,COLUMN('2025年度(助産後期)'!$E$5),0)&amp;""</f>
        <v/>
      </c>
      <c r="L382" s="720"/>
      <c r="M382" s="731" t="str">
        <f>VLOOKUP($C377,'2025年度(M1後期)'!$B$5:$N$207,COLUMN('2025年度(M1後期)'!$E$5),0)&amp;""</f>
        <v>看護情報・管理学演習Ａ－Ⅰ
感染管理看護学演習Ａ－Ⅰ</v>
      </c>
      <c r="N382" s="722"/>
      <c r="O382" s="732" t="str">
        <f>VLOOKUP($C377,'2025年度(M2後期)'!$B$5:$N$207,COLUMN('2025年度(M2後期)'!$E$5),0)&amp;""</f>
        <v>特別研究</v>
      </c>
      <c r="P382" s="722"/>
      <c r="Q382" s="732" t="str">
        <f>VLOOKUP($C377,'2025年度(D1後期)'!$B$5:$N$207,COLUMN('2025年度(D1後期)'!$E$5),0)&amp;""</f>
        <v/>
      </c>
      <c r="R382" s="722"/>
      <c r="S382" s="732" t="str">
        <f>VLOOKUP($C377,'2025年度(D23後期)'!$B$5:$N$207,COLUMN('2025年度(D23後期)'!$E$5),0)&amp;""</f>
        <v>特別研究</v>
      </c>
      <c r="T382" s="722"/>
      <c r="Z382" s="733" t="str">
        <f>A382</f>
        <v>２時限（11：00～12：30）</v>
      </c>
      <c r="AA382" s="694"/>
      <c r="AB382" s="694"/>
      <c r="AC382" s="694"/>
      <c r="AD382" s="694"/>
      <c r="AE382" s="694"/>
      <c r="AF382" s="694"/>
      <c r="AG382" s="694"/>
      <c r="AH382" s="694"/>
      <c r="AI382" s="694"/>
      <c r="AJ382" s="694"/>
      <c r="AK382" s="694"/>
      <c r="AL382" s="694"/>
      <c r="AM382" s="694"/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 t="s">
        <v>481</v>
      </c>
      <c r="AX382" s="694"/>
      <c r="AY382" s="694"/>
      <c r="AZ382" s="694"/>
      <c r="BA382" s="694"/>
      <c r="BB382" s="694"/>
      <c r="BC382" s="694"/>
      <c r="BD382" s="694"/>
      <c r="BE382" s="694" t="s">
        <v>481</v>
      </c>
      <c r="BF382" s="694"/>
      <c r="BG382" s="694"/>
      <c r="BH382" s="694"/>
      <c r="BI382" s="694"/>
      <c r="BJ382" s="694"/>
      <c r="BK382" s="783"/>
      <c r="BL382" s="783"/>
      <c r="BM382" s="783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33"/>
      <c r="B383" s="15" t="s">
        <v>58</v>
      </c>
      <c r="C383" s="714" t="str">
        <f>IFERROR(VLOOKUP(C382,科目・教員!$A$2:$B$349,2,0),"")</f>
        <v>本間　典子</v>
      </c>
      <c r="D383" s="715"/>
      <c r="E383" s="716" t="str">
        <f>IFERROR(VLOOKUP(E382,科目・教員!$A$2:$B$349,2,0),"")</f>
        <v/>
      </c>
      <c r="F383" s="715"/>
      <c r="G383" s="716" t="str">
        <f>IFERROR(VLOOKUP(G382,科目・教員!$A$2:$B$349,2,0),"")</f>
        <v/>
      </c>
      <c r="H383" s="715"/>
      <c r="I383" s="716" t="str">
        <f>IFERROR(VLOOKUP(I382,科目・教員!$A$2:$B$349,2,0),"")</f>
        <v/>
      </c>
      <c r="J383" s="715"/>
      <c r="K383" s="735" t="str">
        <f>IFERROR(VLOOKUP(K382,科目・教員!$A$2:$B$349,2,0),"")</f>
        <v/>
      </c>
      <c r="L383" s="737"/>
      <c r="M383" s="714" t="str">
        <f>IFERROR(VLOOKUP(M382,科目・教員!$A$2:$B$349,2,0),"")</f>
        <v/>
      </c>
      <c r="N383" s="715"/>
      <c r="O383" s="735" t="str">
        <f>IFERROR(VLOOKUP(O382,科目・教員!$A$2:$B$349,2,0),"")</f>
        <v/>
      </c>
      <c r="P383" s="715"/>
      <c r="Q383" s="735" t="str">
        <f>IFERROR(VLOOKUP(Q382,科目・教員!$A$2:$B$349,2,0),"")</f>
        <v/>
      </c>
      <c r="R383" s="715"/>
      <c r="S383" s="735" t="str">
        <f>IFERROR(VLOOKUP(S382,科目・教員!$A$2:$B$349,2,0),"")</f>
        <v/>
      </c>
      <c r="T383" s="715"/>
      <c r="Z383" s="73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784"/>
      <c r="BL383" s="784"/>
      <c r="BM383" s="784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33"/>
      <c r="B384" s="15" t="s">
        <v>60</v>
      </c>
      <c r="C384" s="714" t="str">
        <f>VLOOKUP($C377,'2025年度(1年後期)'!$B$5:$N$207,COLUMN('2025年度(1年後期)'!$E$5)+1,0)&amp;""</f>
        <v>301･実験室1･実験室2</v>
      </c>
      <c r="D384" s="715"/>
      <c r="E384" s="716" t="str">
        <f>VLOOKUP($C377,'2025年度(2年後期)'!$B$5:$N$207,COLUMN('2025年度(2年後期)'!$E$5)+1,0)&amp;""</f>
        <v/>
      </c>
      <c r="F384" s="715"/>
      <c r="G384" s="716" t="str">
        <f>VLOOKUP($C377,'2025年度(3年後期)'!$B$5:$N$207,COLUMN('2025年度(3年後期)'!$E$5)+1,0)&amp;""</f>
        <v/>
      </c>
      <c r="H384" s="715"/>
      <c r="I384" s="716" t="str">
        <f>VLOOKUP($C377,'2025年度(4年後期)'!$B$5:$N$206,COLUMN('2025年度(4年後期)'!$E$5)+1,0)&amp;""</f>
        <v/>
      </c>
      <c r="J384" s="715"/>
      <c r="K384" s="735" t="str">
        <f>VLOOKUP($C377,'2025年度(助産後期)'!$B$5:$N$207,COLUMN('2025年度(助産後期)'!$E$5)+1,0)&amp;""</f>
        <v/>
      </c>
      <c r="L384" s="737"/>
      <c r="M384" s="714" t="str">
        <f>VLOOKUP($C377,'2025年度(M1後期)'!$B$5:$N$207,COLUMN('2025年度(M1後期)'!$E$5)+1,0)&amp;""</f>
        <v>情報:別途指定
感染:別途指定</v>
      </c>
      <c r="N384" s="715"/>
      <c r="O384" s="735" t="str">
        <f>VLOOKUP($C377,'2025年度(M2後期)'!$B$5:$N$207,COLUMN('2025年度(M2後期)'!$E$5)+1,0)&amp;""</f>
        <v/>
      </c>
      <c r="P384" s="715"/>
      <c r="Q384" s="735" t="str">
        <f>VLOOKUP($C377,'2025年度(D1後期)'!$B$5:$N$207,COLUMN('2025年度(D1後期)'!$E$5)+1,0)&amp;""</f>
        <v/>
      </c>
      <c r="R384" s="715"/>
      <c r="S384" s="735" t="str">
        <f>VLOOKUP($C377,'2025年度(D23後期)'!$B$5:$N$207,COLUMN('2025年度(D23後期)'!$E$5)+1,0)&amp;""</f>
        <v/>
      </c>
      <c r="T384" s="715"/>
      <c r="Z384" s="73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784"/>
      <c r="BL384" s="784"/>
      <c r="BM384" s="784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47"/>
      <c r="B385" s="16" t="s">
        <v>62</v>
      </c>
      <c r="C385" s="738"/>
      <c r="D385" s="736"/>
      <c r="E385" s="710"/>
      <c r="F385" s="736"/>
      <c r="G385" s="710"/>
      <c r="H385" s="736"/>
      <c r="I385" s="710"/>
      <c r="J385" s="736"/>
      <c r="K385" s="712"/>
      <c r="L385" s="712"/>
      <c r="M385" s="738"/>
      <c r="N385" s="736"/>
      <c r="O385" s="712"/>
      <c r="P385" s="736"/>
      <c r="Q385" s="712"/>
      <c r="R385" s="736"/>
      <c r="S385" s="712"/>
      <c r="T385" s="736"/>
      <c r="Z385" s="73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785"/>
      <c r="BL385" s="785"/>
      <c r="BM385" s="785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44" t="s">
        <v>70</v>
      </c>
      <c r="B386" s="17" t="s">
        <v>71</v>
      </c>
      <c r="C386" s="731"/>
      <c r="D386" s="722"/>
      <c r="E386" s="721"/>
      <c r="F386" s="722"/>
      <c r="G386" s="721"/>
      <c r="H386" s="722"/>
      <c r="I386" s="721"/>
      <c r="J386" s="722"/>
      <c r="K386" s="732"/>
      <c r="L386" s="720"/>
      <c r="M386" s="731"/>
      <c r="N386" s="722"/>
      <c r="O386" s="732"/>
      <c r="P386" s="722"/>
      <c r="Q386" s="732"/>
      <c r="R386" s="722"/>
      <c r="S386" s="732"/>
      <c r="T386" s="722"/>
      <c r="Z386" s="73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783"/>
      <c r="BL386" s="783"/>
      <c r="BM386" s="783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33"/>
      <c r="B387" s="17" t="s">
        <v>73</v>
      </c>
      <c r="C387" s="714"/>
      <c r="D387" s="715"/>
      <c r="E387" s="716"/>
      <c r="F387" s="715"/>
      <c r="G387" s="716"/>
      <c r="H387" s="715"/>
      <c r="I387" s="716"/>
      <c r="J387" s="715"/>
      <c r="K387" s="735"/>
      <c r="L387" s="737"/>
      <c r="M387" s="714"/>
      <c r="N387" s="715"/>
      <c r="O387" s="735"/>
      <c r="P387" s="715"/>
      <c r="Q387" s="735"/>
      <c r="R387" s="715"/>
      <c r="S387" s="735"/>
      <c r="T387" s="715"/>
      <c r="Z387" s="73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784"/>
      <c r="BL387" s="784"/>
      <c r="BM387" s="784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33"/>
      <c r="B388" s="17" t="s">
        <v>60</v>
      </c>
      <c r="C388" s="714"/>
      <c r="D388" s="715"/>
      <c r="E388" s="716"/>
      <c r="F388" s="715"/>
      <c r="G388" s="716"/>
      <c r="H388" s="715"/>
      <c r="I388" s="716"/>
      <c r="J388" s="715"/>
      <c r="K388" s="735"/>
      <c r="L388" s="737"/>
      <c r="M388" s="714"/>
      <c r="N388" s="715"/>
      <c r="O388" s="735"/>
      <c r="P388" s="715"/>
      <c r="Q388" s="735"/>
      <c r="R388" s="715"/>
      <c r="S388" s="735"/>
      <c r="T388" s="715"/>
      <c r="Z388" s="73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784"/>
      <c r="BL388" s="784"/>
      <c r="BM388" s="784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34"/>
      <c r="B389" s="18" t="s">
        <v>62</v>
      </c>
      <c r="C389" s="752"/>
      <c r="D389" s="753"/>
      <c r="E389" s="754"/>
      <c r="F389" s="753"/>
      <c r="G389" s="754"/>
      <c r="H389" s="753"/>
      <c r="I389" s="754"/>
      <c r="J389" s="753"/>
      <c r="K389" s="755"/>
      <c r="L389" s="755"/>
      <c r="M389" s="752"/>
      <c r="N389" s="753"/>
      <c r="O389" s="755"/>
      <c r="P389" s="753"/>
      <c r="Q389" s="755"/>
      <c r="R389" s="753"/>
      <c r="S389" s="755"/>
      <c r="T389" s="753"/>
      <c r="Z389" s="73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785"/>
      <c r="BL389" s="785"/>
      <c r="BM389" s="785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33" t="s">
        <v>74</v>
      </c>
      <c r="B390" s="15" t="s">
        <v>55</v>
      </c>
      <c r="C390" s="748" t="str">
        <f>VLOOKUP($C377,'2025年度(1年後期)'!$B$5:$N$207,COLUMN('2025年度(1年後期)'!$G$5),0)&amp;""</f>
        <v>基礎科学実験実習</v>
      </c>
      <c r="D390" s="732"/>
      <c r="E390" s="749" t="str">
        <f>VLOOKUP($C377,'2025年度(2年後期)'!$B$5:$N$207,COLUMN('2025年度(2年後期)'!$G$5),0)&amp;""</f>
        <v/>
      </c>
      <c r="F390" s="732"/>
      <c r="G390" s="749" t="str">
        <f>VLOOKUP($C377,'2025年度(3年後期)'!$B$5:$N$207,COLUMN('2025年度(3年後期)'!$G$5),0)&amp;""</f>
        <v>領域別実習</v>
      </c>
      <c r="H390" s="732"/>
      <c r="I390" s="749" t="str">
        <f>VLOOKUP($C377,'2025年度(4年後期)'!$B$5:$N$206,COLUMN('2025年度(4年後期)'!$G$5),0)&amp;""</f>
        <v/>
      </c>
      <c r="J390" s="732"/>
      <c r="K390" s="750" t="str">
        <f>VLOOKUP($C377,'2025年度(助産後期)'!$B$5:$N$207,COLUMN('2025年度(助産後期)'!$G$5),0)&amp;""</f>
        <v/>
      </c>
      <c r="L390" s="750"/>
      <c r="M390" s="748" t="str">
        <f>VLOOKUP($C377,'2025年度(M1後期)'!$B$5:$N$207,COLUMN('2025年度(M1後期)'!$G$5),0)&amp;""</f>
        <v>成人看護学演習Ａ－Ⅰ</v>
      </c>
      <c r="N390" s="732"/>
      <c r="O390" s="750" t="str">
        <f>VLOOKUP($C377,'2025年度(M2後期)'!$B$5:$N$207,COLUMN('2025年度(M2後期)'!$G$5),0)&amp;""</f>
        <v>特別研究</v>
      </c>
      <c r="P390" s="732"/>
      <c r="Q390" s="750" t="str">
        <f>VLOOKUP($C377,'2025年度(D1後期)'!$B$5:$N$207,COLUMN('2025年度(D1後期)'!$G$5),0)&amp;""</f>
        <v/>
      </c>
      <c r="R390" s="732"/>
      <c r="S390" s="750" t="str">
        <f>VLOOKUP($C377,'2025年度(D23後期)'!$B$5:$N$207,COLUMN('2025年度(D23後期)'!$G$5),0)&amp;""</f>
        <v>特別研究</v>
      </c>
      <c r="T390" s="732"/>
      <c r="Z390" s="733" t="str">
        <f>A390</f>
        <v>３時限（13：30～15：00）</v>
      </c>
      <c r="AA390" s="694"/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/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 t="s">
        <v>481</v>
      </c>
      <c r="AX390" s="694"/>
      <c r="AY390" s="694"/>
      <c r="AZ390" s="694"/>
      <c r="BA390" s="694"/>
      <c r="BB390" s="694"/>
      <c r="BC390" s="694"/>
      <c r="BD390" s="694"/>
      <c r="BE390" s="694" t="s">
        <v>481</v>
      </c>
      <c r="BF390" s="694"/>
      <c r="BG390" s="694"/>
      <c r="BH390" s="694"/>
      <c r="BI390" s="694"/>
      <c r="BJ390" s="694"/>
      <c r="BK390" s="783"/>
      <c r="BL390" s="783"/>
      <c r="BM390" s="783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33"/>
      <c r="B391" s="15" t="s">
        <v>58</v>
      </c>
      <c r="C391" s="751" t="str">
        <f>IFERROR(VLOOKUP(C390,科目・教員!$A$2:$B$349,2,0),"")</f>
        <v>本間　典子</v>
      </c>
      <c r="D391" s="735"/>
      <c r="E391" s="739" t="str">
        <f>IFERROR(VLOOKUP(E390,科目・教員!$A$2:$B$349,2,0),"")</f>
        <v/>
      </c>
      <c r="F391" s="735"/>
      <c r="G391" s="739" t="str">
        <f>IFERROR(VLOOKUP(G390,科目・教員!$A$2:$B$349,2,0),"")</f>
        <v/>
      </c>
      <c r="H391" s="735"/>
      <c r="I391" s="739" t="str">
        <f>IFERROR(VLOOKUP(I390,科目・教員!$A$2:$B$349,2,0),"")</f>
        <v/>
      </c>
      <c r="J391" s="735"/>
      <c r="K391" s="740" t="str">
        <f>IFERROR(VLOOKUP(K390,科目・教員!$A$2:$B$349,2,0),"")</f>
        <v/>
      </c>
      <c r="L391" s="740"/>
      <c r="M391" s="751" t="str">
        <f>IFERROR(VLOOKUP(M390,科目・教員!$A$2:$B$349,2,0),"")</f>
        <v/>
      </c>
      <c r="N391" s="735"/>
      <c r="O391" s="740" t="str">
        <f>IFERROR(VLOOKUP(O390,科目・教員!$A$2:$B$349,2,0),"")</f>
        <v/>
      </c>
      <c r="P391" s="735"/>
      <c r="Q391" s="740" t="str">
        <f>IFERROR(VLOOKUP(Q390,科目・教員!$A$2:$B$349,2,0),"")</f>
        <v/>
      </c>
      <c r="R391" s="735"/>
      <c r="S391" s="740" t="str">
        <f>IFERROR(VLOOKUP(S390,科目・教員!$A$2:$B$349,2,0),"")</f>
        <v/>
      </c>
      <c r="T391" s="735"/>
      <c r="Z391" s="73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784"/>
      <c r="BL391" s="784"/>
      <c r="BM391" s="784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33"/>
      <c r="B392" s="15" t="s">
        <v>60</v>
      </c>
      <c r="C392" s="751" t="str">
        <f>VLOOKUP($C377,'2025年度(1年後期)'!$B$5:$N$207,COLUMN('2025年度(1年後期)'!$G$5)+1,0)&amp;""</f>
        <v>301･実験室1･実験室2</v>
      </c>
      <c r="D392" s="735"/>
      <c r="E392" s="739" t="str">
        <f>VLOOKUP($C377,'2025年度(2年後期)'!$B$5:$N$207,COLUMN('2025年度(2年後期)'!$G$5)+1,0)&amp;""</f>
        <v/>
      </c>
      <c r="F392" s="735"/>
      <c r="G392" s="739" t="str">
        <f>VLOOKUP($C377,'2025年度(3年後期)'!$B$5:$N$207,COLUMN('2025年度(3年後期)'!$G$5)+1,0)&amp;""</f>
        <v/>
      </c>
      <c r="H392" s="735"/>
      <c r="I392" s="739" t="str">
        <f>VLOOKUP($C377,'2025年度(4年後期)'!$B$5:$N$206,COLUMN('2025年度(4年後期)'!$G$5)+1,0)&amp;""</f>
        <v/>
      </c>
      <c r="J392" s="735"/>
      <c r="K392" s="740" t="str">
        <f>VLOOKUP($C377,'2025年度(助産後期)'!$B$5:$N$207,COLUMN('2025年度(助産後期)'!$G$5)+1,0)&amp;""</f>
        <v/>
      </c>
      <c r="L392" s="740"/>
      <c r="M392" s="751" t="str">
        <f>VLOOKUP($C377,'2025年度(M1後期)'!$B$5:$N$207,COLUMN('2025年度(M1後期)'!$G$5)+1,0)&amp;""</f>
        <v>別途指定</v>
      </c>
      <c r="N392" s="735"/>
      <c r="O392" s="740" t="str">
        <f>VLOOKUP($C377,'2025年度(M2後期)'!$B$5:$N$207,COLUMN('2025年度(M2後期)'!$G$5)+1,0)&amp;""</f>
        <v/>
      </c>
      <c r="P392" s="735"/>
      <c r="Q392" s="740" t="str">
        <f>VLOOKUP($C377,'2025年度(D1後期)'!$B$5:$N$207,COLUMN('2025年度(D1後期)'!$G$5)+1,0)&amp;""</f>
        <v/>
      </c>
      <c r="R392" s="735"/>
      <c r="S392" s="740" t="str">
        <f>VLOOKUP($C377,'2025年度(D23後期)'!$B$5:$N$207,COLUMN('2025年度(D23後期)'!$G$5)+1,0)&amp;""</f>
        <v/>
      </c>
      <c r="T392" s="735"/>
      <c r="Z392" s="73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784"/>
      <c r="BL392" s="784"/>
      <c r="BM392" s="784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47"/>
      <c r="B393" s="16" t="s">
        <v>62</v>
      </c>
      <c r="C393" s="738"/>
      <c r="D393" s="736"/>
      <c r="E393" s="710"/>
      <c r="F393" s="736"/>
      <c r="G393" s="710"/>
      <c r="H393" s="736"/>
      <c r="I393" s="710"/>
      <c r="J393" s="736"/>
      <c r="K393" s="712"/>
      <c r="L393" s="712"/>
      <c r="M393" s="738"/>
      <c r="N393" s="736"/>
      <c r="O393" s="712"/>
      <c r="P393" s="736"/>
      <c r="Q393" s="712"/>
      <c r="R393" s="736"/>
      <c r="S393" s="712"/>
      <c r="T393" s="736"/>
      <c r="Z393" s="73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785"/>
      <c r="BL393" s="785"/>
      <c r="BM393" s="785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33" t="s">
        <v>80</v>
      </c>
      <c r="B394" s="15" t="s">
        <v>55</v>
      </c>
      <c r="C394" s="748" t="str">
        <f>VLOOKUP($C377,'2025年度(1年後期)'!$B$5:$N$207,COLUMN('2025年度(1年後期)'!$I$5),0)&amp;""</f>
        <v>基礎科学実験実習</v>
      </c>
      <c r="D394" s="732"/>
      <c r="E394" s="749" t="str">
        <f>VLOOKUP($C377,'2025年度(2年後期)'!$B$5:$N$207,COLUMN('2025年度(2年後期)'!$I$5),0)&amp;""</f>
        <v/>
      </c>
      <c r="F394" s="732"/>
      <c r="G394" s="749" t="str">
        <f>VLOOKUP($C377,'2025年度(3年後期)'!$B$5:$N$207,COLUMN('2025年度(3年後期)'!$I$5),0)&amp;""</f>
        <v>領域別実習</v>
      </c>
      <c r="H394" s="732"/>
      <c r="I394" s="749" t="str">
        <f>VLOOKUP($C377,'2025年度(4年後期)'!$B$5:$N$206,COLUMN('2025年度(4年後期)'!$I$5),0)&amp;""</f>
        <v/>
      </c>
      <c r="J394" s="732"/>
      <c r="K394" s="750" t="str">
        <f>VLOOKUP($C377,'2025年度(助産後期)'!$B$5:$N$207,COLUMN('2025年度(助産後期)'!$I$5),0)&amp;""</f>
        <v/>
      </c>
      <c r="L394" s="750"/>
      <c r="M394" s="748" t="str">
        <f>VLOOKUP($C377,'2025年度(M1後期)'!$B$5:$N$207,COLUMN('2025年度(M1後期)'!$I$5),0)&amp;""</f>
        <v>成人看護学演習Ａ－Ⅰ</v>
      </c>
      <c r="N394" s="732"/>
      <c r="O394" s="750" t="str">
        <f>VLOOKUP($C377,'2025年度(M2後期)'!$B$5:$N$207,COLUMN('2025年度(M2後期)'!$I$5),0)&amp;""</f>
        <v>特別研究</v>
      </c>
      <c r="P394" s="732"/>
      <c r="Q394" s="750" t="str">
        <f>VLOOKUP($C377,'2025年度(D1後期)'!$B$5:$N$207,COLUMN('2025年度(D1後期)'!$I$5),0)&amp;""</f>
        <v/>
      </c>
      <c r="R394" s="732"/>
      <c r="S394" s="750" t="str">
        <f>VLOOKUP($C377,'2025年度(D23後期)'!$B$5:$N$207,COLUMN('2025年度(D23後期)'!$I$5),0)&amp;""</f>
        <v>特別研究</v>
      </c>
      <c r="T394" s="732"/>
      <c r="Z394" s="733" t="str">
        <f>A394</f>
        <v>４時限（15：10～16：40）</v>
      </c>
      <c r="AA394" s="694"/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/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 t="s">
        <v>481</v>
      </c>
      <c r="AX394" s="694"/>
      <c r="AY394" s="694"/>
      <c r="AZ394" s="694"/>
      <c r="BA394" s="694"/>
      <c r="BB394" s="694"/>
      <c r="BC394" s="694"/>
      <c r="BD394" s="694"/>
      <c r="BE394" s="694" t="s">
        <v>481</v>
      </c>
      <c r="BF394" s="694"/>
      <c r="BG394" s="694"/>
      <c r="BH394" s="694"/>
      <c r="BI394" s="694"/>
      <c r="BJ394" s="694"/>
      <c r="BK394" s="783"/>
      <c r="BL394" s="783"/>
      <c r="BM394" s="783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33"/>
      <c r="B395" s="15" t="s">
        <v>58</v>
      </c>
      <c r="C395" s="751" t="str">
        <f>IFERROR(VLOOKUP(C394,科目・教員!$A$2:$B$349,2,0),"")</f>
        <v>本間　典子</v>
      </c>
      <c r="D395" s="735"/>
      <c r="E395" s="739" t="str">
        <f>IFERROR(VLOOKUP(E394,科目・教員!$A$2:$B$349,2,0),"")</f>
        <v/>
      </c>
      <c r="F395" s="735"/>
      <c r="G395" s="739" t="str">
        <f>IFERROR(VLOOKUP(G394,科目・教員!$A$2:$B$349,2,0),"")</f>
        <v/>
      </c>
      <c r="H395" s="735"/>
      <c r="I395" s="739" t="str">
        <f>IFERROR(VLOOKUP(I394,科目・教員!$A$2:$B$349,2,0),"")</f>
        <v/>
      </c>
      <c r="J395" s="735"/>
      <c r="K395" s="740" t="str">
        <f>IFERROR(VLOOKUP(K394,科目・教員!$A$2:$B$349,2,0),"")</f>
        <v/>
      </c>
      <c r="L395" s="740"/>
      <c r="M395" s="751" t="str">
        <f>IFERROR(VLOOKUP(M394,科目・教員!$A$2:$B$349,2,0),"")</f>
        <v/>
      </c>
      <c r="N395" s="735"/>
      <c r="O395" s="740" t="str">
        <f>IFERROR(VLOOKUP(O394,科目・教員!$A$2:$B$349,2,0),"")</f>
        <v/>
      </c>
      <c r="P395" s="735"/>
      <c r="Q395" s="740" t="str">
        <f>IFERROR(VLOOKUP(Q394,科目・教員!$A$2:$B$349,2,0),"")</f>
        <v/>
      </c>
      <c r="R395" s="735"/>
      <c r="S395" s="740" t="str">
        <f>IFERROR(VLOOKUP(S394,科目・教員!$A$2:$B$349,2,0),"")</f>
        <v/>
      </c>
      <c r="T395" s="735"/>
      <c r="Z395" s="73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784"/>
      <c r="BL395" s="784"/>
      <c r="BM395" s="784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33"/>
      <c r="B396" s="15" t="s">
        <v>60</v>
      </c>
      <c r="C396" s="751" t="str">
        <f>VLOOKUP($C377,'2025年度(1年後期)'!$B$5:$N$207,COLUMN('2025年度(1年後期)'!$I$5)+1,0)&amp;""</f>
        <v>301･実験室1･実験室2</v>
      </c>
      <c r="D396" s="735"/>
      <c r="E396" s="739" t="str">
        <f>VLOOKUP($C377,'2025年度(2年後期)'!$B$5:$N$207,COLUMN('2025年度(2年後期)'!$I$5)+1,0)&amp;""</f>
        <v/>
      </c>
      <c r="F396" s="735"/>
      <c r="G396" s="739" t="str">
        <f>VLOOKUP($C377,'2025年度(3年後期)'!$B$5:$N$207,COLUMN('2025年度(3年後期)'!$I$5)+1,0)&amp;""</f>
        <v/>
      </c>
      <c r="H396" s="735"/>
      <c r="I396" s="739" t="str">
        <f>VLOOKUP($C377,'2025年度(4年後期)'!$B$5:$N$206,COLUMN('2025年度(4年後期)'!$I$5)+1,0)&amp;""</f>
        <v/>
      </c>
      <c r="J396" s="735"/>
      <c r="K396" s="740" t="str">
        <f>VLOOKUP($C377,'2025年度(助産後期)'!$B$5:$N$207,COLUMN('2025年度(助産後期)'!$I$5)+1,0)&amp;""</f>
        <v/>
      </c>
      <c r="L396" s="740"/>
      <c r="M396" s="751" t="str">
        <f>VLOOKUP($C377,'2025年度(M1後期)'!$B$5:$N$207,COLUMN('2025年度(M1後期)'!$I$5)+1,0)&amp;""</f>
        <v>別途指定</v>
      </c>
      <c r="N396" s="735"/>
      <c r="O396" s="740" t="str">
        <f>VLOOKUP($C377,'2025年度(M2後期)'!$B$5:$N$207,COLUMN('2025年度(M2後期)'!$I$5)+1,0)&amp;""</f>
        <v/>
      </c>
      <c r="P396" s="735"/>
      <c r="Q396" s="740" t="str">
        <f>VLOOKUP($C377,'2025年度(D1後期)'!$B$5:$N$207,COLUMN('2025年度(D1後期)'!$I$5)+1,0)&amp;""</f>
        <v/>
      </c>
      <c r="R396" s="735"/>
      <c r="S396" s="740" t="str">
        <f>VLOOKUP($C377,'2025年度(D23後期)'!$B$5:$N$207,COLUMN('2025年度(D23後期)'!$I$5)+1,0)&amp;""</f>
        <v/>
      </c>
      <c r="T396" s="735"/>
      <c r="Z396" s="73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784"/>
      <c r="BL396" s="784"/>
      <c r="BM396" s="784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34"/>
      <c r="B397" s="16" t="s">
        <v>62</v>
      </c>
      <c r="C397" s="738"/>
      <c r="D397" s="736"/>
      <c r="E397" s="710"/>
      <c r="F397" s="736"/>
      <c r="G397" s="710"/>
      <c r="H397" s="736"/>
      <c r="I397" s="710"/>
      <c r="J397" s="736"/>
      <c r="K397" s="712"/>
      <c r="L397" s="712"/>
      <c r="M397" s="738"/>
      <c r="N397" s="736"/>
      <c r="O397" s="712"/>
      <c r="P397" s="736"/>
      <c r="Q397" s="712"/>
      <c r="R397" s="736"/>
      <c r="S397" s="712"/>
      <c r="T397" s="736"/>
      <c r="Z397" s="73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785"/>
      <c r="BL397" s="785"/>
      <c r="BM397" s="785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33" t="s">
        <v>87</v>
      </c>
      <c r="B398" s="15" t="s">
        <v>55</v>
      </c>
      <c r="C398" s="748" t="str">
        <f>VLOOKUP($C377,'2025年度(1年後期)'!$B$5:$N$207,COLUMN('2025年度(1年後期)'!$K$5),0)&amp;""</f>
        <v/>
      </c>
      <c r="D398" s="732"/>
      <c r="E398" s="749" t="str">
        <f>VLOOKUP($C377,'2025年度(2年後期)'!$B$5:$N$207,COLUMN('2025年度(2年後期)'!$K$5),0)&amp;""</f>
        <v/>
      </c>
      <c r="F398" s="732"/>
      <c r="G398" s="749" t="str">
        <f>VLOOKUP($C377,'2025年度(3年後期)'!$B$5:$N$207,COLUMN('2025年度(3年後期)'!$K$5),0)&amp;""</f>
        <v/>
      </c>
      <c r="H398" s="732"/>
      <c r="I398" s="749" t="str">
        <f>VLOOKUP($C377,'2025年度(4年後期)'!$B$5:$N$206,COLUMN('2025年度(4年後期)'!$K$5),0)&amp;""</f>
        <v/>
      </c>
      <c r="J398" s="732"/>
      <c r="K398" s="750" t="str">
        <f>VLOOKUP($C377,'2025年度(助産後期)'!$B$5:$N$207,COLUMN('2025年度(助産後期)'!$K$5),0)&amp;""</f>
        <v/>
      </c>
      <c r="L398" s="750"/>
      <c r="M398" s="748" t="str">
        <f>VLOOKUP($C377,'2025年度(M1後期)'!$B$5:$N$207,COLUMN('2025年度(M1後期)'!$K$5),0)&amp;""</f>
        <v/>
      </c>
      <c r="N398" s="732"/>
      <c r="O398" s="750" t="str">
        <f>VLOOKUP($C377,'2025年度(M2後期)'!$B$5:$N$207,COLUMN('2025年度(M2後期)'!$K$5),0)&amp;""</f>
        <v/>
      </c>
      <c r="P398" s="732"/>
      <c r="Q398" s="750" t="str">
        <f>VLOOKUP($C377,'2025年度(D1後期)'!$B$5:$N$207,COLUMN('2025年度(D1後期)'!$K$5),0)&amp;""</f>
        <v/>
      </c>
      <c r="R398" s="732"/>
      <c r="S398" s="750" t="str">
        <f>VLOOKUP($C377,'2025年度(D23後期)'!$B$5:$N$207,COLUMN('2025年度(D23後期)'!$K$5),0)&amp;""</f>
        <v/>
      </c>
      <c r="T398" s="732"/>
      <c r="Z398" s="733" t="str">
        <f>A398</f>
        <v>５時限（16：50～18：20）</v>
      </c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783"/>
      <c r="BL398" s="783"/>
      <c r="BM398" s="783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33"/>
      <c r="B399" s="15" t="s">
        <v>58</v>
      </c>
      <c r="C399" s="751" t="str">
        <f>IFERROR(VLOOKUP(C398,科目・教員!$A$2:$B$349,2,0),"")</f>
        <v/>
      </c>
      <c r="D399" s="735"/>
      <c r="E399" s="739" t="str">
        <f>IFERROR(VLOOKUP(E398,科目・教員!$A$2:$B$349,2,0),"")</f>
        <v/>
      </c>
      <c r="F399" s="735"/>
      <c r="G399" s="739" t="str">
        <f>IFERROR(VLOOKUP(G398,科目・教員!$A$2:$B$349,2,0),"")</f>
        <v/>
      </c>
      <c r="H399" s="735"/>
      <c r="I399" s="739" t="str">
        <f>IFERROR(VLOOKUP(I398,科目・教員!$A$2:$B$349,2,0),"")</f>
        <v/>
      </c>
      <c r="J399" s="735"/>
      <c r="K399" s="740" t="str">
        <f>IFERROR(VLOOKUP(K398,科目・教員!$A$2:$B$349,2,0),"")</f>
        <v/>
      </c>
      <c r="L399" s="740"/>
      <c r="M399" s="751" t="str">
        <f>IFERROR(VLOOKUP(M398,科目・教員!$A$2:$B$349,2,0),"")</f>
        <v/>
      </c>
      <c r="N399" s="735"/>
      <c r="O399" s="740" t="str">
        <f>IFERROR(VLOOKUP(O398,科目・教員!$A$2:$B$349,2,0),"")</f>
        <v/>
      </c>
      <c r="P399" s="735"/>
      <c r="Q399" s="740" t="str">
        <f>IFERROR(VLOOKUP(Q398,科目・教員!$A$2:$B$349,2,0),"")</f>
        <v/>
      </c>
      <c r="R399" s="735"/>
      <c r="S399" s="740" t="str">
        <f>IFERROR(VLOOKUP(S398,科目・教員!$A$2:$B$349,2,0),"")</f>
        <v/>
      </c>
      <c r="T399" s="735"/>
      <c r="Z399" s="73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784"/>
      <c r="BL399" s="784"/>
      <c r="BM399" s="784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33"/>
      <c r="B400" s="15" t="s">
        <v>60</v>
      </c>
      <c r="C400" s="751" t="str">
        <f>VLOOKUP($C377,'2025年度(1年後期)'!$B$5:$N$207,COLUMN('2025年度(1年後期)'!$K$5)+1,0)&amp;""</f>
        <v/>
      </c>
      <c r="D400" s="735"/>
      <c r="E400" s="739" t="str">
        <f>VLOOKUP($C377,'2025年度(2年後期)'!$B$5:$N$207,COLUMN('2025年度(2年後期)'!$K$5)+1,0)&amp;""</f>
        <v/>
      </c>
      <c r="F400" s="735"/>
      <c r="G400" s="739" t="str">
        <f>VLOOKUP($C377,'2025年度(3年後期)'!$B$5:$N$207,COLUMN('2025年度(3年後期)'!$K$5)+1,0)&amp;""</f>
        <v/>
      </c>
      <c r="H400" s="735"/>
      <c r="I400" s="739" t="str">
        <f>VLOOKUP($C377,'2025年度(4年後期)'!$B$5:$N$206,COLUMN('2025年度(4年後期)'!$K$5)+1,0)&amp;""</f>
        <v/>
      </c>
      <c r="J400" s="735"/>
      <c r="K400" s="740" t="str">
        <f>VLOOKUP($C377,'2025年度(助産後期)'!$B$5:$N$207,COLUMN('2025年度(助産後期)'!$K$5)+1,0)&amp;""</f>
        <v/>
      </c>
      <c r="L400" s="740"/>
      <c r="M400" s="751" t="str">
        <f>VLOOKUP($C377,'2025年度(M1後期)'!$B$5:$N$207,COLUMN('2025年度(M1後期)'!$K$5)+1,0)&amp;""</f>
        <v/>
      </c>
      <c r="N400" s="735"/>
      <c r="O400" s="740" t="str">
        <f>VLOOKUP($C377,'2025年度(M1後期)'!$B$5:$N$207,COLUMN('2025年度(M1後期)'!$K$5)+1,0)&amp;""</f>
        <v/>
      </c>
      <c r="P400" s="735"/>
      <c r="Q400" s="740" t="str">
        <f>VLOOKUP($C377,'2025年度(D1後期)'!$B$5:$N$207,COLUMN('2025年度(D1後期)'!$K$5)+1,0)&amp;""</f>
        <v/>
      </c>
      <c r="R400" s="735"/>
      <c r="S400" s="740" t="str">
        <f>VLOOKUP($C377,'2025年度(D23後期)'!$B$5:$N$207,COLUMN('2025年度(D23後期)'!$K$5)+1,0)&amp;""</f>
        <v/>
      </c>
      <c r="T400" s="735"/>
      <c r="Z400" s="73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784"/>
      <c r="BL400" s="784"/>
      <c r="BM400" s="784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34"/>
      <c r="B401" s="16" t="s">
        <v>62</v>
      </c>
      <c r="C401" s="738"/>
      <c r="D401" s="736"/>
      <c r="E401" s="710"/>
      <c r="F401" s="736"/>
      <c r="G401" s="710"/>
      <c r="H401" s="736"/>
      <c r="I401" s="710"/>
      <c r="J401" s="736"/>
      <c r="K401" s="712"/>
      <c r="L401" s="712"/>
      <c r="M401" s="738"/>
      <c r="N401" s="736"/>
      <c r="O401" s="712"/>
      <c r="P401" s="736"/>
      <c r="Q401" s="712"/>
      <c r="R401" s="736"/>
      <c r="S401" s="712"/>
      <c r="T401" s="736"/>
      <c r="U401" s="19"/>
      <c r="V401" s="19"/>
      <c r="W401" s="19"/>
      <c r="X401" s="19"/>
      <c r="Y401" s="19"/>
      <c r="Z401" s="73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785"/>
      <c r="BL401" s="785"/>
      <c r="BM401" s="785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5"/>
      <c r="B402" s="6"/>
      <c r="C402" s="717">
        <f>C377+1</f>
        <v>46070</v>
      </c>
      <c r="D402" s="717"/>
      <c r="E402" s="717"/>
      <c r="F402" s="717"/>
      <c r="G402" s="717"/>
      <c r="H402" s="717"/>
      <c r="I402" s="717"/>
      <c r="J402" s="717"/>
      <c r="K402" s="717"/>
      <c r="L402" s="717"/>
      <c r="M402" s="717"/>
      <c r="N402" s="717"/>
      <c r="O402" s="717"/>
      <c r="P402" s="717"/>
      <c r="Q402" s="717"/>
      <c r="R402" s="717"/>
      <c r="S402" s="717"/>
      <c r="T402" s="717"/>
      <c r="U402" s="697">
        <f>C402</f>
        <v>46070</v>
      </c>
      <c r="V402" s="698"/>
      <c r="W402" s="698"/>
      <c r="X402" s="698"/>
      <c r="Y402" s="698"/>
      <c r="Z402" s="69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3" t="s">
        <v>54</v>
      </c>
      <c r="B403" s="12" t="s">
        <v>55</v>
      </c>
      <c r="C403" s="731" t="str">
        <f>VLOOKUP($C402,'2025年度(1年後期)'!$B$5:$N$207,COLUMN('2025年度(1年後期)'!$C$5),0)&amp;""</f>
        <v>基礎科学実験実習</v>
      </c>
      <c r="D403" s="722"/>
      <c r="E403" s="721" t="str">
        <f>VLOOKUP($C402,'2025年度(2年後期)'!$B$5:$N$207,COLUMN('2025年度(2年後期)'!$C$5),0)&amp;""</f>
        <v/>
      </c>
      <c r="F403" s="722"/>
      <c r="G403" s="721" t="str">
        <f>VLOOKUP($C402,'2025年度(3年後期)'!$B$5:$N$207,COLUMN('2025年度(3年後期)'!$C$5),0)&amp;""</f>
        <v>領域別実習</v>
      </c>
      <c r="H403" s="722"/>
      <c r="I403" s="721" t="str">
        <f>VLOOKUP($C402,'2025年度(4年後期)'!$B$5:$N$206,COLUMN('2025年度(4年後期)'!$C$5),0)&amp;""</f>
        <v/>
      </c>
      <c r="J403" s="722"/>
      <c r="K403" s="732" t="str">
        <f>VLOOKUP($C402,'2025年度(助産後期)'!$B$5:$N$207,COLUMN('2025年度(助産後期)'!$C$5),0)&amp;""</f>
        <v/>
      </c>
      <c r="L403" s="720"/>
      <c r="M403" s="719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20"/>
      <c r="O403" s="721" t="str">
        <f>VLOOKUP($C402,'2025年度(M2後期)'!$B$5:$N$207,COLUMN('2025年度(M2後期)'!$C$5),0)&amp;""</f>
        <v>特別研究</v>
      </c>
      <c r="P403" s="722"/>
      <c r="Q403" s="721" t="str">
        <f>VLOOKUP($C402,'2025年度(D1後期)'!$B$5:$N$207,COLUMN('2025年度(D1後期)'!$C$5),0)&amp;""</f>
        <v>成育看護学演習Ｂ</v>
      </c>
      <c r="R403" s="722"/>
      <c r="S403" s="732" t="str">
        <f>VLOOKUP($C402,'2025年度(D23後期)'!$B$5:$N$207,COLUMN('2025年度(D23後期)'!$C$5),0)&amp;""</f>
        <v>特別研究</v>
      </c>
      <c r="T403" s="722"/>
      <c r="U403" s="25"/>
      <c r="Z403" s="744" t="str">
        <f>A403</f>
        <v xml:space="preserve">１時限（09：20～10：50） </v>
      </c>
      <c r="AA403" s="694"/>
      <c r="AB403" s="694"/>
      <c r="AC403" s="694"/>
      <c r="AD403" s="694"/>
      <c r="AE403" s="694"/>
      <c r="AF403" s="694"/>
      <c r="AG403" s="694"/>
      <c r="AH403" s="694"/>
      <c r="AI403" s="694"/>
      <c r="AJ403" s="694"/>
      <c r="AK403" s="694"/>
      <c r="AL403" s="694"/>
      <c r="AM403" s="694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 t="s">
        <v>481</v>
      </c>
      <c r="AX403" s="694"/>
      <c r="AY403" s="694"/>
      <c r="AZ403" s="694"/>
      <c r="BA403" s="694"/>
      <c r="BB403" s="694"/>
      <c r="BC403" s="694"/>
      <c r="BD403" s="694"/>
      <c r="BE403" s="694" t="s">
        <v>481</v>
      </c>
      <c r="BF403" s="694"/>
      <c r="BG403" s="694"/>
      <c r="BH403" s="694"/>
      <c r="BI403" s="694"/>
      <c r="BJ403" s="694"/>
      <c r="BK403" s="783"/>
      <c r="BL403" s="783"/>
      <c r="BM403" s="783"/>
      <c r="BN403" s="694"/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33"/>
      <c r="B404" s="15" t="s">
        <v>58</v>
      </c>
      <c r="C404" s="714" t="str">
        <f>IFERROR(VLOOKUP(C403,科目・教員!$A$2:$B$349,2,0),"")</f>
        <v>本間　典子</v>
      </c>
      <c r="D404" s="715"/>
      <c r="E404" s="716" t="str">
        <f>IFERROR(VLOOKUP(E403,科目・教員!$A$2:$B$349,2,0),"")</f>
        <v/>
      </c>
      <c r="F404" s="715"/>
      <c r="G404" s="716" t="str">
        <f>IFERROR(VLOOKUP(G403,科目・教員!$A$2:$B$349,2,0),"")</f>
        <v/>
      </c>
      <c r="H404" s="715"/>
      <c r="I404" s="716" t="str">
        <f>IFERROR(VLOOKUP(I403,科目・教員!$A$2:$B$349,2,0),"")</f>
        <v/>
      </c>
      <c r="J404" s="715"/>
      <c r="K404" s="735" t="str">
        <f>IFERROR(VLOOKUP(K403,科目・教員!$A$2:$B$349,2,0),"")</f>
        <v/>
      </c>
      <c r="L404" s="737"/>
      <c r="M404" s="746" t="str">
        <f>IFERROR(VLOOKUP(M403,科目・教員!$A$2:$B$349,2,0),"")</f>
        <v/>
      </c>
      <c r="N404" s="715"/>
      <c r="O404" s="716" t="str">
        <f>IFERROR(VLOOKUP(O403,科目・教員!$A$2:$B$349,2,0),"")</f>
        <v/>
      </c>
      <c r="P404" s="715"/>
      <c r="Q404" s="716" t="str">
        <f>IFERROR(VLOOKUP(Q403,科目・教員!$A$2:$B$349,2,0),"")</f>
        <v/>
      </c>
      <c r="R404" s="715"/>
      <c r="S404" s="735" t="str">
        <f>IFERROR(VLOOKUP(S403,科目・教員!$A$2:$B$349,2,0),"")</f>
        <v/>
      </c>
      <c r="T404" s="715"/>
      <c r="U404" s="25"/>
      <c r="Z404" s="73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784"/>
      <c r="BL404" s="784"/>
      <c r="BM404" s="784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33"/>
      <c r="B405" s="15" t="s">
        <v>60</v>
      </c>
      <c r="C405" s="714" t="str">
        <f>VLOOKUP($C402,'2025年度(1年後期)'!$B$5:$N$207,COLUMN('2025年度(1年後期)'!$C$5)+1,0)&amp;""</f>
        <v>301･実験室1･実験室2</v>
      </c>
      <c r="D405" s="715"/>
      <c r="E405" s="716" t="str">
        <f>VLOOKUP($C402,'2025年度(2年後期)'!$B$5:$N$207,COLUMN('2025年度(2年後期)'!$C$5)+1,0)&amp;""</f>
        <v/>
      </c>
      <c r="F405" s="715"/>
      <c r="G405" s="716" t="str">
        <f>VLOOKUP($C402,'2025年度(3年後期)'!$B$5:$N$207,COLUMN('2025年度(3年後期)'!$C$5)+1,0)&amp;""</f>
        <v/>
      </c>
      <c r="H405" s="715"/>
      <c r="I405" s="716" t="str">
        <f>VLOOKUP($C402,'2025年度(4年後期)'!$B$5:$N$206,COLUMN('2025年度(4年後期)'!$C$5)+1,0)&amp;""</f>
        <v/>
      </c>
      <c r="J405" s="715"/>
      <c r="K405" s="735" t="str">
        <f>VLOOKUP($C402,'2025年度(助産後期)'!$B$5:$N$207,COLUMN('2025年度(助産後期)'!$C$5)+1,0)&amp;""</f>
        <v/>
      </c>
      <c r="L405" s="737"/>
      <c r="M405" s="746" t="str">
        <f>VLOOKUP($C402,'2025年度(M1後期)'!$B$5:$N$207,COLUMN('2025年度(M1後期)'!$C$5)+1,0)&amp;""</f>
        <v>国際:別途指定
教育:別途指定
成育:別途指定
成育:別途指定</v>
      </c>
      <c r="N405" s="715"/>
      <c r="O405" s="716" t="str">
        <f>VLOOKUP($C402,'2025年度(M2後期)'!$B$5:$N$207,COLUMN('2025年度(M2後期)'!$C$5)+1,0)&amp;""</f>
        <v/>
      </c>
      <c r="P405" s="715"/>
      <c r="Q405" s="716" t="str">
        <f>VLOOKUP($C402,'2025年度(D1後期)'!$B$5:$N$207,COLUMN('2025年度(D1後期)'!$C$5)+1,0)&amp;""</f>
        <v>別途指定</v>
      </c>
      <c r="R405" s="715"/>
      <c r="S405" s="735" t="str">
        <f>VLOOKUP($C402,'2025年度(D23後期)'!$B$5:$N$207,COLUMN('2025年度(D23後期)'!$C$5)+1,0)&amp;""</f>
        <v/>
      </c>
      <c r="T405" s="715"/>
      <c r="U405" s="25"/>
      <c r="Z405" s="73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784"/>
      <c r="BL405" s="784"/>
      <c r="BM405" s="784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34"/>
      <c r="B406" s="16" t="s">
        <v>62</v>
      </c>
      <c r="C406" s="738"/>
      <c r="D406" s="711"/>
      <c r="E406" s="710"/>
      <c r="F406" s="711"/>
      <c r="G406" s="710"/>
      <c r="H406" s="711"/>
      <c r="I406" s="710"/>
      <c r="J406" s="711"/>
      <c r="K406" s="712"/>
      <c r="L406" s="713"/>
      <c r="M406" s="745"/>
      <c r="N406" s="711"/>
      <c r="O406" s="710"/>
      <c r="P406" s="711"/>
      <c r="Q406" s="710"/>
      <c r="R406" s="711"/>
      <c r="S406" s="712"/>
      <c r="T406" s="711"/>
      <c r="U406" s="25"/>
      <c r="Z406" s="73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785"/>
      <c r="BL406" s="785"/>
      <c r="BM406" s="785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33" t="s">
        <v>64</v>
      </c>
      <c r="B407" s="15" t="s">
        <v>55</v>
      </c>
      <c r="C407" s="731" t="str">
        <f>VLOOKUP($C402,'2025年度(1年後期)'!$B$5:$N$207,COLUMN('2025年度(1年後期)'!$E$5),0)&amp;""</f>
        <v>基礎科学実験実習</v>
      </c>
      <c r="D407" s="722"/>
      <c r="E407" s="721" t="str">
        <f>VLOOKUP($C402,'2025年度(2年後期)'!$B$5:$N$207,COLUMN('2025年度(2年後期)'!$E$5),0)&amp;""</f>
        <v/>
      </c>
      <c r="F407" s="722"/>
      <c r="G407" s="721" t="str">
        <f>VLOOKUP($C402,'2025年度(3年後期)'!$B$5:$N$207,COLUMN('2025年度(3年後期)'!$E$5),0)&amp;""</f>
        <v>領域別実習</v>
      </c>
      <c r="H407" s="722"/>
      <c r="I407" s="721" t="str">
        <f>VLOOKUP($C402,'2025年度(4年後期)'!$B$5:$N$206,COLUMN('2025年度(4年後期)'!$E$5),0)&amp;""</f>
        <v/>
      </c>
      <c r="J407" s="722"/>
      <c r="K407" s="732" t="str">
        <f>VLOOKUP($C402,'2025年度(助産後期)'!$B$5:$N$207,COLUMN('2025年度(助産後期)'!$E$5),0)&amp;""</f>
        <v/>
      </c>
      <c r="L407" s="720"/>
      <c r="M407" s="731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22"/>
      <c r="O407" s="732" t="str">
        <f>VLOOKUP($C402,'2025年度(M2後期)'!$B$5:$N$207,COLUMN('2025年度(M2後期)'!$E$5),0)&amp;""</f>
        <v>特別研究</v>
      </c>
      <c r="P407" s="722"/>
      <c r="Q407" s="732" t="str">
        <f>VLOOKUP($C402,'2025年度(D1後期)'!$B$5:$N$207,COLUMN('2025年度(D1後期)'!$E$5),0)&amp;""</f>
        <v>成育看護学演習Ｂ</v>
      </c>
      <c r="R407" s="722"/>
      <c r="S407" s="732" t="str">
        <f>VLOOKUP($C402,'2025年度(D23後期)'!$B$5:$N$207,COLUMN('2025年度(D23後期)'!$E$5),0)&amp;""</f>
        <v>特別研究</v>
      </c>
      <c r="T407" s="722"/>
      <c r="U407" s="21"/>
      <c r="Z407" s="733" t="str">
        <f>A407</f>
        <v>２時限（11：00～12：30）</v>
      </c>
      <c r="AA407" s="694"/>
      <c r="AB407" s="694"/>
      <c r="AC407" s="694"/>
      <c r="AD407" s="694"/>
      <c r="AE407" s="694"/>
      <c r="AF407" s="694"/>
      <c r="AG407" s="694"/>
      <c r="AH407" s="694"/>
      <c r="AI407" s="694"/>
      <c r="AJ407" s="694"/>
      <c r="AK407" s="694"/>
      <c r="AL407" s="694"/>
      <c r="AM407" s="694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 t="s">
        <v>481</v>
      </c>
      <c r="AX407" s="694"/>
      <c r="AY407" s="694"/>
      <c r="AZ407" s="694"/>
      <c r="BA407" s="694"/>
      <c r="BB407" s="694"/>
      <c r="BC407" s="694"/>
      <c r="BD407" s="694"/>
      <c r="BE407" s="694" t="s">
        <v>481</v>
      </c>
      <c r="BF407" s="694"/>
      <c r="BG407" s="694"/>
      <c r="BH407" s="694"/>
      <c r="BI407" s="694"/>
      <c r="BJ407" s="694"/>
      <c r="BK407" s="783"/>
      <c r="BL407" s="783"/>
      <c r="BM407" s="783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33"/>
      <c r="B408" s="15" t="s">
        <v>58</v>
      </c>
      <c r="C408" s="714" t="str">
        <f>IFERROR(VLOOKUP(C407,科目・教員!$A$2:$B$349,2,0),"")</f>
        <v>本間　典子</v>
      </c>
      <c r="D408" s="715"/>
      <c r="E408" s="716" t="str">
        <f>IFERROR(VLOOKUP(E407,科目・教員!$A$2:$B$349,2,0),"")</f>
        <v/>
      </c>
      <c r="F408" s="715"/>
      <c r="G408" s="716" t="str">
        <f>IFERROR(VLOOKUP(G407,科目・教員!$A$2:$B$349,2,0),"")</f>
        <v/>
      </c>
      <c r="H408" s="715"/>
      <c r="I408" s="716" t="str">
        <f>IFERROR(VLOOKUP(I407,科目・教員!$A$2:$B$349,2,0),"")</f>
        <v/>
      </c>
      <c r="J408" s="715"/>
      <c r="K408" s="735" t="str">
        <f>IFERROR(VLOOKUP(K407,科目・教員!$A$2:$B$349,2,0),"")</f>
        <v/>
      </c>
      <c r="L408" s="737"/>
      <c r="M408" s="714" t="str">
        <f>IFERROR(VLOOKUP(M407,科目・教員!$A$2:$B$349,2,0),"")</f>
        <v/>
      </c>
      <c r="N408" s="715"/>
      <c r="O408" s="735" t="str">
        <f>IFERROR(VLOOKUP(O407,科目・教員!$A$2:$B$349,2,0),"")</f>
        <v/>
      </c>
      <c r="P408" s="715"/>
      <c r="Q408" s="735" t="str">
        <f>IFERROR(VLOOKUP(Q407,科目・教員!$A$2:$B$349,2,0),"")</f>
        <v/>
      </c>
      <c r="R408" s="715"/>
      <c r="S408" s="735" t="str">
        <f>IFERROR(VLOOKUP(S407,科目・教員!$A$2:$B$349,2,0),"")</f>
        <v/>
      </c>
      <c r="T408" s="715"/>
      <c r="U408" s="21"/>
      <c r="Z408" s="73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695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784"/>
      <c r="BL408" s="784"/>
      <c r="BM408" s="784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33"/>
      <c r="B409" s="15" t="s">
        <v>60</v>
      </c>
      <c r="C409" s="714" t="str">
        <f>VLOOKUP($C402,'2025年度(1年後期)'!$B$5:$N$207,COLUMN('2025年度(1年後期)'!$E$5)+1,0)&amp;""</f>
        <v>301･実験室1･実験室2</v>
      </c>
      <c r="D409" s="715"/>
      <c r="E409" s="716" t="str">
        <f>VLOOKUP($C402,'2025年度(2年後期)'!$B$5:$N$207,COLUMN('2025年度(2年後期)'!$E$5)+1,0)&amp;""</f>
        <v/>
      </c>
      <c r="F409" s="715"/>
      <c r="G409" s="716" t="str">
        <f>VLOOKUP($C402,'2025年度(3年後期)'!$B$5:$N$207,COLUMN('2025年度(3年後期)'!$E$5)+1,0)&amp;""</f>
        <v/>
      </c>
      <c r="H409" s="715"/>
      <c r="I409" s="716" t="str">
        <f>VLOOKUP($C402,'2025年度(4年後期)'!$B$5:$N$206,COLUMN('2025年度(4年後期)'!$E$5)+1,0)&amp;""</f>
        <v/>
      </c>
      <c r="J409" s="715"/>
      <c r="K409" s="735" t="str">
        <f>VLOOKUP($C402,'2025年度(助産後期)'!$B$5:$N$207,COLUMN('2025年度(助産後期)'!$E$5)+1,0)&amp;""</f>
        <v/>
      </c>
      <c r="L409" s="737"/>
      <c r="M409" s="714" t="str">
        <f>VLOOKUP($C402,'2025年度(M1後期)'!$B$5:$N$207,COLUMN('2025年度(M1後期)'!$E$5)+1,0)&amp;""</f>
        <v>国際:別途指定
教育:別途指定
成育:別途指定
成育:別途指定</v>
      </c>
      <c r="N409" s="715"/>
      <c r="O409" s="735" t="str">
        <f>VLOOKUP($C402,'2025年度(M2後期)'!$B$5:$N$207,COLUMN('2025年度(M2後期)'!$E$5)+1,0)&amp;""</f>
        <v/>
      </c>
      <c r="P409" s="715"/>
      <c r="Q409" s="735" t="str">
        <f>VLOOKUP($C402,'2025年度(D1後期)'!$B$5:$N$207,COLUMN('2025年度(D1後期)'!$E$5)+1,0)&amp;""</f>
        <v>別途指定</v>
      </c>
      <c r="R409" s="715"/>
      <c r="S409" s="735" t="str">
        <f>VLOOKUP($C402,'2025年度(D23後期)'!$B$5:$N$207,COLUMN('2025年度(D23後期)'!$E$5)+1,0)&amp;""</f>
        <v/>
      </c>
      <c r="T409" s="715"/>
      <c r="U409" s="21"/>
      <c r="Z409" s="73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695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784"/>
      <c r="BL409" s="784"/>
      <c r="BM409" s="784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47"/>
      <c r="B410" s="16" t="s">
        <v>62</v>
      </c>
      <c r="C410" s="738"/>
      <c r="D410" s="736"/>
      <c r="E410" s="710"/>
      <c r="F410" s="736"/>
      <c r="G410" s="710"/>
      <c r="H410" s="736"/>
      <c r="I410" s="710"/>
      <c r="J410" s="736"/>
      <c r="K410" s="712"/>
      <c r="L410" s="712"/>
      <c r="M410" s="738"/>
      <c r="N410" s="736"/>
      <c r="O410" s="712"/>
      <c r="P410" s="736"/>
      <c r="Q410" s="712"/>
      <c r="R410" s="736"/>
      <c r="S410" s="712"/>
      <c r="T410" s="736"/>
      <c r="U410" s="21"/>
      <c r="Z410" s="73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696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785"/>
      <c r="BL410" s="785"/>
      <c r="BM410" s="785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44" t="s">
        <v>70</v>
      </c>
      <c r="B411" s="17" t="s">
        <v>71</v>
      </c>
      <c r="C411" s="731"/>
      <c r="D411" s="722"/>
      <c r="E411" s="721"/>
      <c r="F411" s="722"/>
      <c r="G411" s="721"/>
      <c r="H411" s="722"/>
      <c r="I411" s="721"/>
      <c r="J411" s="722"/>
      <c r="K411" s="732"/>
      <c r="L411" s="720"/>
      <c r="M411" s="731"/>
      <c r="N411" s="722"/>
      <c r="O411" s="732"/>
      <c r="P411" s="722"/>
      <c r="Q411" s="732"/>
      <c r="R411" s="722"/>
      <c r="S411" s="732"/>
      <c r="T411" s="722"/>
      <c r="U411" s="21"/>
      <c r="Z411" s="733" t="str">
        <f>A411</f>
        <v>昼休み（12：30～13：30）</v>
      </c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783"/>
      <c r="BL411" s="783"/>
      <c r="BM411" s="783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33"/>
      <c r="B412" s="17" t="s">
        <v>73</v>
      </c>
      <c r="C412" s="714"/>
      <c r="D412" s="715"/>
      <c r="E412" s="716"/>
      <c r="F412" s="715"/>
      <c r="G412" s="716"/>
      <c r="H412" s="715"/>
      <c r="I412" s="716"/>
      <c r="J412" s="715"/>
      <c r="K412" s="735"/>
      <c r="L412" s="737"/>
      <c r="M412" s="714"/>
      <c r="N412" s="715"/>
      <c r="O412" s="735"/>
      <c r="P412" s="715"/>
      <c r="Q412" s="735"/>
      <c r="R412" s="715"/>
      <c r="S412" s="735"/>
      <c r="T412" s="715"/>
      <c r="U412" s="21"/>
      <c r="Z412" s="733"/>
      <c r="AA412" s="695"/>
      <c r="AB412" s="695"/>
      <c r="AC412" s="695"/>
      <c r="AD412" s="695"/>
      <c r="AE412" s="695"/>
      <c r="AF412" s="695"/>
      <c r="AG412" s="695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695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784"/>
      <c r="BL412" s="784"/>
      <c r="BM412" s="784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33"/>
      <c r="B413" s="17" t="s">
        <v>60</v>
      </c>
      <c r="C413" s="714"/>
      <c r="D413" s="715"/>
      <c r="E413" s="716"/>
      <c r="F413" s="715"/>
      <c r="G413" s="716"/>
      <c r="H413" s="715"/>
      <c r="I413" s="716"/>
      <c r="J413" s="715"/>
      <c r="K413" s="735"/>
      <c r="L413" s="737"/>
      <c r="M413" s="714"/>
      <c r="N413" s="715"/>
      <c r="O413" s="735"/>
      <c r="P413" s="715"/>
      <c r="Q413" s="735"/>
      <c r="R413" s="715"/>
      <c r="S413" s="735"/>
      <c r="T413" s="715"/>
      <c r="U413" s="21"/>
      <c r="Z413" s="733"/>
      <c r="AA413" s="695"/>
      <c r="AB413" s="695"/>
      <c r="AC413" s="695"/>
      <c r="AD413" s="695"/>
      <c r="AE413" s="695"/>
      <c r="AF413" s="695"/>
      <c r="AG413" s="695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695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784"/>
      <c r="BL413" s="784"/>
      <c r="BM413" s="784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34"/>
      <c r="B414" s="18" t="s">
        <v>62</v>
      </c>
      <c r="C414" s="752"/>
      <c r="D414" s="753"/>
      <c r="E414" s="754"/>
      <c r="F414" s="753"/>
      <c r="G414" s="754"/>
      <c r="H414" s="753"/>
      <c r="I414" s="754"/>
      <c r="J414" s="753"/>
      <c r="K414" s="755"/>
      <c r="L414" s="755"/>
      <c r="M414" s="752"/>
      <c r="N414" s="753"/>
      <c r="O414" s="755"/>
      <c r="P414" s="753"/>
      <c r="Q414" s="755"/>
      <c r="R414" s="753"/>
      <c r="S414" s="755"/>
      <c r="T414" s="753"/>
      <c r="U414" s="21"/>
      <c r="Z414" s="734"/>
      <c r="AA414" s="696"/>
      <c r="AB414" s="696"/>
      <c r="AC414" s="696"/>
      <c r="AD414" s="696"/>
      <c r="AE414" s="696"/>
      <c r="AF414" s="696"/>
      <c r="AG414" s="696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696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785"/>
      <c r="BL414" s="785"/>
      <c r="BM414" s="785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33" t="s">
        <v>74</v>
      </c>
      <c r="B415" s="15" t="s">
        <v>55</v>
      </c>
      <c r="C415" s="748" t="str">
        <f>VLOOKUP($C402,'2025年度(1年後期)'!$B$5:$N$207,COLUMN('2025年度(1年後期)'!$G$5),0)&amp;""</f>
        <v>基礎科学実験実習</v>
      </c>
      <c r="D415" s="732"/>
      <c r="E415" s="749" t="str">
        <f>VLOOKUP($C402,'2025年度(2年後期)'!$B$5:$N$207,COLUMN('2025年度(2年後期)'!$G$5),0)&amp;""</f>
        <v/>
      </c>
      <c r="F415" s="732"/>
      <c r="G415" s="749" t="str">
        <f>VLOOKUP($C402,'2025年度(3年後期)'!$B$5:$N$207,COLUMN('2025年度(3年後期)'!$G$5),0)&amp;""</f>
        <v>領域別実習</v>
      </c>
      <c r="H415" s="732"/>
      <c r="I415" s="749" t="str">
        <f>VLOOKUP($C402,'2025年度(4年後期)'!$B$5:$N$206,COLUMN('2025年度(4年後期)'!$G$5),0)&amp;""</f>
        <v/>
      </c>
      <c r="J415" s="732"/>
      <c r="K415" s="750" t="str">
        <f>VLOOKUP($C402,'2025年度(助産後期)'!$B$5:$N$207,COLUMN('2025年度(助産後期)'!$G$5),0)&amp;""</f>
        <v/>
      </c>
      <c r="L415" s="750"/>
      <c r="M415" s="748" t="str">
        <f>VLOOKUP($C402,'2025年度(M1後期)'!$B$5:$N$207,COLUMN('2025年度(M1後期)'!$G$5),0)&amp;""</f>
        <v>成育看護学演習Ａ－Ⅱ（小児）</v>
      </c>
      <c r="N415" s="732"/>
      <c r="O415" s="750" t="str">
        <f>VLOOKUP($C402,'2025年度(M2後期)'!$B$5:$N$207,COLUMN('2025年度(M2後期)'!$G$5),0)&amp;""</f>
        <v>特別研究</v>
      </c>
      <c r="P415" s="732"/>
      <c r="Q415" s="750" t="str">
        <f>VLOOKUP($C402,'2025年度(D1後期)'!$B$5:$N$207,COLUMN('2025年度(D1後期)'!$G$5),0)&amp;""</f>
        <v>感染管理看護学演習Ｂ
成人看護学演習Ｂ</v>
      </c>
      <c r="R415" s="732"/>
      <c r="S415" s="750" t="str">
        <f>VLOOKUP($C402,'2025年度(D23後期)'!$B$5:$N$207,COLUMN('2025年度(D23後期)'!$G$5),0)&amp;""</f>
        <v>特別研究</v>
      </c>
      <c r="T415" s="732"/>
      <c r="U415" s="21"/>
      <c r="Z415" s="733" t="str">
        <f>A415</f>
        <v>３時限（13：30～15：00）</v>
      </c>
      <c r="AA415" s="694"/>
      <c r="AB415" s="694"/>
      <c r="AC415" s="694"/>
      <c r="AD415" s="694"/>
      <c r="AE415" s="694"/>
      <c r="AF415" s="694"/>
      <c r="AG415" s="694"/>
      <c r="AH415" s="694"/>
      <c r="AI415" s="694"/>
      <c r="AJ415" s="694"/>
      <c r="AK415" s="694"/>
      <c r="AL415" s="694"/>
      <c r="AM415" s="694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 t="s">
        <v>481</v>
      </c>
      <c r="AX415" s="694"/>
      <c r="AY415" s="694"/>
      <c r="AZ415" s="694"/>
      <c r="BA415" s="694"/>
      <c r="BB415" s="694"/>
      <c r="BC415" s="694"/>
      <c r="BD415" s="694"/>
      <c r="BE415" s="694" t="s">
        <v>481</v>
      </c>
      <c r="BF415" s="694"/>
      <c r="BG415" s="694"/>
      <c r="BH415" s="694"/>
      <c r="BI415" s="694"/>
      <c r="BJ415" s="694"/>
      <c r="BK415" s="783"/>
      <c r="BL415" s="783"/>
      <c r="BM415" s="783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33"/>
      <c r="B416" s="15" t="s">
        <v>58</v>
      </c>
      <c r="C416" s="751" t="str">
        <f>IFERROR(VLOOKUP(C415,科目・教員!$A$2:$B$349,2,0),"")</f>
        <v>本間　典子</v>
      </c>
      <c r="D416" s="735"/>
      <c r="E416" s="739" t="str">
        <f>IFERROR(VLOOKUP(E415,科目・教員!$A$2:$B$349,2,0),"")</f>
        <v/>
      </c>
      <c r="F416" s="735"/>
      <c r="G416" s="739" t="str">
        <f>IFERROR(VLOOKUP(G415,科目・教員!$A$2:$B$349,2,0),"")</f>
        <v/>
      </c>
      <c r="H416" s="735"/>
      <c r="I416" s="739" t="str">
        <f>IFERROR(VLOOKUP(I415,科目・教員!$A$2:$B$349,2,0),"")</f>
        <v/>
      </c>
      <c r="J416" s="735"/>
      <c r="K416" s="740" t="str">
        <f>IFERROR(VLOOKUP(K415,科目・教員!$A$2:$B$349,2,0),"")</f>
        <v/>
      </c>
      <c r="L416" s="740"/>
      <c r="M416" s="751" t="str">
        <f>IFERROR(VLOOKUP(M415,科目・教員!$A$2:$B$349,2,0),"")</f>
        <v/>
      </c>
      <c r="N416" s="735"/>
      <c r="O416" s="740" t="str">
        <f>IFERROR(VLOOKUP(O415,科目・教員!$A$2:$B$349,2,0),"")</f>
        <v/>
      </c>
      <c r="P416" s="735"/>
      <c r="Q416" s="740" t="str">
        <f>IFERROR(VLOOKUP(Q415,科目・教員!$A$2:$B$349,2,0),"")</f>
        <v/>
      </c>
      <c r="R416" s="735"/>
      <c r="S416" s="740" t="str">
        <f>IFERROR(VLOOKUP(S415,科目・教員!$A$2:$B$349,2,0),"")</f>
        <v/>
      </c>
      <c r="T416" s="735"/>
      <c r="U416" s="21"/>
      <c r="Z416" s="733"/>
      <c r="AA416" s="695"/>
      <c r="AB416" s="695"/>
      <c r="AC416" s="695"/>
      <c r="AD416" s="695"/>
      <c r="AE416" s="695"/>
      <c r="AF416" s="695"/>
      <c r="AG416" s="695"/>
      <c r="AH416" s="695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784"/>
      <c r="BL416" s="784"/>
      <c r="BM416" s="784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33"/>
      <c r="B417" s="15" t="s">
        <v>60</v>
      </c>
      <c r="C417" s="751" t="str">
        <f>VLOOKUP($C402,'2025年度(1年後期)'!$B$5:$N$207,COLUMN('2025年度(1年後期)'!$G$5)+1,0)&amp;""</f>
        <v>301･実験室1･実験室2</v>
      </c>
      <c r="D417" s="735"/>
      <c r="E417" s="739" t="str">
        <f>VLOOKUP($C402,'2025年度(2年後期)'!$B$5:$N$207,COLUMN('2025年度(2年後期)'!$G$5)+1,0)&amp;""</f>
        <v/>
      </c>
      <c r="F417" s="735"/>
      <c r="G417" s="739" t="str">
        <f>VLOOKUP($C402,'2025年度(3年後期)'!$B$5:$N$207,COLUMN('2025年度(3年後期)'!$G$5)+1,0)&amp;""</f>
        <v/>
      </c>
      <c r="H417" s="735"/>
      <c r="I417" s="739" t="str">
        <f>VLOOKUP($C402,'2025年度(4年後期)'!$B$5:$N$206,COLUMN('2025年度(4年後期)'!$G$5)+1,0)&amp;""</f>
        <v/>
      </c>
      <c r="J417" s="735"/>
      <c r="K417" s="740" t="str">
        <f>VLOOKUP($C402,'2025年度(助産後期)'!$B$5:$N$207,COLUMN('2025年度(助産後期)'!$G$5)+1,0)&amp;""</f>
        <v/>
      </c>
      <c r="L417" s="740"/>
      <c r="M417" s="751" t="str">
        <f>VLOOKUP($C402,'2025年度(M1後期)'!$B$5:$N$207,COLUMN('2025年度(M1後期)'!$G$5)+1,0)&amp;""</f>
        <v>別途指定</v>
      </c>
      <c r="N417" s="735"/>
      <c r="O417" s="740" t="str">
        <f>VLOOKUP($C402,'2025年度(M2後期)'!$B$5:$N$207,COLUMN('2025年度(M2後期)'!$G$5)+1,0)&amp;""</f>
        <v/>
      </c>
      <c r="P417" s="735"/>
      <c r="Q417" s="740" t="str">
        <f>VLOOKUP($C402,'2025年度(D1後期)'!$B$5:$N$207,COLUMN('2025年度(D1後期)'!$G$5)+1,0)&amp;""</f>
        <v>感染:別途指定
成人:別途指定</v>
      </c>
      <c r="R417" s="735"/>
      <c r="S417" s="740" t="str">
        <f>VLOOKUP($C402,'2025年度(D23後期)'!$B$5:$N$207,COLUMN('2025年度(D23後期)'!$G$5)+1,0)&amp;""</f>
        <v/>
      </c>
      <c r="T417" s="735"/>
      <c r="U417" s="21"/>
      <c r="Z417" s="733"/>
      <c r="AA417" s="695"/>
      <c r="AB417" s="695"/>
      <c r="AC417" s="695"/>
      <c r="AD417" s="695"/>
      <c r="AE417" s="695"/>
      <c r="AF417" s="695"/>
      <c r="AG417" s="695"/>
      <c r="AH417" s="695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784"/>
      <c r="BL417" s="784"/>
      <c r="BM417" s="784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47"/>
      <c r="B418" s="16" t="s">
        <v>62</v>
      </c>
      <c r="C418" s="738"/>
      <c r="D418" s="736"/>
      <c r="E418" s="710"/>
      <c r="F418" s="736"/>
      <c r="G418" s="710"/>
      <c r="H418" s="736"/>
      <c r="I418" s="710"/>
      <c r="J418" s="736"/>
      <c r="K418" s="712"/>
      <c r="L418" s="712"/>
      <c r="M418" s="738"/>
      <c r="N418" s="736"/>
      <c r="O418" s="712"/>
      <c r="P418" s="736"/>
      <c r="Q418" s="712"/>
      <c r="R418" s="736"/>
      <c r="S418" s="712"/>
      <c r="T418" s="736"/>
      <c r="U418" s="21"/>
      <c r="Z418" s="734"/>
      <c r="AA418" s="696"/>
      <c r="AB418" s="696"/>
      <c r="AC418" s="696"/>
      <c r="AD418" s="696"/>
      <c r="AE418" s="696"/>
      <c r="AF418" s="696"/>
      <c r="AG418" s="696"/>
      <c r="AH418" s="696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785"/>
      <c r="BL418" s="785"/>
      <c r="BM418" s="785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33" t="s">
        <v>80</v>
      </c>
      <c r="B419" s="15" t="s">
        <v>55</v>
      </c>
      <c r="C419" s="748" t="str">
        <f>VLOOKUP($C402,'2025年度(1年後期)'!$B$5:$N$207,COLUMN('2025年度(1年後期)'!$I$5),0)&amp;""</f>
        <v>基礎科学実験実習</v>
      </c>
      <c r="D419" s="732"/>
      <c r="E419" s="749" t="str">
        <f>VLOOKUP($C402,'2025年度(2年後期)'!$B$5:$N$207,COLUMN('2025年度(2年後期)'!$I$5),0)&amp;""</f>
        <v/>
      </c>
      <c r="F419" s="732"/>
      <c r="G419" s="749" t="str">
        <f>VLOOKUP($C402,'2025年度(3年後期)'!$B$5:$N$207,COLUMN('2025年度(3年後期)'!$I$5),0)&amp;""</f>
        <v>領域別実習</v>
      </c>
      <c r="H419" s="732"/>
      <c r="I419" s="749" t="str">
        <f>VLOOKUP($C402,'2025年度(4年後期)'!$B$5:$N$206,COLUMN('2025年度(4年後期)'!$I$5),0)&amp;""</f>
        <v/>
      </c>
      <c r="J419" s="732"/>
      <c r="K419" s="750" t="str">
        <f>VLOOKUP($C402,'2025年度(助産後期)'!$B$5:$N$207,COLUMN('2025年度(助産後期)'!$I$5),0)&amp;""</f>
        <v/>
      </c>
      <c r="L419" s="750"/>
      <c r="M419" s="748" t="str">
        <f>VLOOKUP($C402,'2025年度(M1後期)'!$B$5:$N$207,COLUMN('2025年度(M1後期)'!$I$5),0)&amp;""</f>
        <v>成育看護学演習Ａ－Ⅱ（小児）</v>
      </c>
      <c r="N419" s="732"/>
      <c r="O419" s="750" t="str">
        <f>VLOOKUP($C402,'2025年度(M2後期)'!$B$5:$N$207,COLUMN('2025年度(M2後期)'!$I$5),0)&amp;""</f>
        <v>特別研究</v>
      </c>
      <c r="P419" s="732"/>
      <c r="Q419" s="750" t="str">
        <f>VLOOKUP($C402,'2025年度(D1後期)'!$B$5:$N$207,COLUMN('2025年度(D1後期)'!$I$5),0)&amp;""</f>
        <v>感染管理看護学演習Ｂ
成人看護学演習Ｂ</v>
      </c>
      <c r="R419" s="732"/>
      <c r="S419" s="750" t="str">
        <f>VLOOKUP($C402,'2025年度(D23後期)'!$B$5:$N$207,COLUMN('2025年度(D23後期)'!$I$5),0)&amp;""</f>
        <v>特別研究</v>
      </c>
      <c r="T419" s="732"/>
      <c r="U419" s="21"/>
      <c r="Z419" s="733" t="str">
        <f>A419</f>
        <v>４時限（15：10～16：40）</v>
      </c>
      <c r="AA419" s="694"/>
      <c r="AB419" s="694"/>
      <c r="AC419" s="694"/>
      <c r="AD419" s="694"/>
      <c r="AE419" s="694"/>
      <c r="AF419" s="694"/>
      <c r="AG419" s="694"/>
      <c r="AH419" s="694"/>
      <c r="AI419" s="694"/>
      <c r="AJ419" s="694"/>
      <c r="AK419" s="694"/>
      <c r="AL419" s="694"/>
      <c r="AM419" s="694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 t="s">
        <v>481</v>
      </c>
      <c r="AX419" s="694"/>
      <c r="AY419" s="694"/>
      <c r="AZ419" s="694"/>
      <c r="BA419" s="694"/>
      <c r="BB419" s="694"/>
      <c r="BC419" s="694"/>
      <c r="BD419" s="694"/>
      <c r="BE419" s="694" t="s">
        <v>481</v>
      </c>
      <c r="BF419" s="694"/>
      <c r="BG419" s="694"/>
      <c r="BH419" s="694"/>
      <c r="BI419" s="694"/>
      <c r="BJ419" s="694"/>
      <c r="BK419" s="783"/>
      <c r="BL419" s="783"/>
      <c r="BM419" s="783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33"/>
      <c r="B420" s="15" t="s">
        <v>58</v>
      </c>
      <c r="C420" s="751" t="str">
        <f>IFERROR(VLOOKUP(C419,科目・教員!$A$2:$B$349,2,0),"")</f>
        <v>本間　典子</v>
      </c>
      <c r="D420" s="735"/>
      <c r="E420" s="739" t="str">
        <f>IFERROR(VLOOKUP(E419,科目・教員!$A$2:$B$349,2,0),"")</f>
        <v/>
      </c>
      <c r="F420" s="735"/>
      <c r="G420" s="739" t="str">
        <f>IFERROR(VLOOKUP(G419,科目・教員!$A$2:$B$349,2,0),"")</f>
        <v/>
      </c>
      <c r="H420" s="735"/>
      <c r="I420" s="739" t="str">
        <f>IFERROR(VLOOKUP(I419,科目・教員!$A$2:$B$349,2,0),"")</f>
        <v/>
      </c>
      <c r="J420" s="735"/>
      <c r="K420" s="740" t="str">
        <f>IFERROR(VLOOKUP(K419,科目・教員!$A$2:$B$349,2,0),"")</f>
        <v/>
      </c>
      <c r="L420" s="740"/>
      <c r="M420" s="751" t="str">
        <f>IFERROR(VLOOKUP(M419,科目・教員!$A$2:$B$349,2,0),"")</f>
        <v/>
      </c>
      <c r="N420" s="735"/>
      <c r="O420" s="740" t="str">
        <f>IFERROR(VLOOKUP(O419,科目・教員!$A$2:$B$349,2,0),"")</f>
        <v/>
      </c>
      <c r="P420" s="735"/>
      <c r="Q420" s="740" t="str">
        <f>IFERROR(VLOOKUP(Q419,科目・教員!$A$2:$B$349,2,0),"")</f>
        <v/>
      </c>
      <c r="R420" s="735"/>
      <c r="S420" s="740" t="str">
        <f>IFERROR(VLOOKUP(S419,科目・教員!$A$2:$B$349,2,0),"")</f>
        <v/>
      </c>
      <c r="T420" s="735"/>
      <c r="U420" s="21"/>
      <c r="Z420" s="73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784"/>
      <c r="BL420" s="784"/>
      <c r="BM420" s="784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33"/>
      <c r="B421" s="15" t="s">
        <v>60</v>
      </c>
      <c r="C421" s="751" t="str">
        <f>VLOOKUP($C402,'2025年度(1年後期)'!$B$5:$N$207,COLUMN('2025年度(1年後期)'!$I$5)+1,0)&amp;""</f>
        <v>301･実験室1･実験室2</v>
      </c>
      <c r="D421" s="735"/>
      <c r="E421" s="739" t="str">
        <f>VLOOKUP($C402,'2025年度(2年後期)'!$B$5:$N$207,COLUMN('2025年度(2年後期)'!$I$5)+1,0)&amp;""</f>
        <v/>
      </c>
      <c r="F421" s="735"/>
      <c r="G421" s="739" t="str">
        <f>VLOOKUP($C402,'2025年度(3年後期)'!$B$5:$N$207,COLUMN('2025年度(3年後期)'!$I$5)+1,0)&amp;""</f>
        <v/>
      </c>
      <c r="H421" s="735"/>
      <c r="I421" s="739" t="str">
        <f>VLOOKUP($C402,'2025年度(4年後期)'!$B$5:$N$206,COLUMN('2025年度(4年後期)'!$I$5)+1,0)&amp;""</f>
        <v/>
      </c>
      <c r="J421" s="735"/>
      <c r="K421" s="740" t="str">
        <f>VLOOKUP($C402,'2025年度(助産後期)'!$B$5:$N$207,COLUMN('2025年度(助産後期)'!$I$5)+1,0)&amp;""</f>
        <v/>
      </c>
      <c r="L421" s="740"/>
      <c r="M421" s="751" t="str">
        <f>VLOOKUP($C402,'2025年度(M1後期)'!$B$5:$N$207,COLUMN('2025年度(M1後期)'!$I$5)+1,0)&amp;""</f>
        <v>別途指定</v>
      </c>
      <c r="N421" s="735"/>
      <c r="O421" s="740" t="str">
        <f>VLOOKUP($C402,'2025年度(M2後期)'!$B$5:$N$207,COLUMN('2025年度(M2後期)'!$I$5)+1,0)&amp;""</f>
        <v/>
      </c>
      <c r="P421" s="735"/>
      <c r="Q421" s="740" t="str">
        <f>VLOOKUP($C402,'2025年度(D1後期)'!$B$5:$N$207,COLUMN('2025年度(D1後期)'!$I$5)+1,0)&amp;""</f>
        <v>感染:別途指定
成人:別途指定</v>
      </c>
      <c r="R421" s="735"/>
      <c r="S421" s="740" t="str">
        <f>VLOOKUP($C402,'2025年度(D23後期)'!$B$5:$N$207,COLUMN('2025年度(D23後期)'!$I$5)+1,0)&amp;""</f>
        <v/>
      </c>
      <c r="T421" s="735"/>
      <c r="U421" s="21"/>
      <c r="Z421" s="73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784"/>
      <c r="BL421" s="784"/>
      <c r="BM421" s="784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34"/>
      <c r="B422" s="16" t="s">
        <v>62</v>
      </c>
      <c r="C422" s="738"/>
      <c r="D422" s="736"/>
      <c r="E422" s="710"/>
      <c r="F422" s="736"/>
      <c r="G422" s="710"/>
      <c r="H422" s="736"/>
      <c r="I422" s="710"/>
      <c r="J422" s="736"/>
      <c r="K422" s="712"/>
      <c r="L422" s="712"/>
      <c r="M422" s="738"/>
      <c r="N422" s="736"/>
      <c r="O422" s="712"/>
      <c r="P422" s="736"/>
      <c r="Q422" s="712"/>
      <c r="R422" s="736"/>
      <c r="S422" s="712"/>
      <c r="T422" s="736"/>
      <c r="U422" s="21"/>
      <c r="Z422" s="73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785"/>
      <c r="BL422" s="785"/>
      <c r="BM422" s="785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33" t="s">
        <v>87</v>
      </c>
      <c r="B423" s="15" t="s">
        <v>55</v>
      </c>
      <c r="C423" s="748" t="str">
        <f>VLOOKUP($C402,'2025年度(1年後期)'!$B$5:$N$207,COLUMN('2025年度(1年後期)'!$K$5),0)&amp;""</f>
        <v/>
      </c>
      <c r="D423" s="732"/>
      <c r="E423" s="749" t="str">
        <f>VLOOKUP($C402,'2025年度(2年後期)'!$B$5:$N$207,COLUMN('2025年度(2年後期)'!$K$5),0)&amp;""</f>
        <v/>
      </c>
      <c r="F423" s="732"/>
      <c r="G423" s="749" t="str">
        <f>VLOOKUP($C402,'2025年度(3年後期)'!$B$5:$N$207,COLUMN('2025年度(3年後期)'!$K$5),0)&amp;""</f>
        <v/>
      </c>
      <c r="H423" s="732"/>
      <c r="I423" s="749" t="str">
        <f>VLOOKUP($C402,'2025年度(4年後期)'!$B$5:$N$206,COLUMN('2025年度(4年後期)'!$K$5),0)&amp;""</f>
        <v/>
      </c>
      <c r="J423" s="732"/>
      <c r="K423" s="750" t="str">
        <f>VLOOKUP($C402,'2025年度(助産後期)'!$B$5:$N$207,COLUMN('2025年度(助産後期)'!$K$5),0)&amp;""</f>
        <v/>
      </c>
      <c r="L423" s="750"/>
      <c r="M423" s="748" t="str">
        <f>VLOOKUP($C402,'2025年度(M1後期)'!$B$5:$N$207,COLUMN('2025年度(M1後期)'!$K$5),0)&amp;""</f>
        <v/>
      </c>
      <c r="N423" s="732"/>
      <c r="O423" s="750" t="str">
        <f>VLOOKUP($C402,'2025年度(M2後期)'!$B$5:$N$207,COLUMN('2025年度(M2後期)'!$K$5),0)&amp;""</f>
        <v/>
      </c>
      <c r="P423" s="732"/>
      <c r="Q423" s="750" t="str">
        <f>VLOOKUP($C402,'2025年度(D1後期)'!$B$5:$N$207,COLUMN('2025年度(D1後期)'!$K$5),0)&amp;""</f>
        <v/>
      </c>
      <c r="R423" s="732"/>
      <c r="S423" s="750" t="str">
        <f>VLOOKUP($C402,'2025年度(D23後期)'!$B$5:$N$207,COLUMN('2025年度(D23後期)'!$K$5),0)&amp;""</f>
        <v/>
      </c>
      <c r="T423" s="732"/>
      <c r="U423" s="21"/>
      <c r="Z423" s="733" t="str">
        <f>A423</f>
        <v>５時限（16：50～18：20）</v>
      </c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783"/>
      <c r="BL423" s="783"/>
      <c r="BM423" s="783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33"/>
      <c r="B424" s="15" t="s">
        <v>58</v>
      </c>
      <c r="C424" s="751" t="str">
        <f>IFERROR(VLOOKUP(C423,科目・教員!$A$2:$B$349,2,0),"")</f>
        <v/>
      </c>
      <c r="D424" s="735"/>
      <c r="E424" s="739" t="str">
        <f>IFERROR(VLOOKUP(E423,科目・教員!$A$2:$B$349,2,0),"")</f>
        <v/>
      </c>
      <c r="F424" s="735"/>
      <c r="G424" s="739" t="str">
        <f>IFERROR(VLOOKUP(G423,科目・教員!$A$2:$B$349,2,0),"")</f>
        <v/>
      </c>
      <c r="H424" s="735"/>
      <c r="I424" s="739" t="str">
        <f>IFERROR(VLOOKUP(I423,科目・教員!$A$2:$B$349,2,0),"")</f>
        <v/>
      </c>
      <c r="J424" s="735"/>
      <c r="K424" s="740" t="str">
        <f>IFERROR(VLOOKUP(K423,科目・教員!$A$2:$B$349,2,0),"")</f>
        <v/>
      </c>
      <c r="L424" s="740"/>
      <c r="M424" s="751" t="str">
        <f>IFERROR(VLOOKUP(M423,科目・教員!$A$2:$B$349,2,0),"")</f>
        <v/>
      </c>
      <c r="N424" s="735"/>
      <c r="O424" s="740" t="str">
        <f>IFERROR(VLOOKUP(O423,科目・教員!$A$2:$B$349,2,0),"")</f>
        <v/>
      </c>
      <c r="P424" s="735"/>
      <c r="Q424" s="740" t="str">
        <f>IFERROR(VLOOKUP(Q423,科目・教員!$A$2:$B$349,2,0),"")</f>
        <v/>
      </c>
      <c r="R424" s="735"/>
      <c r="S424" s="740" t="str">
        <f>IFERROR(VLOOKUP(S423,科目・教員!$A$2:$B$349,2,0),"")</f>
        <v/>
      </c>
      <c r="T424" s="735"/>
      <c r="U424" s="21"/>
      <c r="Z424" s="733"/>
      <c r="AA424" s="695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784"/>
      <c r="BL424" s="784"/>
      <c r="BM424" s="784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33"/>
      <c r="B425" s="15" t="s">
        <v>60</v>
      </c>
      <c r="C425" s="751" t="str">
        <f>VLOOKUP($C402,'2025年度(1年後期)'!$B$5:$N$207,COLUMN('2025年度(1年後期)'!$K$5)+1,0)&amp;""</f>
        <v/>
      </c>
      <c r="D425" s="735"/>
      <c r="E425" s="739" t="str">
        <f>VLOOKUP($C402,'2025年度(2年後期)'!$B$5:$N$207,COLUMN('2025年度(2年後期)'!$K$5)+1,0)&amp;""</f>
        <v/>
      </c>
      <c r="F425" s="735"/>
      <c r="G425" s="739" t="str">
        <f>VLOOKUP($C402,'2025年度(3年後期)'!$B$5:$N$207,COLUMN('2025年度(3年後期)'!$K$5)+1,0)&amp;""</f>
        <v/>
      </c>
      <c r="H425" s="735"/>
      <c r="I425" s="739" t="str">
        <f>VLOOKUP($C402,'2025年度(4年後期)'!$B$5:$N$206,COLUMN('2025年度(4年後期)'!$K$5)+1,0)&amp;""</f>
        <v/>
      </c>
      <c r="J425" s="735"/>
      <c r="K425" s="740" t="str">
        <f>VLOOKUP($C402,'2025年度(助産後期)'!$B$5:$N$207,COLUMN('2025年度(助産後期)'!$K$5)+1,0)&amp;""</f>
        <v/>
      </c>
      <c r="L425" s="740"/>
      <c r="M425" s="751" t="str">
        <f>VLOOKUP($C402,'2025年度(M1後期)'!$B$5:$N$207,COLUMN('2025年度(M1後期)'!$K$5)+1,0)&amp;""</f>
        <v/>
      </c>
      <c r="N425" s="735"/>
      <c r="O425" s="740" t="str">
        <f>VLOOKUP($C402,'2025年度(M1後期)'!$B$5:$N$207,COLUMN('2025年度(M1後期)'!$K$5)+1,0)&amp;""</f>
        <v/>
      </c>
      <c r="P425" s="735"/>
      <c r="Q425" s="740" t="str">
        <f>VLOOKUP($C402,'2025年度(D1後期)'!$B$5:$N$207,COLUMN('2025年度(D1後期)'!$K$5)+1,0)&amp;""</f>
        <v/>
      </c>
      <c r="R425" s="735"/>
      <c r="S425" s="740" t="str">
        <f>VLOOKUP($C402,'2025年度(D23後期)'!$B$5:$N$207,COLUMN('2025年度(D23後期)'!$K$5)+1,0)&amp;""</f>
        <v/>
      </c>
      <c r="T425" s="735"/>
      <c r="U425" s="21"/>
      <c r="Z425" s="733"/>
      <c r="AA425" s="695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784"/>
      <c r="BL425" s="784"/>
      <c r="BM425" s="784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34"/>
      <c r="B426" s="16" t="s">
        <v>62</v>
      </c>
      <c r="C426" s="738"/>
      <c r="D426" s="736"/>
      <c r="E426" s="710"/>
      <c r="F426" s="736"/>
      <c r="G426" s="710"/>
      <c r="H426" s="736"/>
      <c r="I426" s="710"/>
      <c r="J426" s="736"/>
      <c r="K426" s="712"/>
      <c r="L426" s="712"/>
      <c r="M426" s="738"/>
      <c r="N426" s="736"/>
      <c r="O426" s="712"/>
      <c r="P426" s="736"/>
      <c r="Q426" s="712"/>
      <c r="R426" s="736"/>
      <c r="S426" s="712"/>
      <c r="T426" s="736"/>
      <c r="U426" s="22"/>
      <c r="V426" s="19"/>
      <c r="W426" s="19"/>
      <c r="X426" s="19"/>
      <c r="Y426" s="19"/>
      <c r="Z426" s="734"/>
      <c r="AA426" s="696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785"/>
      <c r="BL426" s="785"/>
      <c r="BM426" s="785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5"/>
      <c r="B427" s="6"/>
      <c r="C427" s="717">
        <f>C402+1</f>
        <v>46071</v>
      </c>
      <c r="D427" s="717"/>
      <c r="E427" s="717"/>
      <c r="F427" s="717"/>
      <c r="G427" s="717"/>
      <c r="H427" s="717"/>
      <c r="I427" s="717"/>
      <c r="J427" s="717"/>
      <c r="K427" s="717"/>
      <c r="L427" s="717"/>
      <c r="M427" s="717"/>
      <c r="N427" s="717"/>
      <c r="O427" s="717"/>
      <c r="P427" s="717"/>
      <c r="Q427" s="717"/>
      <c r="R427" s="717"/>
      <c r="S427" s="717"/>
      <c r="T427" s="717"/>
      <c r="U427" s="697">
        <f>C427</f>
        <v>46071</v>
      </c>
      <c r="V427" s="698"/>
      <c r="W427" s="698"/>
      <c r="X427" s="698"/>
      <c r="Y427" s="698"/>
      <c r="Z427" s="69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3" t="s">
        <v>54</v>
      </c>
      <c r="B428" s="12" t="s">
        <v>55</v>
      </c>
      <c r="C428" s="731" t="str">
        <f>VLOOKUP($C427,'2025年度(1年後期)'!$B$5:$N$207,COLUMN('2025年度(1年後期)'!$C$5),0)&amp;""</f>
        <v>基礎科学実験実習</v>
      </c>
      <c r="D428" s="722"/>
      <c r="E428" s="721" t="str">
        <f>VLOOKUP($C427,'2025年度(2年後期)'!$B$5:$N$207,COLUMN('2025年度(2年後期)'!$C$5),0)&amp;""</f>
        <v/>
      </c>
      <c r="F428" s="722"/>
      <c r="G428" s="721" t="str">
        <f>VLOOKUP($C427,'2025年度(3年後期)'!$B$5:$N$207,COLUMN('2025年度(3年後期)'!$C$5),0)&amp;""</f>
        <v>領域別実習</v>
      </c>
      <c r="H428" s="722"/>
      <c r="I428" s="721" t="str">
        <f>VLOOKUP($C427,'2025年度(4年後期)'!$B$5:$N$206,COLUMN('2025年度(4年後期)'!$C$5),0)&amp;""</f>
        <v/>
      </c>
      <c r="J428" s="722"/>
      <c r="K428" s="732" t="str">
        <f>VLOOKUP($C427,'2025年度(助産後期)'!$B$5:$N$207,COLUMN('2025年度(助産後期)'!$C$5),0)&amp;""</f>
        <v/>
      </c>
      <c r="L428" s="720"/>
      <c r="M428" s="719" t="str">
        <f>VLOOKUP($C427,'2025年度(M1後期)'!$B$5:$N$207,COLUMN('2025年度(M1後期)'!$C$5),0)&amp;""</f>
        <v>長寿看護学演習Ａ－Ⅰ
成育看護学演習Ａ－Ⅳ(母性)</v>
      </c>
      <c r="N428" s="720"/>
      <c r="O428" s="721" t="str">
        <f>VLOOKUP($C427,'2025年度(M2後期)'!$B$5:$N$207,COLUMN('2025年度(M2後期)'!$C$5),0)&amp;""</f>
        <v>特別研究</v>
      </c>
      <c r="P428" s="722"/>
      <c r="Q428" s="721" t="str">
        <f>VLOOKUP($C427,'2025年度(D1後期)'!$B$5:$N$207,COLUMN('2025年度(D1後期)'!$C$5),0)&amp;""</f>
        <v>看護教育学演習Ｂ</v>
      </c>
      <c r="R428" s="722"/>
      <c r="S428" s="732" t="str">
        <f>VLOOKUP($C427,'2025年度(D23後期)'!$B$5:$N$207,COLUMN('2025年度(D23後期)'!$C$5),0)&amp;""</f>
        <v>特別研究</v>
      </c>
      <c r="T428" s="722"/>
      <c r="U428" s="25"/>
      <c r="Z428" s="744" t="str">
        <f>A428</f>
        <v xml:space="preserve">１時限（09：20～10：50） </v>
      </c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 t="s">
        <v>481</v>
      </c>
      <c r="AX428" s="694"/>
      <c r="AY428" s="694"/>
      <c r="AZ428" s="694"/>
      <c r="BA428" s="694"/>
      <c r="BB428" s="694"/>
      <c r="BC428" s="694"/>
      <c r="BD428" s="694"/>
      <c r="BE428" s="694" t="s">
        <v>481</v>
      </c>
      <c r="BF428" s="694"/>
      <c r="BG428" s="694"/>
      <c r="BH428" s="694"/>
      <c r="BI428" s="694"/>
      <c r="BJ428" s="694"/>
      <c r="BK428" s="783"/>
      <c r="BL428" s="783"/>
      <c r="BM428" s="783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33"/>
      <c r="B429" s="15" t="s">
        <v>58</v>
      </c>
      <c r="C429" s="714" t="str">
        <f>IFERROR(VLOOKUP(C428,科目・教員!$A$2:$B$349,2,0),"")</f>
        <v>本間　典子</v>
      </c>
      <c r="D429" s="715"/>
      <c r="E429" s="716" t="str">
        <f>IFERROR(VLOOKUP(E428,科目・教員!$A$2:$B$349,2,0),"")</f>
        <v/>
      </c>
      <c r="F429" s="715"/>
      <c r="G429" s="716" t="str">
        <f>IFERROR(VLOOKUP(G428,科目・教員!$A$2:$B$349,2,0),"")</f>
        <v/>
      </c>
      <c r="H429" s="715"/>
      <c r="I429" s="716" t="str">
        <f>IFERROR(VLOOKUP(I428,科目・教員!$A$2:$B$349,2,0),"")</f>
        <v/>
      </c>
      <c r="J429" s="715"/>
      <c r="K429" s="735" t="str">
        <f>IFERROR(VLOOKUP(K428,科目・教員!$A$2:$B$349,2,0),"")</f>
        <v/>
      </c>
      <c r="L429" s="737"/>
      <c r="M429" s="746" t="str">
        <f>IFERROR(VLOOKUP(M428,科目・教員!$A$2:$B$349,2,0),"")</f>
        <v/>
      </c>
      <c r="N429" s="715"/>
      <c r="O429" s="716" t="str">
        <f>IFERROR(VLOOKUP(O428,科目・教員!$A$2:$B$349,2,0),"")</f>
        <v/>
      </c>
      <c r="P429" s="715"/>
      <c r="Q429" s="716" t="str">
        <f>IFERROR(VLOOKUP(Q428,科目・教員!$A$2:$B$349,2,0),"")</f>
        <v/>
      </c>
      <c r="R429" s="715"/>
      <c r="S429" s="735" t="str">
        <f>IFERROR(VLOOKUP(S428,科目・教員!$A$2:$B$349,2,0),"")</f>
        <v/>
      </c>
      <c r="T429" s="715"/>
      <c r="U429" s="25"/>
      <c r="Z429" s="73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784"/>
      <c r="BL429" s="784"/>
      <c r="BM429" s="784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33"/>
      <c r="B430" s="15" t="s">
        <v>60</v>
      </c>
      <c r="C430" s="714" t="str">
        <f>VLOOKUP($C427,'2025年度(1年後期)'!$B$5:$N$207,COLUMN('2025年度(1年後期)'!$C$5)+1,0)&amp;""</f>
        <v>301･実験室1･実験室2</v>
      </c>
      <c r="D430" s="715"/>
      <c r="E430" s="716" t="str">
        <f>VLOOKUP($C427,'2025年度(2年後期)'!$B$5:$N$207,COLUMN('2025年度(2年後期)'!$C$5)+1,0)&amp;""</f>
        <v/>
      </c>
      <c r="F430" s="715"/>
      <c r="G430" s="716" t="str">
        <f>VLOOKUP($C427,'2025年度(3年後期)'!$B$5:$N$207,COLUMN('2025年度(3年後期)'!$C$5)+1,0)&amp;""</f>
        <v/>
      </c>
      <c r="H430" s="715"/>
      <c r="I430" s="716" t="str">
        <f>VLOOKUP($C427,'2025年度(4年後期)'!$B$5:$N$206,COLUMN('2025年度(4年後期)'!$C$5)+1,0)&amp;""</f>
        <v/>
      </c>
      <c r="J430" s="715"/>
      <c r="K430" s="735" t="str">
        <f>VLOOKUP($C427,'2025年度(助産後期)'!$B$5:$N$207,COLUMN('2025年度(助産後期)'!$C$5)+1,0)&amp;""</f>
        <v/>
      </c>
      <c r="L430" s="737"/>
      <c r="M430" s="746" t="str">
        <f>VLOOKUP($C427,'2025年度(M1後期)'!$B$5:$N$207,COLUMN('2025年度(M1後期)'!$C$5)+1,0)&amp;""</f>
        <v>長寿:別途指定
成育:別途指定</v>
      </c>
      <c r="N430" s="715"/>
      <c r="O430" s="716" t="str">
        <f>VLOOKUP($C427,'2025年度(M2後期)'!$B$5:$N$207,COLUMN('2025年度(M2後期)'!$C$5)+1,0)&amp;""</f>
        <v/>
      </c>
      <c r="P430" s="715"/>
      <c r="Q430" s="716" t="str">
        <f>VLOOKUP($C427,'2025年度(D1後期)'!$B$5:$N$207,COLUMN('2025年度(D1後期)'!$C$5)+1,0)&amp;""</f>
        <v>別途指定</v>
      </c>
      <c r="R430" s="715"/>
      <c r="S430" s="735" t="str">
        <f>VLOOKUP($C427,'2025年度(D23後期)'!$B$5:$N$207,COLUMN('2025年度(D23後期)'!$C$5)+1,0)&amp;""</f>
        <v/>
      </c>
      <c r="T430" s="715"/>
      <c r="U430" s="25"/>
      <c r="Z430" s="73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784"/>
      <c r="BL430" s="784"/>
      <c r="BM430" s="784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34"/>
      <c r="B431" s="16" t="s">
        <v>62</v>
      </c>
      <c r="C431" s="738"/>
      <c r="D431" s="711"/>
      <c r="E431" s="710"/>
      <c r="F431" s="711"/>
      <c r="G431" s="710"/>
      <c r="H431" s="711"/>
      <c r="I431" s="710"/>
      <c r="J431" s="711"/>
      <c r="K431" s="712"/>
      <c r="L431" s="713"/>
      <c r="M431" s="745"/>
      <c r="N431" s="711"/>
      <c r="O431" s="710"/>
      <c r="P431" s="711"/>
      <c r="Q431" s="710"/>
      <c r="R431" s="711"/>
      <c r="S431" s="712"/>
      <c r="T431" s="711"/>
      <c r="U431" s="25"/>
      <c r="Z431" s="73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785"/>
      <c r="BL431" s="785"/>
      <c r="BM431" s="785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33" t="s">
        <v>64</v>
      </c>
      <c r="B432" s="15" t="s">
        <v>55</v>
      </c>
      <c r="C432" s="731" t="str">
        <f>VLOOKUP($C427,'2025年度(1年後期)'!$B$5:$N$207,COLUMN('2025年度(1年後期)'!$E$5),0)&amp;""</f>
        <v>基礎科学実験実習</v>
      </c>
      <c r="D432" s="722"/>
      <c r="E432" s="721" t="str">
        <f>VLOOKUP($C427,'2025年度(2年後期)'!$B$5:$N$207,COLUMN('2025年度(2年後期)'!$E$5),0)&amp;""</f>
        <v/>
      </c>
      <c r="F432" s="722"/>
      <c r="G432" s="721" t="str">
        <f>VLOOKUP($C427,'2025年度(3年後期)'!$B$5:$N$207,COLUMN('2025年度(3年後期)'!$E$5),0)&amp;""</f>
        <v>領域別実習</v>
      </c>
      <c r="H432" s="722"/>
      <c r="I432" s="721" t="str">
        <f>VLOOKUP($C427,'2025年度(4年後期)'!$B$5:$N$206,COLUMN('2025年度(4年後期)'!$E$5),0)&amp;""</f>
        <v/>
      </c>
      <c r="J432" s="722"/>
      <c r="K432" s="732" t="str">
        <f>VLOOKUP($C427,'2025年度(助産後期)'!$B$5:$N$207,COLUMN('2025年度(助産後期)'!$E$5),0)&amp;""</f>
        <v/>
      </c>
      <c r="L432" s="720"/>
      <c r="M432" s="731" t="str">
        <f>VLOOKUP($C427,'2025年度(M1後期)'!$B$5:$N$207,COLUMN('2025年度(M1後期)'!$E$5),0)&amp;""</f>
        <v>長寿看護学演習Ａ－Ⅰ
成育看護学演習Ａ－Ⅳ(母性)</v>
      </c>
      <c r="N432" s="722"/>
      <c r="O432" s="732" t="str">
        <f>VLOOKUP($C427,'2025年度(M2後期)'!$B$5:$N$207,COLUMN('2025年度(M2後期)'!$E$5),0)&amp;""</f>
        <v>特別研究</v>
      </c>
      <c r="P432" s="722"/>
      <c r="Q432" s="732" t="str">
        <f>VLOOKUP($C427,'2025年度(D1後期)'!$B$5:$N$207,COLUMN('2025年度(D1後期)'!$E$5),0)&amp;""</f>
        <v>看護教育学演習Ｂ</v>
      </c>
      <c r="R432" s="722"/>
      <c r="S432" s="732" t="str">
        <f>VLOOKUP($C427,'2025年度(D23後期)'!$B$5:$N$207,COLUMN('2025年度(D23後期)'!$E$5),0)&amp;""</f>
        <v>特別研究</v>
      </c>
      <c r="T432" s="722"/>
      <c r="U432" s="21"/>
      <c r="Z432" s="733" t="str">
        <f>A432</f>
        <v>２時限（11：00～12：30）</v>
      </c>
      <c r="AA432" s="694"/>
      <c r="AB432" s="694"/>
      <c r="AC432" s="694"/>
      <c r="AD432" s="694"/>
      <c r="AE432" s="694"/>
      <c r="AF432" s="694"/>
      <c r="AG432" s="694"/>
      <c r="AH432" s="694"/>
      <c r="AI432" s="694"/>
      <c r="AJ432" s="694"/>
      <c r="AK432" s="694"/>
      <c r="AL432" s="694"/>
      <c r="AM432" s="694"/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 t="s">
        <v>481</v>
      </c>
      <c r="AX432" s="694"/>
      <c r="AY432" s="694"/>
      <c r="AZ432" s="694"/>
      <c r="BA432" s="694"/>
      <c r="BB432" s="694"/>
      <c r="BC432" s="694"/>
      <c r="BD432" s="694"/>
      <c r="BE432" s="694" t="s">
        <v>481</v>
      </c>
      <c r="BF432" s="694"/>
      <c r="BG432" s="694"/>
      <c r="BH432" s="694"/>
      <c r="BI432" s="694"/>
      <c r="BJ432" s="694"/>
      <c r="BK432" s="783"/>
      <c r="BL432" s="783"/>
      <c r="BM432" s="783"/>
      <c r="BN432" s="694"/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33"/>
      <c r="B433" s="15" t="s">
        <v>58</v>
      </c>
      <c r="C433" s="714" t="str">
        <f>IFERROR(VLOOKUP(C432,科目・教員!$A$2:$B$349,2,0),"")</f>
        <v>本間　典子</v>
      </c>
      <c r="D433" s="715"/>
      <c r="E433" s="716" t="str">
        <f>IFERROR(VLOOKUP(E432,科目・教員!$A$2:$B$349,2,0),"")</f>
        <v/>
      </c>
      <c r="F433" s="715"/>
      <c r="G433" s="716" t="str">
        <f>IFERROR(VLOOKUP(G432,科目・教員!$A$2:$B$349,2,0),"")</f>
        <v/>
      </c>
      <c r="H433" s="715"/>
      <c r="I433" s="716" t="str">
        <f>IFERROR(VLOOKUP(I432,科目・教員!$A$2:$B$349,2,0),"")</f>
        <v/>
      </c>
      <c r="J433" s="715"/>
      <c r="K433" s="735" t="str">
        <f>IFERROR(VLOOKUP(K432,科目・教員!$A$2:$B$349,2,0),"")</f>
        <v/>
      </c>
      <c r="L433" s="737"/>
      <c r="M433" s="714" t="str">
        <f>IFERROR(VLOOKUP(M432,科目・教員!$A$2:$B$349,2,0),"")</f>
        <v/>
      </c>
      <c r="N433" s="715"/>
      <c r="O433" s="735" t="str">
        <f>IFERROR(VLOOKUP(O432,科目・教員!$A$2:$B$349,2,0),"")</f>
        <v/>
      </c>
      <c r="P433" s="715"/>
      <c r="Q433" s="735" t="str">
        <f>IFERROR(VLOOKUP(Q432,科目・教員!$A$2:$B$349,2,0),"")</f>
        <v/>
      </c>
      <c r="R433" s="715"/>
      <c r="S433" s="735" t="str">
        <f>IFERROR(VLOOKUP(S432,科目・教員!$A$2:$B$349,2,0),"")</f>
        <v/>
      </c>
      <c r="T433" s="715"/>
      <c r="U433" s="21"/>
      <c r="Z433" s="73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784"/>
      <c r="BL433" s="784"/>
      <c r="BM433" s="784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33"/>
      <c r="B434" s="15" t="s">
        <v>60</v>
      </c>
      <c r="C434" s="714" t="str">
        <f>VLOOKUP($C427,'2025年度(1年後期)'!$B$5:$N$207,COLUMN('2025年度(1年後期)'!$E$5)+1,0)&amp;""</f>
        <v>301･実験室1･実験室2</v>
      </c>
      <c r="D434" s="715"/>
      <c r="E434" s="716" t="str">
        <f>VLOOKUP($C427,'2025年度(2年後期)'!$B$5:$N$207,COLUMN('2025年度(2年後期)'!$E$5)+1,0)&amp;""</f>
        <v/>
      </c>
      <c r="F434" s="715"/>
      <c r="G434" s="716" t="str">
        <f>VLOOKUP($C427,'2025年度(3年後期)'!$B$5:$N$207,COLUMN('2025年度(3年後期)'!$E$5)+1,0)&amp;""</f>
        <v/>
      </c>
      <c r="H434" s="715"/>
      <c r="I434" s="716" t="str">
        <f>VLOOKUP($C427,'2025年度(4年後期)'!$B$5:$N$206,COLUMN('2025年度(4年後期)'!$E$5)+1,0)&amp;""</f>
        <v/>
      </c>
      <c r="J434" s="715"/>
      <c r="K434" s="735" t="str">
        <f>VLOOKUP($C427,'2025年度(助産後期)'!$B$5:$N$207,COLUMN('2025年度(助産後期)'!$E$5)+1,0)&amp;""</f>
        <v/>
      </c>
      <c r="L434" s="737"/>
      <c r="M434" s="714" t="str">
        <f>VLOOKUP($C427,'2025年度(M1後期)'!$B$5:$N$207,COLUMN('2025年度(M1後期)'!$E$5)+1,0)&amp;""</f>
        <v>長寿:別途指定
成育:別途指定</v>
      </c>
      <c r="N434" s="715"/>
      <c r="O434" s="735" t="str">
        <f>VLOOKUP($C427,'2025年度(M2後期)'!$B$5:$N$207,COLUMN('2025年度(M2後期)'!$E$5)+1,0)&amp;""</f>
        <v/>
      </c>
      <c r="P434" s="715"/>
      <c r="Q434" s="735" t="str">
        <f>VLOOKUP($C427,'2025年度(D1後期)'!$B$5:$N$207,COLUMN('2025年度(D1後期)'!$E$5)+1,0)&amp;""</f>
        <v>別途指定</v>
      </c>
      <c r="R434" s="715"/>
      <c r="S434" s="735" t="str">
        <f>VLOOKUP($C427,'2025年度(D23後期)'!$B$5:$N$207,COLUMN('2025年度(D23後期)'!$E$5)+1,0)&amp;""</f>
        <v/>
      </c>
      <c r="T434" s="715"/>
      <c r="U434" s="21"/>
      <c r="Z434" s="73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784"/>
      <c r="BL434" s="784"/>
      <c r="BM434" s="784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47"/>
      <c r="B435" s="16" t="s">
        <v>62</v>
      </c>
      <c r="C435" s="738"/>
      <c r="D435" s="736"/>
      <c r="E435" s="710"/>
      <c r="F435" s="736"/>
      <c r="G435" s="710"/>
      <c r="H435" s="736"/>
      <c r="I435" s="710"/>
      <c r="J435" s="736"/>
      <c r="K435" s="712"/>
      <c r="L435" s="712"/>
      <c r="M435" s="738"/>
      <c r="N435" s="736"/>
      <c r="O435" s="712"/>
      <c r="P435" s="736"/>
      <c r="Q435" s="712"/>
      <c r="R435" s="736"/>
      <c r="S435" s="712"/>
      <c r="T435" s="736"/>
      <c r="U435" s="21"/>
      <c r="Z435" s="73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785"/>
      <c r="BL435" s="785"/>
      <c r="BM435" s="785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44" t="s">
        <v>70</v>
      </c>
      <c r="B436" s="17" t="s">
        <v>71</v>
      </c>
      <c r="C436" s="731"/>
      <c r="D436" s="722"/>
      <c r="E436" s="721"/>
      <c r="F436" s="722"/>
      <c r="G436" s="721"/>
      <c r="H436" s="722"/>
      <c r="I436" s="721"/>
      <c r="J436" s="722"/>
      <c r="K436" s="732"/>
      <c r="L436" s="720"/>
      <c r="M436" s="731"/>
      <c r="N436" s="722"/>
      <c r="O436" s="732"/>
      <c r="P436" s="722"/>
      <c r="Q436" s="732"/>
      <c r="R436" s="722"/>
      <c r="S436" s="732"/>
      <c r="T436" s="722"/>
      <c r="U436" s="21"/>
      <c r="Z436" s="73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783"/>
      <c r="BL436" s="783"/>
      <c r="BM436" s="783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33"/>
      <c r="B437" s="17" t="s">
        <v>73</v>
      </c>
      <c r="C437" s="714"/>
      <c r="D437" s="715"/>
      <c r="E437" s="716"/>
      <c r="F437" s="715"/>
      <c r="G437" s="716"/>
      <c r="H437" s="715"/>
      <c r="I437" s="716"/>
      <c r="J437" s="715"/>
      <c r="K437" s="735"/>
      <c r="L437" s="737"/>
      <c r="M437" s="714"/>
      <c r="N437" s="715"/>
      <c r="O437" s="735"/>
      <c r="P437" s="715"/>
      <c r="Q437" s="735"/>
      <c r="R437" s="715"/>
      <c r="S437" s="735"/>
      <c r="T437" s="715"/>
      <c r="U437" s="21"/>
      <c r="Z437" s="73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784"/>
      <c r="BL437" s="784"/>
      <c r="BM437" s="784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33"/>
      <c r="B438" s="17" t="s">
        <v>60</v>
      </c>
      <c r="C438" s="714"/>
      <c r="D438" s="715"/>
      <c r="E438" s="716"/>
      <c r="F438" s="715"/>
      <c r="G438" s="716"/>
      <c r="H438" s="715"/>
      <c r="I438" s="716"/>
      <c r="J438" s="715"/>
      <c r="K438" s="735"/>
      <c r="L438" s="737"/>
      <c r="M438" s="714"/>
      <c r="N438" s="715"/>
      <c r="O438" s="735"/>
      <c r="P438" s="715"/>
      <c r="Q438" s="735"/>
      <c r="R438" s="715"/>
      <c r="S438" s="735"/>
      <c r="T438" s="715"/>
      <c r="U438" s="21"/>
      <c r="Z438" s="73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784"/>
      <c r="BL438" s="784"/>
      <c r="BM438" s="784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34"/>
      <c r="B439" s="18" t="s">
        <v>62</v>
      </c>
      <c r="C439" s="752"/>
      <c r="D439" s="753"/>
      <c r="E439" s="754"/>
      <c r="F439" s="753"/>
      <c r="G439" s="754"/>
      <c r="H439" s="753"/>
      <c r="I439" s="754"/>
      <c r="J439" s="753"/>
      <c r="K439" s="755"/>
      <c r="L439" s="755"/>
      <c r="M439" s="752"/>
      <c r="N439" s="753"/>
      <c r="O439" s="755"/>
      <c r="P439" s="753"/>
      <c r="Q439" s="755"/>
      <c r="R439" s="753"/>
      <c r="S439" s="755"/>
      <c r="T439" s="753"/>
      <c r="U439" s="21"/>
      <c r="Z439" s="73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785"/>
      <c r="BL439" s="785"/>
      <c r="BM439" s="785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33" t="s">
        <v>74</v>
      </c>
      <c r="B440" s="15" t="s">
        <v>55</v>
      </c>
      <c r="C440" s="748" t="str">
        <f>VLOOKUP($C427,'2025年度(1年後期)'!$B$5:$N$207,COLUMN('2025年度(1年後期)'!$G$5),0)&amp;""</f>
        <v>基礎科学実験実習</v>
      </c>
      <c r="D440" s="732"/>
      <c r="E440" s="749" t="str">
        <f>VLOOKUP($C427,'2025年度(2年後期)'!$B$5:$N$207,COLUMN('2025年度(2年後期)'!$G$5),0)&amp;""</f>
        <v/>
      </c>
      <c r="F440" s="732"/>
      <c r="G440" s="749" t="str">
        <f>VLOOKUP($C427,'2025年度(3年後期)'!$B$5:$N$207,COLUMN('2025年度(3年後期)'!$G$5),0)&amp;""</f>
        <v>領域別実習</v>
      </c>
      <c r="H440" s="732"/>
      <c r="I440" s="749" t="str">
        <f>VLOOKUP($C427,'2025年度(4年後期)'!$B$5:$N$206,COLUMN('2025年度(4年後期)'!$G$5),0)&amp;""</f>
        <v/>
      </c>
      <c r="J440" s="732"/>
      <c r="K440" s="750" t="str">
        <f>VLOOKUP($C427,'2025年度(助産後期)'!$B$5:$N$207,COLUMN('2025年度(助産後期)'!$G$5),0)&amp;""</f>
        <v/>
      </c>
      <c r="L440" s="750"/>
      <c r="M440" s="748" t="str">
        <f>VLOOKUP($C427,'2025年度(M1後期)'!$B$5:$N$207,COLUMN('2025年度(M1後期)'!$G$5),0)&amp;""</f>
        <v/>
      </c>
      <c r="N440" s="732"/>
      <c r="O440" s="750" t="str">
        <f>VLOOKUP($C427,'2025年度(M2後期)'!$B$5:$N$207,COLUMN('2025年度(M2後期)'!$G$5),0)&amp;""</f>
        <v>特別研究</v>
      </c>
      <c r="P440" s="732"/>
      <c r="Q440" s="750" t="str">
        <f>VLOOKUP($C427,'2025年度(D1後期)'!$B$5:$N$207,COLUMN('2025年度(D1後期)'!$G$5),0)&amp;""</f>
        <v/>
      </c>
      <c r="R440" s="732"/>
      <c r="S440" s="750" t="str">
        <f>VLOOKUP($C427,'2025年度(D23後期)'!$B$5:$N$207,COLUMN('2025年度(D23後期)'!$G$5),0)&amp;""</f>
        <v>特別研究</v>
      </c>
      <c r="T440" s="732"/>
      <c r="U440" s="21"/>
      <c r="Z440" s="733" t="str">
        <f>A440</f>
        <v>３時限（13：30～15：00）</v>
      </c>
      <c r="AA440" s="694"/>
      <c r="AB440" s="694"/>
      <c r="AC440" s="694"/>
      <c r="AD440" s="694"/>
      <c r="AE440" s="694"/>
      <c r="AF440" s="694"/>
      <c r="AG440" s="694"/>
      <c r="AH440" s="694"/>
      <c r="AI440" s="694"/>
      <c r="AJ440" s="694"/>
      <c r="AK440" s="694"/>
      <c r="AL440" s="694"/>
      <c r="AM440" s="694"/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 t="s">
        <v>481</v>
      </c>
      <c r="AX440" s="694"/>
      <c r="AY440" s="694"/>
      <c r="AZ440" s="694"/>
      <c r="BA440" s="694"/>
      <c r="BB440" s="694"/>
      <c r="BC440" s="694"/>
      <c r="BD440" s="694"/>
      <c r="BE440" s="694" t="s">
        <v>481</v>
      </c>
      <c r="BF440" s="694"/>
      <c r="BG440" s="694"/>
      <c r="BH440" s="694"/>
      <c r="BI440" s="694"/>
      <c r="BJ440" s="694"/>
      <c r="BK440" s="783"/>
      <c r="BL440" s="783"/>
      <c r="BM440" s="783"/>
      <c r="BN440" s="694"/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33"/>
      <c r="B441" s="15" t="s">
        <v>58</v>
      </c>
      <c r="C441" s="751" t="str">
        <f>IFERROR(VLOOKUP(C440,科目・教員!$A$2:$B$349,2,0),"")</f>
        <v>本間　典子</v>
      </c>
      <c r="D441" s="735"/>
      <c r="E441" s="739" t="str">
        <f>IFERROR(VLOOKUP(E440,科目・教員!$A$2:$B$349,2,0),"")</f>
        <v/>
      </c>
      <c r="F441" s="735"/>
      <c r="G441" s="739" t="str">
        <f>IFERROR(VLOOKUP(G440,科目・教員!$A$2:$B$349,2,0),"")</f>
        <v/>
      </c>
      <c r="H441" s="735"/>
      <c r="I441" s="739" t="str">
        <f>IFERROR(VLOOKUP(I440,科目・教員!$A$2:$B$349,2,0),"")</f>
        <v/>
      </c>
      <c r="J441" s="735"/>
      <c r="K441" s="740" t="str">
        <f>IFERROR(VLOOKUP(K440,科目・教員!$A$2:$B$349,2,0),"")</f>
        <v/>
      </c>
      <c r="L441" s="740"/>
      <c r="M441" s="751" t="str">
        <f>IFERROR(VLOOKUP(M440,科目・教員!$A$2:$B$349,2,0),"")</f>
        <v/>
      </c>
      <c r="N441" s="735"/>
      <c r="O441" s="740" t="str">
        <f>IFERROR(VLOOKUP(O440,科目・教員!$A$2:$B$349,2,0),"")</f>
        <v/>
      </c>
      <c r="P441" s="735"/>
      <c r="Q441" s="740" t="str">
        <f>IFERROR(VLOOKUP(Q440,科目・教員!$A$2:$B$349,2,0),"")</f>
        <v/>
      </c>
      <c r="R441" s="735"/>
      <c r="S441" s="740" t="str">
        <f>IFERROR(VLOOKUP(S440,科目・教員!$A$2:$B$349,2,0),"")</f>
        <v/>
      </c>
      <c r="T441" s="735"/>
      <c r="U441" s="21"/>
      <c r="Z441" s="73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784"/>
      <c r="BL441" s="784"/>
      <c r="BM441" s="784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33"/>
      <c r="B442" s="15" t="s">
        <v>60</v>
      </c>
      <c r="C442" s="751" t="str">
        <f>VLOOKUP($C427,'2025年度(1年後期)'!$B$5:$N$207,COLUMN('2025年度(1年後期)'!$G$5)+1,0)&amp;""</f>
        <v>301･実験室1･実験室2</v>
      </c>
      <c r="D442" s="735"/>
      <c r="E442" s="739" t="str">
        <f>VLOOKUP($C427,'2025年度(2年後期)'!$B$5:$N$207,COLUMN('2025年度(2年後期)'!$G$5)+1,0)&amp;""</f>
        <v/>
      </c>
      <c r="F442" s="735"/>
      <c r="G442" s="739" t="str">
        <f>VLOOKUP($C427,'2025年度(3年後期)'!$B$5:$N$207,COLUMN('2025年度(3年後期)'!$G$5)+1,0)&amp;""</f>
        <v/>
      </c>
      <c r="H442" s="735"/>
      <c r="I442" s="739" t="str">
        <f>VLOOKUP($C427,'2025年度(4年後期)'!$B$5:$N$206,COLUMN('2025年度(4年後期)'!$G$5)+1,0)&amp;""</f>
        <v/>
      </c>
      <c r="J442" s="735"/>
      <c r="K442" s="740" t="str">
        <f>VLOOKUP($C427,'2025年度(助産後期)'!$B$5:$N$207,COLUMN('2025年度(助産後期)'!$G$5)+1,0)&amp;""</f>
        <v/>
      </c>
      <c r="L442" s="740"/>
      <c r="M442" s="751" t="str">
        <f>VLOOKUP($C427,'2025年度(M1後期)'!$B$5:$N$207,COLUMN('2025年度(M1後期)'!$G$5)+1,0)&amp;""</f>
        <v/>
      </c>
      <c r="N442" s="735"/>
      <c r="O442" s="740" t="str">
        <f>VLOOKUP($C427,'2025年度(M2後期)'!$B$5:$N$207,COLUMN('2025年度(M2後期)'!$G$5)+1,0)&amp;""</f>
        <v/>
      </c>
      <c r="P442" s="735"/>
      <c r="Q442" s="740" t="str">
        <f>VLOOKUP($C427,'2025年度(D1後期)'!$B$5:$N$207,COLUMN('2025年度(D1後期)'!$G$5)+1,0)&amp;""</f>
        <v/>
      </c>
      <c r="R442" s="735"/>
      <c r="S442" s="740" t="str">
        <f>VLOOKUP($C427,'2025年度(D23後期)'!$B$5:$N$207,COLUMN('2025年度(D23後期)'!$G$5)+1,0)&amp;""</f>
        <v/>
      </c>
      <c r="T442" s="735"/>
      <c r="U442" s="21"/>
      <c r="Z442" s="73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784"/>
      <c r="BL442" s="784"/>
      <c r="BM442" s="784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47"/>
      <c r="B443" s="16" t="s">
        <v>62</v>
      </c>
      <c r="C443" s="738"/>
      <c r="D443" s="736"/>
      <c r="E443" s="710"/>
      <c r="F443" s="736"/>
      <c r="G443" s="710"/>
      <c r="H443" s="736"/>
      <c r="I443" s="710"/>
      <c r="J443" s="736"/>
      <c r="K443" s="712"/>
      <c r="L443" s="712"/>
      <c r="M443" s="738"/>
      <c r="N443" s="736"/>
      <c r="O443" s="712"/>
      <c r="P443" s="736"/>
      <c r="Q443" s="712"/>
      <c r="R443" s="736"/>
      <c r="S443" s="712"/>
      <c r="T443" s="736"/>
      <c r="U443" s="21"/>
      <c r="Z443" s="73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785"/>
      <c r="BL443" s="785"/>
      <c r="BM443" s="785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33" t="s">
        <v>80</v>
      </c>
      <c r="B444" s="15" t="s">
        <v>55</v>
      </c>
      <c r="C444" s="748" t="str">
        <f>VLOOKUP($C427,'2025年度(1年後期)'!$B$5:$N$207,COLUMN('2025年度(1年後期)'!$I$5),0)&amp;""</f>
        <v>基礎科学実験実習</v>
      </c>
      <c r="D444" s="732"/>
      <c r="E444" s="749" t="str">
        <f>VLOOKUP($C427,'2025年度(2年後期)'!$B$5:$N$207,COLUMN('2025年度(2年後期)'!$I$5),0)&amp;""</f>
        <v/>
      </c>
      <c r="F444" s="732"/>
      <c r="G444" s="749" t="str">
        <f>VLOOKUP($C427,'2025年度(3年後期)'!$B$5:$N$207,COLUMN('2025年度(3年後期)'!$I$5),0)&amp;""</f>
        <v>領域別実習</v>
      </c>
      <c r="H444" s="732"/>
      <c r="I444" s="749" t="str">
        <f>VLOOKUP($C427,'2025年度(4年後期)'!$B$5:$N$206,COLUMN('2025年度(4年後期)'!$I$5),0)&amp;""</f>
        <v/>
      </c>
      <c r="J444" s="732"/>
      <c r="K444" s="750" t="str">
        <f>VLOOKUP($C427,'2025年度(助産後期)'!$B$5:$N$207,COLUMN('2025年度(助産後期)'!$I$5),0)&amp;""</f>
        <v/>
      </c>
      <c r="L444" s="750"/>
      <c r="M444" s="748" t="str">
        <f>VLOOKUP($C427,'2025年度(M1後期)'!$B$5:$N$207,COLUMN('2025年度(M1後期)'!$I$5),0)&amp;""</f>
        <v/>
      </c>
      <c r="N444" s="732"/>
      <c r="O444" s="750" t="str">
        <f>VLOOKUP($C427,'2025年度(M2後期)'!$B$5:$N$207,COLUMN('2025年度(M2後期)'!$I$5),0)&amp;""</f>
        <v>特別研究</v>
      </c>
      <c r="P444" s="732"/>
      <c r="Q444" s="750" t="str">
        <f>VLOOKUP($C427,'2025年度(D1後期)'!$B$5:$N$207,COLUMN('2025年度(D1後期)'!$I$5),0)&amp;""</f>
        <v/>
      </c>
      <c r="R444" s="732"/>
      <c r="S444" s="750" t="str">
        <f>VLOOKUP($C427,'2025年度(D23後期)'!$B$5:$N$207,COLUMN('2025年度(D23後期)'!$I$5),0)&amp;""</f>
        <v>特別研究</v>
      </c>
      <c r="T444" s="732"/>
      <c r="U444" s="21"/>
      <c r="Z444" s="733" t="str">
        <f>A444</f>
        <v>４時限（15：10～16：40）</v>
      </c>
      <c r="AA444" s="694"/>
      <c r="AB444" s="694"/>
      <c r="AC444" s="694"/>
      <c r="AD444" s="694"/>
      <c r="AE444" s="694"/>
      <c r="AF444" s="694"/>
      <c r="AG444" s="694"/>
      <c r="AH444" s="694"/>
      <c r="AI444" s="694"/>
      <c r="AJ444" s="694"/>
      <c r="AK444" s="694"/>
      <c r="AL444" s="694"/>
      <c r="AM444" s="694"/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 t="s">
        <v>481</v>
      </c>
      <c r="AX444" s="694"/>
      <c r="AY444" s="694"/>
      <c r="AZ444" s="694"/>
      <c r="BA444" s="694"/>
      <c r="BB444" s="694"/>
      <c r="BC444" s="694"/>
      <c r="BD444" s="694"/>
      <c r="BE444" s="694" t="s">
        <v>481</v>
      </c>
      <c r="BF444" s="694"/>
      <c r="BG444" s="694"/>
      <c r="BH444" s="694"/>
      <c r="BI444" s="694"/>
      <c r="BJ444" s="694"/>
      <c r="BK444" s="783"/>
      <c r="BL444" s="783"/>
      <c r="BM444" s="783"/>
      <c r="BN444" s="694"/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33"/>
      <c r="B445" s="15" t="s">
        <v>58</v>
      </c>
      <c r="C445" s="751" t="str">
        <f>IFERROR(VLOOKUP(C444,科目・教員!$A$2:$B$349,2,0),"")</f>
        <v>本間　典子</v>
      </c>
      <c r="D445" s="735"/>
      <c r="E445" s="739" t="str">
        <f>IFERROR(VLOOKUP(E444,科目・教員!$A$2:$B$349,2,0),"")</f>
        <v/>
      </c>
      <c r="F445" s="735"/>
      <c r="G445" s="739" t="str">
        <f>IFERROR(VLOOKUP(G444,科目・教員!$A$2:$B$349,2,0),"")</f>
        <v/>
      </c>
      <c r="H445" s="735"/>
      <c r="I445" s="739" t="str">
        <f>IFERROR(VLOOKUP(I444,科目・教員!$A$2:$B$349,2,0),"")</f>
        <v/>
      </c>
      <c r="J445" s="735"/>
      <c r="K445" s="740" t="str">
        <f>IFERROR(VLOOKUP(K444,科目・教員!$A$2:$B$349,2,0),"")</f>
        <v/>
      </c>
      <c r="L445" s="740"/>
      <c r="M445" s="751" t="str">
        <f>IFERROR(VLOOKUP(M444,科目・教員!$A$2:$B$349,2,0),"")</f>
        <v/>
      </c>
      <c r="N445" s="735"/>
      <c r="O445" s="740" t="str">
        <f>IFERROR(VLOOKUP(O444,科目・教員!$A$2:$B$349,2,0),"")</f>
        <v/>
      </c>
      <c r="P445" s="735"/>
      <c r="Q445" s="740" t="str">
        <f>IFERROR(VLOOKUP(Q444,科目・教員!$A$2:$B$349,2,0),"")</f>
        <v/>
      </c>
      <c r="R445" s="735"/>
      <c r="S445" s="740" t="str">
        <f>IFERROR(VLOOKUP(S444,科目・教員!$A$2:$B$349,2,0),"")</f>
        <v/>
      </c>
      <c r="T445" s="735"/>
      <c r="U445" s="21"/>
      <c r="Z445" s="73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784"/>
      <c r="BL445" s="784"/>
      <c r="BM445" s="784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33"/>
      <c r="B446" s="15" t="s">
        <v>60</v>
      </c>
      <c r="C446" s="751" t="str">
        <f>VLOOKUP($C427,'2025年度(1年後期)'!$B$5:$N$207,COLUMN('2025年度(1年後期)'!$I$5)+1,0)&amp;""</f>
        <v>301･実験室1･実験室2</v>
      </c>
      <c r="D446" s="735"/>
      <c r="E446" s="739" t="str">
        <f>VLOOKUP($C427,'2025年度(2年後期)'!$B$5:$N$207,COLUMN('2025年度(2年後期)'!$I$5)+1,0)&amp;""</f>
        <v/>
      </c>
      <c r="F446" s="735"/>
      <c r="G446" s="739" t="str">
        <f>VLOOKUP($C427,'2025年度(3年後期)'!$B$5:$N$207,COLUMN('2025年度(3年後期)'!$I$5)+1,0)&amp;""</f>
        <v/>
      </c>
      <c r="H446" s="735"/>
      <c r="I446" s="739" t="str">
        <f>VLOOKUP($C427,'2025年度(4年後期)'!$B$5:$N$206,COLUMN('2025年度(4年後期)'!$I$5)+1,0)&amp;""</f>
        <v/>
      </c>
      <c r="J446" s="735"/>
      <c r="K446" s="740" t="str">
        <f>VLOOKUP($C427,'2025年度(助産後期)'!$B$5:$N$207,COLUMN('2025年度(助産後期)'!$I$5)+1,0)&amp;""</f>
        <v/>
      </c>
      <c r="L446" s="740"/>
      <c r="M446" s="751" t="str">
        <f>VLOOKUP($C427,'2025年度(M1後期)'!$B$5:$N$207,COLUMN('2025年度(M1後期)'!$I$5)+1,0)&amp;""</f>
        <v/>
      </c>
      <c r="N446" s="735"/>
      <c r="O446" s="740" t="str">
        <f>VLOOKUP($C427,'2025年度(M2後期)'!$B$5:$N$207,COLUMN('2025年度(M2後期)'!$I$5)+1,0)&amp;""</f>
        <v/>
      </c>
      <c r="P446" s="735"/>
      <c r="Q446" s="740" t="str">
        <f>VLOOKUP($C427,'2025年度(D1後期)'!$B$5:$N$207,COLUMN('2025年度(D1後期)'!$I$5)+1,0)&amp;""</f>
        <v/>
      </c>
      <c r="R446" s="735"/>
      <c r="S446" s="740" t="str">
        <f>VLOOKUP($C427,'2025年度(D23後期)'!$B$5:$N$207,COLUMN('2025年度(D23後期)'!$I$5)+1,0)&amp;""</f>
        <v/>
      </c>
      <c r="T446" s="735"/>
      <c r="U446" s="21"/>
      <c r="Z446" s="73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784"/>
      <c r="BL446" s="784"/>
      <c r="BM446" s="784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34"/>
      <c r="B447" s="16" t="s">
        <v>62</v>
      </c>
      <c r="C447" s="738"/>
      <c r="D447" s="736"/>
      <c r="E447" s="710"/>
      <c r="F447" s="736"/>
      <c r="G447" s="710"/>
      <c r="H447" s="736"/>
      <c r="I447" s="710"/>
      <c r="J447" s="736"/>
      <c r="K447" s="712"/>
      <c r="L447" s="712"/>
      <c r="M447" s="738"/>
      <c r="N447" s="736"/>
      <c r="O447" s="712"/>
      <c r="P447" s="736"/>
      <c r="Q447" s="712"/>
      <c r="R447" s="736"/>
      <c r="S447" s="712"/>
      <c r="T447" s="736"/>
      <c r="U447" s="21"/>
      <c r="Z447" s="73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785"/>
      <c r="BL447" s="785"/>
      <c r="BM447" s="785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33" t="s">
        <v>87</v>
      </c>
      <c r="B448" s="15" t="s">
        <v>55</v>
      </c>
      <c r="C448" s="748" t="str">
        <f>VLOOKUP($C427,'2025年度(1年後期)'!$B$5:$N$207,COLUMN('2025年度(1年後期)'!$K$5),0)&amp;""</f>
        <v/>
      </c>
      <c r="D448" s="732"/>
      <c r="E448" s="749" t="str">
        <f>VLOOKUP($C427,'2025年度(2年後期)'!$B$5:$N$207,COLUMN('2025年度(2年後期)'!$K$5),0)&amp;""</f>
        <v/>
      </c>
      <c r="F448" s="732"/>
      <c r="G448" s="749" t="str">
        <f>VLOOKUP($C427,'2025年度(3年後期)'!$B$5:$N$207,COLUMN('2025年度(3年後期)'!$K$5),0)&amp;""</f>
        <v/>
      </c>
      <c r="H448" s="732"/>
      <c r="I448" s="749" t="str">
        <f>VLOOKUP($C427,'2025年度(4年後期)'!$B$5:$N$206,COLUMN('2025年度(4年後期)'!$K$5),0)&amp;""</f>
        <v/>
      </c>
      <c r="J448" s="732"/>
      <c r="K448" s="750" t="str">
        <f>VLOOKUP($C427,'2025年度(助産後期)'!$B$5:$N$207,COLUMN('2025年度(助産後期)'!$K$5),0)&amp;""</f>
        <v/>
      </c>
      <c r="L448" s="750"/>
      <c r="M448" s="748" t="str">
        <f>VLOOKUP($C427,'2025年度(M1後期)'!$B$5:$N$207,COLUMN('2025年度(M1後期)'!$K$5),0)&amp;""</f>
        <v/>
      </c>
      <c r="N448" s="732"/>
      <c r="O448" s="750" t="str">
        <f>VLOOKUP($C427,'2025年度(M2後期)'!$B$5:$N$207,COLUMN('2025年度(M2後期)'!$K$5),0)&amp;""</f>
        <v/>
      </c>
      <c r="P448" s="732"/>
      <c r="Q448" s="750" t="str">
        <f>VLOOKUP($C427,'2025年度(D1後期)'!$B$5:$N$207,COLUMN('2025年度(D1後期)'!$K$5),0)&amp;""</f>
        <v/>
      </c>
      <c r="R448" s="732"/>
      <c r="S448" s="750" t="str">
        <f>VLOOKUP($C427,'2025年度(D23後期)'!$B$5:$N$207,COLUMN('2025年度(D23後期)'!$K$5),0)&amp;""</f>
        <v/>
      </c>
      <c r="T448" s="732"/>
      <c r="U448" s="21"/>
      <c r="Z448" s="733" t="str">
        <f>A448</f>
        <v>５時限（16：50～18：20）</v>
      </c>
      <c r="AA448" s="694"/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/>
      <c r="BK448" s="783"/>
      <c r="BL448" s="783"/>
      <c r="BM448" s="783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33"/>
      <c r="B449" s="15" t="s">
        <v>58</v>
      </c>
      <c r="C449" s="751" t="str">
        <f>IFERROR(VLOOKUP(C448,科目・教員!$A$2:$B$349,2,0),"")</f>
        <v/>
      </c>
      <c r="D449" s="735"/>
      <c r="E449" s="739" t="str">
        <f>IFERROR(VLOOKUP(E448,科目・教員!$A$2:$B$349,2,0),"")</f>
        <v/>
      </c>
      <c r="F449" s="735"/>
      <c r="G449" s="739" t="str">
        <f>IFERROR(VLOOKUP(G448,科目・教員!$A$2:$B$349,2,0),"")</f>
        <v/>
      </c>
      <c r="H449" s="735"/>
      <c r="I449" s="739" t="str">
        <f>IFERROR(VLOOKUP(I448,科目・教員!$A$2:$B$349,2,0),"")</f>
        <v/>
      </c>
      <c r="J449" s="735"/>
      <c r="K449" s="740" t="str">
        <f>IFERROR(VLOOKUP(K448,科目・教員!$A$2:$B$349,2,0),"")</f>
        <v/>
      </c>
      <c r="L449" s="740"/>
      <c r="M449" s="751" t="str">
        <f>IFERROR(VLOOKUP(M448,科目・教員!$A$2:$B$349,2,0),"")</f>
        <v/>
      </c>
      <c r="N449" s="735"/>
      <c r="O449" s="740" t="str">
        <f>IFERROR(VLOOKUP(O448,科目・教員!$A$2:$B$349,2,0),"")</f>
        <v/>
      </c>
      <c r="P449" s="735"/>
      <c r="Q449" s="740" t="str">
        <f>IFERROR(VLOOKUP(Q448,科目・教員!$A$2:$B$349,2,0),"")</f>
        <v/>
      </c>
      <c r="R449" s="735"/>
      <c r="S449" s="740" t="str">
        <f>IFERROR(VLOOKUP(S448,科目・教員!$A$2:$B$349,2,0),"")</f>
        <v/>
      </c>
      <c r="T449" s="735"/>
      <c r="U449" s="21"/>
      <c r="Z449" s="73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784"/>
      <c r="BL449" s="784"/>
      <c r="BM449" s="784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33"/>
      <c r="B450" s="15" t="s">
        <v>60</v>
      </c>
      <c r="C450" s="751" t="str">
        <f>VLOOKUP($C427,'2025年度(1年後期)'!$B$5:$N$207,COLUMN('2025年度(1年後期)'!$K$5)+1,0)&amp;""</f>
        <v/>
      </c>
      <c r="D450" s="735"/>
      <c r="E450" s="739" t="str">
        <f>VLOOKUP($C427,'2025年度(2年後期)'!$B$5:$N$207,COLUMN('2025年度(2年後期)'!$K$5)+1,0)&amp;""</f>
        <v/>
      </c>
      <c r="F450" s="735"/>
      <c r="G450" s="739" t="str">
        <f>VLOOKUP($C427,'2025年度(3年後期)'!$B$5:$N$207,COLUMN('2025年度(3年後期)'!$K$5)+1,0)&amp;""</f>
        <v/>
      </c>
      <c r="H450" s="735"/>
      <c r="I450" s="739" t="str">
        <f>VLOOKUP($C427,'2025年度(4年後期)'!$B$5:$N$206,COLUMN('2025年度(4年後期)'!$K$5)+1,0)&amp;""</f>
        <v/>
      </c>
      <c r="J450" s="735"/>
      <c r="K450" s="740" t="str">
        <f>VLOOKUP($C427,'2025年度(助産後期)'!$B$5:$N$207,COLUMN('2025年度(助産後期)'!$K$5)+1,0)&amp;""</f>
        <v/>
      </c>
      <c r="L450" s="740"/>
      <c r="M450" s="751" t="str">
        <f>VLOOKUP($C427,'2025年度(M1後期)'!$B$5:$N$207,COLUMN('2025年度(M1後期)'!$K$5)+1,0)&amp;""</f>
        <v/>
      </c>
      <c r="N450" s="735"/>
      <c r="O450" s="740" t="str">
        <f>VLOOKUP($C427,'2025年度(M1後期)'!$B$5:$N$207,COLUMN('2025年度(M1後期)'!$K$5)+1,0)&amp;""</f>
        <v/>
      </c>
      <c r="P450" s="735"/>
      <c r="Q450" s="740" t="str">
        <f>VLOOKUP($C427,'2025年度(D1後期)'!$B$5:$N$207,COLUMN('2025年度(D1後期)'!$K$5)+1,0)&amp;""</f>
        <v/>
      </c>
      <c r="R450" s="735"/>
      <c r="S450" s="740" t="str">
        <f>VLOOKUP($C427,'2025年度(D23後期)'!$B$5:$N$207,COLUMN('2025年度(D23後期)'!$K$5)+1,0)&amp;""</f>
        <v/>
      </c>
      <c r="T450" s="735"/>
      <c r="U450" s="21"/>
      <c r="Z450" s="73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784"/>
      <c r="BL450" s="784"/>
      <c r="BM450" s="784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34"/>
      <c r="B451" s="16" t="s">
        <v>62</v>
      </c>
      <c r="C451" s="738"/>
      <c r="D451" s="736"/>
      <c r="E451" s="710"/>
      <c r="F451" s="736"/>
      <c r="G451" s="710"/>
      <c r="H451" s="736"/>
      <c r="I451" s="710"/>
      <c r="J451" s="736"/>
      <c r="K451" s="712"/>
      <c r="L451" s="712"/>
      <c r="M451" s="738"/>
      <c r="N451" s="736"/>
      <c r="O451" s="712"/>
      <c r="P451" s="736"/>
      <c r="Q451" s="712"/>
      <c r="R451" s="736"/>
      <c r="S451" s="712"/>
      <c r="T451" s="736"/>
      <c r="U451" s="22"/>
      <c r="V451" s="19"/>
      <c r="W451" s="19"/>
      <c r="X451" s="19"/>
      <c r="Y451" s="19"/>
      <c r="Z451" s="73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785"/>
      <c r="BL451" s="785"/>
      <c r="BM451" s="785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5"/>
      <c r="B452" s="6"/>
      <c r="C452" s="717">
        <f>C427+1</f>
        <v>46072</v>
      </c>
      <c r="D452" s="717"/>
      <c r="E452" s="717"/>
      <c r="F452" s="717"/>
      <c r="G452" s="717"/>
      <c r="H452" s="717"/>
      <c r="I452" s="717"/>
      <c r="J452" s="717"/>
      <c r="K452" s="717"/>
      <c r="L452" s="717"/>
      <c r="M452" s="717"/>
      <c r="N452" s="717"/>
      <c r="O452" s="717"/>
      <c r="P452" s="717"/>
      <c r="Q452" s="717"/>
      <c r="R452" s="717"/>
      <c r="S452" s="717"/>
      <c r="T452" s="717"/>
      <c r="U452" s="697">
        <f>C452</f>
        <v>46072</v>
      </c>
      <c r="V452" s="698"/>
      <c r="W452" s="698"/>
      <c r="X452" s="698"/>
      <c r="Y452" s="698"/>
      <c r="Z452" s="69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3" t="s">
        <v>54</v>
      </c>
      <c r="B453" s="12" t="s">
        <v>55</v>
      </c>
      <c r="C453" s="731" t="str">
        <f>VLOOKUP($C452,'2025年度(1年後期)'!$B$5:$N$207,COLUMN('2025年度(1年後期)'!$C$5),0)&amp;""</f>
        <v>基礎科学実験実習</v>
      </c>
      <c r="D453" s="722"/>
      <c r="E453" s="721" t="str">
        <f>VLOOKUP($C452,'2025年度(2年後期)'!$B$5:$N$207,COLUMN('2025年度(2年後期)'!$C$5),0)&amp;""</f>
        <v/>
      </c>
      <c r="F453" s="722"/>
      <c r="G453" s="721" t="str">
        <f>VLOOKUP($C452,'2025年度(3年後期)'!$B$5:$N$207,COLUMN('2025年度(3年後期)'!$C$5),0)&amp;""</f>
        <v>領域別実習</v>
      </c>
      <c r="H453" s="722"/>
      <c r="I453" s="721" t="str">
        <f>VLOOKUP($C452,'2025年度(4年後期)'!$B$5:$N$206,COLUMN('2025年度(4年後期)'!$C$5),0)&amp;""</f>
        <v/>
      </c>
      <c r="J453" s="722"/>
      <c r="K453" s="732" t="str">
        <f>VLOOKUP($C452,'2025年度(助産後期)'!$B$5:$N$207,COLUMN('2025年度(助産後期)'!$C$5),0)&amp;""</f>
        <v/>
      </c>
      <c r="L453" s="720"/>
      <c r="M453" s="719" t="str">
        <f>VLOOKUP($C452,'2025年度(M1後期)'!$B$5:$N$207,COLUMN('2025年度(M1後期)'!$C$5),0)&amp;""</f>
        <v>がん看護学演習Ａ－Ⅲ</v>
      </c>
      <c r="N453" s="720"/>
      <c r="O453" s="721" t="str">
        <f>VLOOKUP($C452,'2025年度(M2後期)'!$B$5:$N$207,COLUMN('2025年度(M2後期)'!$C$5),0)&amp;""</f>
        <v>特別研究</v>
      </c>
      <c r="P453" s="722"/>
      <c r="Q453" s="721" t="str">
        <f>VLOOKUP($C452,'2025年度(D1後期)'!$B$5:$N$207,COLUMN('2025年度(D1後期)'!$C$5),0)&amp;""</f>
        <v>看護情報・管理学演習Ｂ
長寿看護学演習Ｂ</v>
      </c>
      <c r="R453" s="722"/>
      <c r="S453" s="732" t="str">
        <f>VLOOKUP($C452,'2025年度(D23後期)'!$B$5:$N$207,COLUMN('2025年度(D23後期)'!$C$5),0)&amp;""</f>
        <v>特別研究</v>
      </c>
      <c r="T453" s="722"/>
      <c r="U453" s="25"/>
      <c r="Z453" s="744" t="str">
        <f>A453</f>
        <v xml:space="preserve">１時限（09：20～10：50） </v>
      </c>
      <c r="AA453" s="694"/>
      <c r="AB453" s="694"/>
      <c r="AC453" s="694"/>
      <c r="AD453" s="694"/>
      <c r="AE453" s="694"/>
      <c r="AF453" s="694"/>
      <c r="AG453" s="694"/>
      <c r="AH453" s="694"/>
      <c r="AI453" s="694"/>
      <c r="AJ453" s="694"/>
      <c r="AK453" s="694"/>
      <c r="AL453" s="694"/>
      <c r="AM453" s="694"/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4" t="s">
        <v>481</v>
      </c>
      <c r="AX453" s="694"/>
      <c r="AY453" s="694"/>
      <c r="AZ453" s="694"/>
      <c r="BA453" s="694"/>
      <c r="BB453" s="694"/>
      <c r="BC453" s="694"/>
      <c r="BD453" s="694"/>
      <c r="BE453" s="694" t="s">
        <v>481</v>
      </c>
      <c r="BF453" s="694"/>
      <c r="BG453" s="694"/>
      <c r="BH453" s="694"/>
      <c r="BI453" s="694"/>
      <c r="BJ453" s="694"/>
      <c r="BK453" s="783"/>
      <c r="BL453" s="783"/>
      <c r="BM453" s="783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33"/>
      <c r="B454" s="15" t="s">
        <v>58</v>
      </c>
      <c r="C454" s="714" t="str">
        <f>IFERROR(VLOOKUP(C453,科目・教員!$A$2:$B$349,2,0),"")</f>
        <v>本間　典子</v>
      </c>
      <c r="D454" s="715"/>
      <c r="E454" s="716" t="str">
        <f>IFERROR(VLOOKUP(E453,科目・教員!$A$2:$B$349,2,0),"")</f>
        <v/>
      </c>
      <c r="F454" s="715"/>
      <c r="G454" s="716" t="str">
        <f>IFERROR(VLOOKUP(G453,科目・教員!$A$2:$B$349,2,0),"")</f>
        <v/>
      </c>
      <c r="H454" s="715"/>
      <c r="I454" s="716" t="str">
        <f>IFERROR(VLOOKUP(I453,科目・教員!$A$2:$B$349,2,0),"")</f>
        <v/>
      </c>
      <c r="J454" s="715"/>
      <c r="K454" s="735" t="str">
        <f>IFERROR(VLOOKUP(K453,科目・教員!$A$2:$B$349,2,0),"")</f>
        <v/>
      </c>
      <c r="L454" s="737"/>
      <c r="M454" s="746" t="str">
        <f>IFERROR(VLOOKUP(M453,科目・教員!$A$2:$B$349,2,0),"")</f>
        <v/>
      </c>
      <c r="N454" s="715"/>
      <c r="O454" s="716" t="str">
        <f>IFERROR(VLOOKUP(O453,科目・教員!$A$2:$B$349,2,0),"")</f>
        <v/>
      </c>
      <c r="P454" s="715"/>
      <c r="Q454" s="716" t="str">
        <f>IFERROR(VLOOKUP(Q453,科目・教員!$A$2:$B$349,2,0),"")</f>
        <v/>
      </c>
      <c r="R454" s="715"/>
      <c r="S454" s="735" t="str">
        <f>IFERROR(VLOOKUP(S453,科目・教員!$A$2:$B$349,2,0),"")</f>
        <v/>
      </c>
      <c r="T454" s="715"/>
      <c r="U454" s="25"/>
      <c r="Z454" s="73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784"/>
      <c r="BL454" s="784"/>
      <c r="BM454" s="784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33"/>
      <c r="B455" s="15" t="s">
        <v>60</v>
      </c>
      <c r="C455" s="714" t="str">
        <f>VLOOKUP($C452,'2025年度(1年後期)'!$B$5:$N$207,COLUMN('2025年度(1年後期)'!$C$5)+1,0)&amp;""</f>
        <v>301･実験室1･実験室2</v>
      </c>
      <c r="D455" s="715"/>
      <c r="E455" s="716" t="str">
        <f>VLOOKUP($C452,'2025年度(2年後期)'!$B$5:$N$207,COLUMN('2025年度(2年後期)'!$C$5)+1,0)&amp;""</f>
        <v/>
      </c>
      <c r="F455" s="715"/>
      <c r="G455" s="716" t="str">
        <f>VLOOKUP($C452,'2025年度(3年後期)'!$B$5:$N$207,COLUMN('2025年度(3年後期)'!$C$5)+1,0)&amp;""</f>
        <v/>
      </c>
      <c r="H455" s="715"/>
      <c r="I455" s="716" t="str">
        <f>VLOOKUP($C452,'2025年度(4年後期)'!$B$5:$N$206,COLUMN('2025年度(4年後期)'!$C$5)+1,0)&amp;""</f>
        <v/>
      </c>
      <c r="J455" s="715"/>
      <c r="K455" s="735" t="str">
        <f>VLOOKUP($C452,'2025年度(助産後期)'!$B$5:$N$207,COLUMN('2025年度(助産後期)'!$C$5)+1,0)&amp;""</f>
        <v/>
      </c>
      <c r="L455" s="737"/>
      <c r="M455" s="746" t="str">
        <f>VLOOKUP($C452,'2025年度(M1後期)'!$B$5:$N$207,COLUMN('2025年度(M1後期)'!$C$5)+1,0)&amp;""</f>
        <v>別途指定</v>
      </c>
      <c r="N455" s="715"/>
      <c r="O455" s="716" t="str">
        <f>VLOOKUP($C452,'2025年度(M2後期)'!$B$5:$N$207,COLUMN('2025年度(M2後期)'!$C$5)+1,0)&amp;""</f>
        <v/>
      </c>
      <c r="P455" s="715"/>
      <c r="Q455" s="716" t="str">
        <f>VLOOKUP($C452,'2025年度(D1後期)'!$B$5:$N$207,COLUMN('2025年度(D1後期)'!$C$5)+1,0)&amp;""</f>
        <v>情報:別途指定
長寿:別途指定</v>
      </c>
      <c r="R455" s="715"/>
      <c r="S455" s="735" t="str">
        <f>VLOOKUP($C452,'2025年度(D23後期)'!$B$5:$N$207,COLUMN('2025年度(D23後期)'!$C$5)+1,0)&amp;""</f>
        <v/>
      </c>
      <c r="T455" s="715"/>
      <c r="U455" s="25"/>
      <c r="Z455" s="73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784"/>
      <c r="BL455" s="784"/>
      <c r="BM455" s="784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34"/>
      <c r="B456" s="16" t="s">
        <v>62</v>
      </c>
      <c r="C456" s="738"/>
      <c r="D456" s="711"/>
      <c r="E456" s="710"/>
      <c r="F456" s="711"/>
      <c r="G456" s="710"/>
      <c r="H456" s="711"/>
      <c r="I456" s="710"/>
      <c r="J456" s="711"/>
      <c r="K456" s="712"/>
      <c r="L456" s="713"/>
      <c r="M456" s="745"/>
      <c r="N456" s="711"/>
      <c r="O456" s="710"/>
      <c r="P456" s="711"/>
      <c r="Q456" s="710"/>
      <c r="R456" s="711"/>
      <c r="S456" s="712"/>
      <c r="T456" s="711"/>
      <c r="U456" s="25"/>
      <c r="Z456" s="73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785"/>
      <c r="BL456" s="785"/>
      <c r="BM456" s="785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33" t="s">
        <v>64</v>
      </c>
      <c r="B457" s="15" t="s">
        <v>55</v>
      </c>
      <c r="C457" s="731" t="str">
        <f>VLOOKUP($C452,'2025年度(1年後期)'!$B$5:$N$207,COLUMN('2025年度(1年後期)'!$E$5),0)&amp;""</f>
        <v>基礎科学実験実習</v>
      </c>
      <c r="D457" s="722"/>
      <c r="E457" s="721" t="str">
        <f>VLOOKUP($C452,'2025年度(2年後期)'!$B$5:$N$207,COLUMN('2025年度(2年後期)'!$E$5),0)&amp;""</f>
        <v/>
      </c>
      <c r="F457" s="722"/>
      <c r="G457" s="721" t="str">
        <f>VLOOKUP($C452,'2025年度(3年後期)'!$B$5:$N$207,COLUMN('2025年度(3年後期)'!$E$5),0)&amp;""</f>
        <v>領域別実習</v>
      </c>
      <c r="H457" s="722"/>
      <c r="I457" s="721" t="str">
        <f>VLOOKUP($C452,'2025年度(4年後期)'!$B$5:$N$206,COLUMN('2025年度(4年後期)'!$E$5),0)&amp;""</f>
        <v/>
      </c>
      <c r="J457" s="722"/>
      <c r="K457" s="732" t="str">
        <f>VLOOKUP($C452,'2025年度(助産後期)'!$B$5:$N$207,COLUMN('2025年度(助産後期)'!$E$5),0)&amp;""</f>
        <v/>
      </c>
      <c r="L457" s="720"/>
      <c r="M457" s="731" t="str">
        <f>VLOOKUP($C452,'2025年度(M1後期)'!$B$5:$N$207,COLUMN('2025年度(M1後期)'!$E$5),0)&amp;""</f>
        <v>がん看護学演習Ａ－Ⅲ</v>
      </c>
      <c r="N457" s="722"/>
      <c r="O457" s="732" t="str">
        <f>VLOOKUP($C452,'2025年度(M2後期)'!$B$5:$N$207,COLUMN('2025年度(M2後期)'!$E$5),0)&amp;""</f>
        <v>特別研究</v>
      </c>
      <c r="P457" s="722"/>
      <c r="Q457" s="732" t="str">
        <f>VLOOKUP($C452,'2025年度(D1後期)'!$B$5:$N$207,COLUMN('2025年度(D1後期)'!$E$5),0)&amp;""</f>
        <v>看護情報・管理学演習Ｂ
長寿看護学演習Ｂ</v>
      </c>
      <c r="R457" s="722"/>
      <c r="S457" s="732" t="str">
        <f>VLOOKUP($C452,'2025年度(D23後期)'!$B$5:$N$207,COLUMN('2025年度(D23後期)'!$E$5),0)&amp;""</f>
        <v>特別研究</v>
      </c>
      <c r="T457" s="722"/>
      <c r="U457" s="21"/>
      <c r="Z457" s="733" t="str">
        <f>A457</f>
        <v>２時限（11：00～12：30）</v>
      </c>
      <c r="AA457" s="694"/>
      <c r="AB457" s="694"/>
      <c r="AC457" s="694"/>
      <c r="AD457" s="694"/>
      <c r="AE457" s="694"/>
      <c r="AF457" s="694"/>
      <c r="AG457" s="694"/>
      <c r="AH457" s="694"/>
      <c r="AI457" s="694"/>
      <c r="AJ457" s="694"/>
      <c r="AK457" s="694"/>
      <c r="AL457" s="694"/>
      <c r="AM457" s="694"/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4" t="s">
        <v>481</v>
      </c>
      <c r="AX457" s="694"/>
      <c r="AY457" s="694"/>
      <c r="AZ457" s="694"/>
      <c r="BA457" s="694"/>
      <c r="BB457" s="694"/>
      <c r="BC457" s="694"/>
      <c r="BD457" s="694"/>
      <c r="BE457" s="694" t="s">
        <v>481</v>
      </c>
      <c r="BF457" s="694"/>
      <c r="BG457" s="694"/>
      <c r="BH457" s="694"/>
      <c r="BI457" s="694"/>
      <c r="BJ457" s="694"/>
      <c r="BK457" s="783"/>
      <c r="BL457" s="783"/>
      <c r="BM457" s="783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33"/>
      <c r="B458" s="15" t="s">
        <v>58</v>
      </c>
      <c r="C458" s="714" t="str">
        <f>IFERROR(VLOOKUP(C457,科目・教員!$A$2:$B$349,2,0),"")</f>
        <v>本間　典子</v>
      </c>
      <c r="D458" s="715"/>
      <c r="E458" s="716" t="str">
        <f>IFERROR(VLOOKUP(E457,科目・教員!$A$2:$B$349,2,0),"")</f>
        <v/>
      </c>
      <c r="F458" s="715"/>
      <c r="G458" s="716" t="str">
        <f>IFERROR(VLOOKUP(G457,科目・教員!$A$2:$B$349,2,0),"")</f>
        <v/>
      </c>
      <c r="H458" s="715"/>
      <c r="I458" s="716" t="str">
        <f>IFERROR(VLOOKUP(I457,科目・教員!$A$2:$B$349,2,0),"")</f>
        <v/>
      </c>
      <c r="J458" s="715"/>
      <c r="K458" s="735" t="str">
        <f>IFERROR(VLOOKUP(K457,科目・教員!$A$2:$B$349,2,0),"")</f>
        <v/>
      </c>
      <c r="L458" s="737"/>
      <c r="M458" s="714" t="str">
        <f>IFERROR(VLOOKUP(M457,科目・教員!$A$2:$B$349,2,0),"")</f>
        <v/>
      </c>
      <c r="N458" s="715"/>
      <c r="O458" s="735" t="str">
        <f>IFERROR(VLOOKUP(O457,科目・教員!$A$2:$B$349,2,0),"")</f>
        <v/>
      </c>
      <c r="P458" s="715"/>
      <c r="Q458" s="735" t="str">
        <f>IFERROR(VLOOKUP(Q457,科目・教員!$A$2:$B$349,2,0),"")</f>
        <v/>
      </c>
      <c r="R458" s="715"/>
      <c r="S458" s="735" t="str">
        <f>IFERROR(VLOOKUP(S457,科目・教員!$A$2:$B$349,2,0),"")</f>
        <v/>
      </c>
      <c r="T458" s="715"/>
      <c r="U458" s="21"/>
      <c r="Z458" s="73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784"/>
      <c r="BL458" s="784"/>
      <c r="BM458" s="784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33"/>
      <c r="B459" s="15" t="s">
        <v>60</v>
      </c>
      <c r="C459" s="714" t="str">
        <f>VLOOKUP($C452,'2025年度(1年後期)'!$B$5:$N$207,COLUMN('2025年度(1年後期)'!$E$5)+1,0)&amp;""</f>
        <v>301･実験室1･実験室2</v>
      </c>
      <c r="D459" s="715"/>
      <c r="E459" s="716" t="str">
        <f>VLOOKUP($C452,'2025年度(2年後期)'!$B$5:$N$207,COLUMN('2025年度(2年後期)'!$E$5)+1,0)&amp;""</f>
        <v/>
      </c>
      <c r="F459" s="715"/>
      <c r="G459" s="716" t="str">
        <f>VLOOKUP($C452,'2025年度(3年後期)'!$B$5:$N$207,COLUMN('2025年度(3年後期)'!$E$5)+1,0)&amp;""</f>
        <v/>
      </c>
      <c r="H459" s="715"/>
      <c r="I459" s="716" t="str">
        <f>VLOOKUP($C452,'2025年度(4年後期)'!$B$5:$N$206,COLUMN('2025年度(4年後期)'!$E$5)+1,0)&amp;""</f>
        <v/>
      </c>
      <c r="J459" s="715"/>
      <c r="K459" s="735" t="str">
        <f>VLOOKUP($C452,'2025年度(助産後期)'!$B$5:$N$207,COLUMN('2025年度(助産後期)'!$E$5)+1,0)&amp;""</f>
        <v/>
      </c>
      <c r="L459" s="737"/>
      <c r="M459" s="714" t="str">
        <f>VLOOKUP($C452,'2025年度(M1後期)'!$B$5:$N$207,COLUMN('2025年度(M1後期)'!$E$5)+1,0)&amp;""</f>
        <v>別途指定</v>
      </c>
      <c r="N459" s="715"/>
      <c r="O459" s="735" t="str">
        <f>VLOOKUP($C452,'2025年度(M2後期)'!$B$5:$N$207,COLUMN('2025年度(M2後期)'!$E$5)+1,0)&amp;""</f>
        <v/>
      </c>
      <c r="P459" s="715"/>
      <c r="Q459" s="735" t="str">
        <f>VLOOKUP($C452,'2025年度(D1後期)'!$B$5:$N$207,COLUMN('2025年度(D1後期)'!$E$5)+1,0)&amp;""</f>
        <v>情報:別途指定
長寿:別途指定</v>
      </c>
      <c r="R459" s="715"/>
      <c r="S459" s="735" t="str">
        <f>VLOOKUP($C452,'2025年度(D23後期)'!$B$5:$N$207,COLUMN('2025年度(D23後期)'!$E$5)+1,0)&amp;""</f>
        <v/>
      </c>
      <c r="T459" s="715"/>
      <c r="U459" s="21"/>
      <c r="Z459" s="73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784"/>
      <c r="BL459" s="784"/>
      <c r="BM459" s="784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47"/>
      <c r="B460" s="16" t="s">
        <v>62</v>
      </c>
      <c r="C460" s="738"/>
      <c r="D460" s="736"/>
      <c r="E460" s="710"/>
      <c r="F460" s="736"/>
      <c r="G460" s="710"/>
      <c r="H460" s="736"/>
      <c r="I460" s="710"/>
      <c r="J460" s="736"/>
      <c r="K460" s="712"/>
      <c r="L460" s="712"/>
      <c r="M460" s="738"/>
      <c r="N460" s="736"/>
      <c r="O460" s="712"/>
      <c r="P460" s="736"/>
      <c r="Q460" s="712"/>
      <c r="R460" s="736"/>
      <c r="S460" s="712"/>
      <c r="T460" s="736"/>
      <c r="U460" s="21"/>
      <c r="Z460" s="73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785"/>
      <c r="BL460" s="785"/>
      <c r="BM460" s="785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44" t="s">
        <v>70</v>
      </c>
      <c r="B461" s="17" t="s">
        <v>71</v>
      </c>
      <c r="C461" s="731"/>
      <c r="D461" s="722"/>
      <c r="E461" s="721"/>
      <c r="F461" s="722"/>
      <c r="G461" s="721"/>
      <c r="H461" s="722"/>
      <c r="I461" s="721"/>
      <c r="J461" s="722"/>
      <c r="K461" s="732"/>
      <c r="L461" s="720"/>
      <c r="M461" s="731"/>
      <c r="N461" s="722"/>
      <c r="O461" s="732"/>
      <c r="P461" s="722"/>
      <c r="Q461" s="732"/>
      <c r="R461" s="722"/>
      <c r="S461" s="732"/>
      <c r="T461" s="722"/>
      <c r="U461" s="21"/>
      <c r="Z461" s="73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783"/>
      <c r="BL461" s="783"/>
      <c r="BM461" s="783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33"/>
      <c r="B462" s="17" t="s">
        <v>73</v>
      </c>
      <c r="C462" s="714"/>
      <c r="D462" s="715"/>
      <c r="E462" s="716"/>
      <c r="F462" s="715"/>
      <c r="G462" s="716"/>
      <c r="H462" s="715"/>
      <c r="I462" s="716"/>
      <c r="J462" s="715"/>
      <c r="K462" s="735"/>
      <c r="L462" s="737"/>
      <c r="M462" s="714"/>
      <c r="N462" s="715"/>
      <c r="O462" s="735"/>
      <c r="P462" s="715"/>
      <c r="Q462" s="735"/>
      <c r="R462" s="715"/>
      <c r="S462" s="735"/>
      <c r="T462" s="715"/>
      <c r="U462" s="21"/>
      <c r="Z462" s="73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784"/>
      <c r="BL462" s="784"/>
      <c r="BM462" s="784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33"/>
      <c r="B463" s="17" t="s">
        <v>60</v>
      </c>
      <c r="C463" s="714"/>
      <c r="D463" s="715"/>
      <c r="E463" s="716"/>
      <c r="F463" s="715"/>
      <c r="G463" s="716"/>
      <c r="H463" s="715"/>
      <c r="I463" s="716"/>
      <c r="J463" s="715"/>
      <c r="K463" s="735"/>
      <c r="L463" s="737"/>
      <c r="M463" s="714"/>
      <c r="N463" s="715"/>
      <c r="O463" s="735"/>
      <c r="P463" s="715"/>
      <c r="Q463" s="735"/>
      <c r="R463" s="715"/>
      <c r="S463" s="735"/>
      <c r="T463" s="715"/>
      <c r="U463" s="21"/>
      <c r="Z463" s="73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784"/>
      <c r="BL463" s="784"/>
      <c r="BM463" s="784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34"/>
      <c r="B464" s="18" t="s">
        <v>62</v>
      </c>
      <c r="C464" s="752"/>
      <c r="D464" s="753"/>
      <c r="E464" s="754"/>
      <c r="F464" s="753"/>
      <c r="G464" s="754"/>
      <c r="H464" s="753"/>
      <c r="I464" s="754"/>
      <c r="J464" s="753"/>
      <c r="K464" s="755"/>
      <c r="L464" s="755"/>
      <c r="M464" s="752"/>
      <c r="N464" s="753"/>
      <c r="O464" s="755"/>
      <c r="P464" s="753"/>
      <c r="Q464" s="755"/>
      <c r="R464" s="753"/>
      <c r="S464" s="755"/>
      <c r="T464" s="753"/>
      <c r="U464" s="21"/>
      <c r="Z464" s="73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785"/>
      <c r="BL464" s="785"/>
      <c r="BM464" s="785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33" t="s">
        <v>74</v>
      </c>
      <c r="B465" s="15" t="s">
        <v>55</v>
      </c>
      <c r="C465" s="748" t="str">
        <f>VLOOKUP($C452,'2025年度(1年後期)'!$B$5:$N$207,COLUMN('2025年度(1年後期)'!$G$5),0)&amp;""</f>
        <v>基礎科学実験実習</v>
      </c>
      <c r="D465" s="732"/>
      <c r="E465" s="749" t="str">
        <f>VLOOKUP($C452,'2025年度(2年後期)'!$B$5:$N$207,COLUMN('2025年度(2年後期)'!$G$5),0)&amp;""</f>
        <v/>
      </c>
      <c r="F465" s="732"/>
      <c r="G465" s="749" t="str">
        <f>VLOOKUP($C452,'2025年度(3年後期)'!$B$5:$N$207,COLUMN('2025年度(3年後期)'!$G$5),0)&amp;""</f>
        <v>領域別実習</v>
      </c>
      <c r="H465" s="732"/>
      <c r="I465" s="749" t="str">
        <f>VLOOKUP($C452,'2025年度(4年後期)'!$B$5:$N$206,COLUMN('2025年度(4年後期)'!$G$5),0)&amp;""</f>
        <v/>
      </c>
      <c r="J465" s="732"/>
      <c r="K465" s="750" t="str">
        <f>VLOOKUP($C452,'2025年度(助産後期)'!$B$5:$N$207,COLUMN('2025年度(助産後期)'!$G$5),0)&amp;""</f>
        <v/>
      </c>
      <c r="L465" s="750"/>
      <c r="M465" s="748" t="str">
        <f>VLOOKUP($C452,'2025年度(M1後期)'!$B$5:$N$207,COLUMN('2025年度(M1後期)'!$G$5),0)&amp;""</f>
        <v/>
      </c>
      <c r="N465" s="732"/>
      <c r="O465" s="750" t="str">
        <f>VLOOKUP($C452,'2025年度(M2後期)'!$B$5:$N$207,COLUMN('2025年度(M2後期)'!$G$5),0)&amp;""</f>
        <v>特別研究</v>
      </c>
      <c r="P465" s="732"/>
      <c r="Q465" s="750" t="str">
        <f>VLOOKUP($C452,'2025年度(D1後期)'!$B$5:$N$207,COLUMN('2025年度(D1後期)'!$G$5),0)&amp;""</f>
        <v/>
      </c>
      <c r="R465" s="732"/>
      <c r="S465" s="750" t="str">
        <f>VLOOKUP($C452,'2025年度(D23後期)'!$B$5:$N$207,COLUMN('2025年度(D23後期)'!$G$5),0)&amp;""</f>
        <v>特別研究</v>
      </c>
      <c r="T465" s="732"/>
      <c r="U465" s="21"/>
      <c r="Z465" s="733" t="str">
        <f>A465</f>
        <v>３時限（13：30～15：00）</v>
      </c>
      <c r="AA465" s="694"/>
      <c r="AB465" s="694"/>
      <c r="AC465" s="694"/>
      <c r="AD465" s="694"/>
      <c r="AE465" s="694"/>
      <c r="AF465" s="694"/>
      <c r="AG465" s="694"/>
      <c r="AH465" s="694"/>
      <c r="AI465" s="694"/>
      <c r="AJ465" s="694"/>
      <c r="AK465" s="694"/>
      <c r="AL465" s="694"/>
      <c r="AM465" s="694"/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4" t="s">
        <v>481</v>
      </c>
      <c r="AX465" s="694"/>
      <c r="AY465" s="694"/>
      <c r="AZ465" s="694"/>
      <c r="BA465" s="694"/>
      <c r="BB465" s="694"/>
      <c r="BC465" s="694"/>
      <c r="BD465" s="694"/>
      <c r="BE465" s="694" t="s">
        <v>481</v>
      </c>
      <c r="BF465" s="694"/>
      <c r="BG465" s="694"/>
      <c r="BH465" s="694"/>
      <c r="BI465" s="694"/>
      <c r="BJ465" s="694"/>
      <c r="BK465" s="783"/>
      <c r="BL465" s="783"/>
      <c r="BM465" s="783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33"/>
      <c r="B466" s="15" t="s">
        <v>58</v>
      </c>
      <c r="C466" s="751" t="str">
        <f>IFERROR(VLOOKUP(C465,科目・教員!$A$2:$B$349,2,0),"")</f>
        <v>本間　典子</v>
      </c>
      <c r="D466" s="735"/>
      <c r="E466" s="739" t="str">
        <f>IFERROR(VLOOKUP(E465,科目・教員!$A$2:$B$349,2,0),"")</f>
        <v/>
      </c>
      <c r="F466" s="735"/>
      <c r="G466" s="739" t="str">
        <f>IFERROR(VLOOKUP(G465,科目・教員!$A$2:$B$349,2,0),"")</f>
        <v/>
      </c>
      <c r="H466" s="735"/>
      <c r="I466" s="739" t="str">
        <f>IFERROR(VLOOKUP(I465,科目・教員!$A$2:$B$349,2,0),"")</f>
        <v/>
      </c>
      <c r="J466" s="735"/>
      <c r="K466" s="740" t="str">
        <f>IFERROR(VLOOKUP(K465,科目・教員!$A$2:$B$349,2,0),"")</f>
        <v/>
      </c>
      <c r="L466" s="740"/>
      <c r="M466" s="751" t="str">
        <f>IFERROR(VLOOKUP(M465,科目・教員!$A$2:$B$349,2,0),"")</f>
        <v/>
      </c>
      <c r="N466" s="735"/>
      <c r="O466" s="740" t="str">
        <f>IFERROR(VLOOKUP(O465,科目・教員!$A$2:$B$349,2,0),"")</f>
        <v/>
      </c>
      <c r="P466" s="735"/>
      <c r="Q466" s="740" t="str">
        <f>IFERROR(VLOOKUP(Q465,科目・教員!$A$2:$B$349,2,0),"")</f>
        <v/>
      </c>
      <c r="R466" s="735"/>
      <c r="S466" s="740" t="str">
        <f>IFERROR(VLOOKUP(S465,科目・教員!$A$2:$B$349,2,0),"")</f>
        <v/>
      </c>
      <c r="T466" s="735"/>
      <c r="U466" s="21"/>
      <c r="Z466" s="73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784"/>
      <c r="BL466" s="784"/>
      <c r="BM466" s="784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33"/>
      <c r="B467" s="15" t="s">
        <v>60</v>
      </c>
      <c r="C467" s="751" t="str">
        <f>VLOOKUP($C452,'2025年度(1年後期)'!$B$5:$N$207,COLUMN('2025年度(1年後期)'!$G$5)+1,0)&amp;""</f>
        <v>301･実験室1･実験室2</v>
      </c>
      <c r="D467" s="735"/>
      <c r="E467" s="739" t="str">
        <f>VLOOKUP($C452,'2025年度(2年後期)'!$B$5:$N$207,COLUMN('2025年度(2年後期)'!$G$5)+1,0)&amp;""</f>
        <v/>
      </c>
      <c r="F467" s="735"/>
      <c r="G467" s="739" t="str">
        <f>VLOOKUP($C452,'2025年度(3年後期)'!$B$5:$N$207,COLUMN('2025年度(3年後期)'!$G$5)+1,0)&amp;""</f>
        <v/>
      </c>
      <c r="H467" s="735"/>
      <c r="I467" s="739" t="str">
        <f>VLOOKUP($C452,'2025年度(4年後期)'!$B$5:$N$206,COLUMN('2025年度(4年後期)'!$G$5)+1,0)&amp;""</f>
        <v/>
      </c>
      <c r="J467" s="735"/>
      <c r="K467" s="740" t="str">
        <f>VLOOKUP($C452,'2025年度(助産後期)'!$B$5:$N$207,COLUMN('2025年度(助産後期)'!$G$5)+1,0)&amp;""</f>
        <v/>
      </c>
      <c r="L467" s="740"/>
      <c r="M467" s="751" t="str">
        <f>VLOOKUP($C452,'2025年度(M1後期)'!$B$5:$N$207,COLUMN('2025年度(M1後期)'!$G$5)+1,0)&amp;""</f>
        <v/>
      </c>
      <c r="N467" s="735"/>
      <c r="O467" s="740" t="str">
        <f>VLOOKUP($C452,'2025年度(M2後期)'!$B$5:$N$207,COLUMN('2025年度(M2後期)'!$G$5)+1,0)&amp;""</f>
        <v/>
      </c>
      <c r="P467" s="735"/>
      <c r="Q467" s="740" t="str">
        <f>VLOOKUP($C452,'2025年度(D1後期)'!$B$5:$N$207,COLUMN('2025年度(D1後期)'!$G$5)+1,0)&amp;""</f>
        <v/>
      </c>
      <c r="R467" s="735"/>
      <c r="S467" s="740" t="str">
        <f>VLOOKUP($C452,'2025年度(D23後期)'!$B$5:$N$207,COLUMN('2025年度(D23後期)'!$G$5)+1,0)&amp;""</f>
        <v/>
      </c>
      <c r="T467" s="735"/>
      <c r="U467" s="21"/>
      <c r="Z467" s="73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784"/>
      <c r="BL467" s="784"/>
      <c r="BM467" s="784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47"/>
      <c r="B468" s="16" t="s">
        <v>62</v>
      </c>
      <c r="C468" s="738"/>
      <c r="D468" s="736"/>
      <c r="E468" s="710"/>
      <c r="F468" s="736"/>
      <c r="G468" s="710"/>
      <c r="H468" s="736"/>
      <c r="I468" s="710"/>
      <c r="J468" s="736"/>
      <c r="K468" s="712"/>
      <c r="L468" s="712"/>
      <c r="M468" s="738"/>
      <c r="N468" s="736"/>
      <c r="O468" s="712"/>
      <c r="P468" s="736"/>
      <c r="Q468" s="712"/>
      <c r="R468" s="736"/>
      <c r="S468" s="712"/>
      <c r="T468" s="736"/>
      <c r="U468" s="21"/>
      <c r="Z468" s="73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785"/>
      <c r="BL468" s="785"/>
      <c r="BM468" s="785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33" t="s">
        <v>80</v>
      </c>
      <c r="B469" s="15" t="s">
        <v>55</v>
      </c>
      <c r="C469" s="748" t="str">
        <f>VLOOKUP($C452,'2025年度(1年後期)'!$B$5:$N$207,COLUMN('2025年度(1年後期)'!$I$5),0)&amp;""</f>
        <v>基礎科学実験実習</v>
      </c>
      <c r="D469" s="732"/>
      <c r="E469" s="749" t="str">
        <f>VLOOKUP($C452,'2025年度(2年後期)'!$B$5:$N$207,COLUMN('2025年度(2年後期)'!$I$5),0)&amp;""</f>
        <v/>
      </c>
      <c r="F469" s="732"/>
      <c r="G469" s="749" t="str">
        <f>VLOOKUP($C452,'2025年度(3年後期)'!$B$5:$N$207,COLUMN('2025年度(3年後期)'!$I$5),0)&amp;""</f>
        <v>領域別実習</v>
      </c>
      <c r="H469" s="732"/>
      <c r="I469" s="749" t="str">
        <f>VLOOKUP($C452,'2025年度(4年後期)'!$B$5:$N$206,COLUMN('2025年度(4年後期)'!$I$5),0)&amp;""</f>
        <v/>
      </c>
      <c r="J469" s="732"/>
      <c r="K469" s="750" t="str">
        <f>VLOOKUP($C452,'2025年度(助産後期)'!$B$5:$N$207,COLUMN('2025年度(助産後期)'!$I$5),0)&amp;""</f>
        <v/>
      </c>
      <c r="L469" s="750"/>
      <c r="M469" s="748" t="str">
        <f>VLOOKUP($C452,'2025年度(M1後期)'!$B$5:$N$207,COLUMN('2025年度(M1後期)'!$I$5),0)&amp;""</f>
        <v/>
      </c>
      <c r="N469" s="732"/>
      <c r="O469" s="750" t="str">
        <f>VLOOKUP($C452,'2025年度(M2後期)'!$B$5:$N$207,COLUMN('2025年度(M2後期)'!$I$5),0)&amp;""</f>
        <v>特別研究</v>
      </c>
      <c r="P469" s="732"/>
      <c r="Q469" s="750" t="str">
        <f>VLOOKUP($C452,'2025年度(D1後期)'!$B$5:$N$207,COLUMN('2025年度(D1後期)'!$I$5),0)&amp;""</f>
        <v/>
      </c>
      <c r="R469" s="732"/>
      <c r="S469" s="750" t="str">
        <f>VLOOKUP($C452,'2025年度(D23後期)'!$B$5:$N$207,COLUMN('2025年度(D23後期)'!$I$5),0)&amp;""</f>
        <v>特別研究</v>
      </c>
      <c r="T469" s="732"/>
      <c r="U469" s="21"/>
      <c r="Z469" s="733" t="str">
        <f>A469</f>
        <v>４時限（15：10～16：40）</v>
      </c>
      <c r="AA469" s="694"/>
      <c r="AB469" s="694"/>
      <c r="AC469" s="694"/>
      <c r="AD469" s="694"/>
      <c r="AE469" s="694"/>
      <c r="AF469" s="694"/>
      <c r="AG469" s="694"/>
      <c r="AH469" s="694"/>
      <c r="AI469" s="694"/>
      <c r="AJ469" s="694"/>
      <c r="AK469" s="694"/>
      <c r="AL469" s="694"/>
      <c r="AM469" s="694"/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4" t="s">
        <v>481</v>
      </c>
      <c r="AX469" s="694"/>
      <c r="AY469" s="694"/>
      <c r="AZ469" s="694"/>
      <c r="BA469" s="694"/>
      <c r="BB469" s="694"/>
      <c r="BC469" s="694"/>
      <c r="BD469" s="694"/>
      <c r="BE469" s="694" t="s">
        <v>481</v>
      </c>
      <c r="BF469" s="694"/>
      <c r="BG469" s="694"/>
      <c r="BH469" s="694"/>
      <c r="BI469" s="694"/>
      <c r="BJ469" s="694"/>
      <c r="BK469" s="783"/>
      <c r="BL469" s="783"/>
      <c r="BM469" s="783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33"/>
      <c r="B470" s="15" t="s">
        <v>58</v>
      </c>
      <c r="C470" s="751" t="str">
        <f>IFERROR(VLOOKUP(C469,科目・教員!$A$2:$B$349,2,0),"")</f>
        <v>本間　典子</v>
      </c>
      <c r="D470" s="735"/>
      <c r="E470" s="739" t="str">
        <f>IFERROR(VLOOKUP(E469,科目・教員!$A$2:$B$349,2,0),"")</f>
        <v/>
      </c>
      <c r="F470" s="735"/>
      <c r="G470" s="739" t="str">
        <f>IFERROR(VLOOKUP(G469,科目・教員!$A$2:$B$349,2,0),"")</f>
        <v/>
      </c>
      <c r="H470" s="735"/>
      <c r="I470" s="739" t="str">
        <f>IFERROR(VLOOKUP(I469,科目・教員!$A$2:$B$349,2,0),"")</f>
        <v/>
      </c>
      <c r="J470" s="735"/>
      <c r="K470" s="740" t="str">
        <f>IFERROR(VLOOKUP(K469,科目・教員!$A$2:$B$349,2,0),"")</f>
        <v/>
      </c>
      <c r="L470" s="740"/>
      <c r="M470" s="751" t="str">
        <f>IFERROR(VLOOKUP(M469,科目・教員!$A$2:$B$349,2,0),"")</f>
        <v/>
      </c>
      <c r="N470" s="735"/>
      <c r="O470" s="740" t="str">
        <f>IFERROR(VLOOKUP(O469,科目・教員!$A$2:$B$349,2,0),"")</f>
        <v/>
      </c>
      <c r="P470" s="735"/>
      <c r="Q470" s="740" t="str">
        <f>IFERROR(VLOOKUP(Q469,科目・教員!$A$2:$B$349,2,0),"")</f>
        <v/>
      </c>
      <c r="R470" s="735"/>
      <c r="S470" s="740" t="str">
        <f>IFERROR(VLOOKUP(S469,科目・教員!$A$2:$B$349,2,0),"")</f>
        <v/>
      </c>
      <c r="T470" s="735"/>
      <c r="U470" s="21"/>
      <c r="Z470" s="73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784"/>
      <c r="BL470" s="784"/>
      <c r="BM470" s="784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33"/>
      <c r="B471" s="15" t="s">
        <v>60</v>
      </c>
      <c r="C471" s="751" t="str">
        <f>VLOOKUP($C452,'2025年度(1年後期)'!$B$5:$N$207,COLUMN('2025年度(1年後期)'!$I$5)+1,0)&amp;""</f>
        <v>301･実験室1･実験室2</v>
      </c>
      <c r="D471" s="735"/>
      <c r="E471" s="739" t="str">
        <f>VLOOKUP($C452,'2025年度(2年後期)'!$B$5:$N$207,COLUMN('2025年度(2年後期)'!$I$5)+1,0)&amp;""</f>
        <v/>
      </c>
      <c r="F471" s="735"/>
      <c r="G471" s="739" t="str">
        <f>VLOOKUP($C452,'2025年度(3年後期)'!$B$5:$N$207,COLUMN('2025年度(3年後期)'!$I$5)+1,0)&amp;""</f>
        <v/>
      </c>
      <c r="H471" s="735"/>
      <c r="I471" s="739" t="str">
        <f>VLOOKUP($C452,'2025年度(4年後期)'!$B$5:$N$206,COLUMN('2025年度(4年後期)'!$I$5)+1,0)&amp;""</f>
        <v/>
      </c>
      <c r="J471" s="735"/>
      <c r="K471" s="740" t="str">
        <f>VLOOKUP($C452,'2025年度(助産後期)'!$B$5:$N$207,COLUMN('2025年度(助産後期)'!$I$5)+1,0)&amp;""</f>
        <v/>
      </c>
      <c r="L471" s="740"/>
      <c r="M471" s="751" t="str">
        <f>VLOOKUP($C452,'2025年度(M1後期)'!$B$5:$N$207,COLUMN('2025年度(M1後期)'!$I$5)+1,0)&amp;""</f>
        <v/>
      </c>
      <c r="N471" s="735"/>
      <c r="O471" s="740" t="str">
        <f>VLOOKUP($C452,'2025年度(M2後期)'!$B$5:$N$207,COLUMN('2025年度(M2後期)'!$I$5)+1,0)&amp;""</f>
        <v/>
      </c>
      <c r="P471" s="735"/>
      <c r="Q471" s="740" t="str">
        <f>VLOOKUP($C452,'2025年度(D1後期)'!$B$5:$N$207,COLUMN('2025年度(D1後期)'!$I$5)+1,0)&amp;""</f>
        <v/>
      </c>
      <c r="R471" s="735"/>
      <c r="S471" s="740" t="str">
        <f>VLOOKUP($C452,'2025年度(D23後期)'!$B$5:$N$207,COLUMN('2025年度(D23後期)'!$I$5)+1,0)&amp;""</f>
        <v/>
      </c>
      <c r="T471" s="735"/>
      <c r="U471" s="21"/>
      <c r="Z471" s="73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784"/>
      <c r="BL471" s="784"/>
      <c r="BM471" s="784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34"/>
      <c r="B472" s="16" t="s">
        <v>62</v>
      </c>
      <c r="C472" s="738"/>
      <c r="D472" s="736"/>
      <c r="E472" s="710"/>
      <c r="F472" s="736"/>
      <c r="G472" s="710"/>
      <c r="H472" s="736"/>
      <c r="I472" s="710"/>
      <c r="J472" s="736"/>
      <c r="K472" s="712"/>
      <c r="L472" s="712"/>
      <c r="M472" s="738"/>
      <c r="N472" s="736"/>
      <c r="O472" s="712"/>
      <c r="P472" s="736"/>
      <c r="Q472" s="712"/>
      <c r="R472" s="736"/>
      <c r="S472" s="712"/>
      <c r="T472" s="736"/>
      <c r="U472" s="21"/>
      <c r="Z472" s="73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785"/>
      <c r="BL472" s="785"/>
      <c r="BM472" s="785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33" t="s">
        <v>87</v>
      </c>
      <c r="B473" s="15" t="s">
        <v>55</v>
      </c>
      <c r="C473" s="748" t="str">
        <f>VLOOKUP($C452,'2025年度(1年後期)'!$B$5:$N$207,COLUMN('2025年度(1年後期)'!$K$5),0)&amp;""</f>
        <v/>
      </c>
      <c r="D473" s="732"/>
      <c r="E473" s="749" t="str">
        <f>VLOOKUP($C452,'2025年度(2年後期)'!$B$5:$N$207,COLUMN('2025年度(2年後期)'!$K$5),0)&amp;""</f>
        <v/>
      </c>
      <c r="F473" s="732"/>
      <c r="G473" s="749" t="str">
        <f>VLOOKUP($C452,'2025年度(3年後期)'!$B$5:$N$207,COLUMN('2025年度(3年後期)'!$K$5),0)&amp;""</f>
        <v/>
      </c>
      <c r="H473" s="732"/>
      <c r="I473" s="749" t="str">
        <f>VLOOKUP($C452,'2025年度(4年後期)'!$B$5:$N$206,COLUMN('2025年度(4年後期)'!$K$5),0)&amp;""</f>
        <v/>
      </c>
      <c r="J473" s="732"/>
      <c r="K473" s="750" t="str">
        <f>VLOOKUP($C452,'2025年度(助産後期)'!$B$5:$N$207,COLUMN('2025年度(助産後期)'!$K$5),0)&amp;""</f>
        <v/>
      </c>
      <c r="L473" s="750"/>
      <c r="M473" s="748" t="str">
        <f>VLOOKUP($C452,'2025年度(M1後期)'!$B$5:$N$207,COLUMN('2025年度(M1後期)'!$K$5),0)&amp;""</f>
        <v/>
      </c>
      <c r="N473" s="732"/>
      <c r="O473" s="750" t="str">
        <f>VLOOKUP($C452,'2025年度(M2後期)'!$B$5:$N$207,COLUMN('2025年度(M2後期)'!$K$5),0)&amp;""</f>
        <v/>
      </c>
      <c r="P473" s="732"/>
      <c r="Q473" s="750" t="str">
        <f>VLOOKUP($C452,'2025年度(D1後期)'!$B$5:$N$207,COLUMN('2025年度(D1後期)'!$K$5),0)&amp;""</f>
        <v/>
      </c>
      <c r="R473" s="732"/>
      <c r="S473" s="750" t="str">
        <f>VLOOKUP($C452,'2025年度(D23後期)'!$B$5:$N$207,COLUMN('2025年度(D23後期)'!$K$5),0)&amp;""</f>
        <v/>
      </c>
      <c r="T473" s="732"/>
      <c r="U473" s="21"/>
      <c r="Z473" s="73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/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783"/>
      <c r="BL473" s="783"/>
      <c r="BM473" s="783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33"/>
      <c r="B474" s="15" t="s">
        <v>58</v>
      </c>
      <c r="C474" s="751" t="str">
        <f>IFERROR(VLOOKUP(C473,科目・教員!$A$2:$B$349,2,0),"")</f>
        <v/>
      </c>
      <c r="D474" s="735"/>
      <c r="E474" s="739" t="str">
        <f>IFERROR(VLOOKUP(E473,科目・教員!$A$2:$B$349,2,0),"")</f>
        <v/>
      </c>
      <c r="F474" s="735"/>
      <c r="G474" s="739" t="str">
        <f>IFERROR(VLOOKUP(G473,科目・教員!$A$2:$B$349,2,0),"")</f>
        <v/>
      </c>
      <c r="H474" s="735"/>
      <c r="I474" s="739" t="str">
        <f>IFERROR(VLOOKUP(I473,科目・教員!$A$2:$B$349,2,0),"")</f>
        <v/>
      </c>
      <c r="J474" s="735"/>
      <c r="K474" s="740" t="str">
        <f>IFERROR(VLOOKUP(K473,科目・教員!$A$2:$B$349,2,0),"")</f>
        <v/>
      </c>
      <c r="L474" s="740"/>
      <c r="M474" s="751" t="str">
        <f>IFERROR(VLOOKUP(M473,科目・教員!$A$2:$B$349,2,0),"")</f>
        <v/>
      </c>
      <c r="N474" s="735"/>
      <c r="O474" s="740" t="str">
        <f>IFERROR(VLOOKUP(O473,科目・教員!$A$2:$B$349,2,0),"")</f>
        <v/>
      </c>
      <c r="P474" s="735"/>
      <c r="Q474" s="740" t="str">
        <f>IFERROR(VLOOKUP(Q473,科目・教員!$A$2:$B$349,2,0),"")</f>
        <v/>
      </c>
      <c r="R474" s="735"/>
      <c r="S474" s="740" t="str">
        <f>IFERROR(VLOOKUP(S473,科目・教員!$A$2:$B$349,2,0),"")</f>
        <v/>
      </c>
      <c r="T474" s="735"/>
      <c r="U474" s="21"/>
      <c r="Z474" s="73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784"/>
      <c r="BL474" s="784"/>
      <c r="BM474" s="784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33"/>
      <c r="B475" s="15" t="s">
        <v>60</v>
      </c>
      <c r="C475" s="751" t="str">
        <f>VLOOKUP($C452,'2025年度(1年後期)'!$B$5:$N$207,COLUMN('2025年度(1年後期)'!$K$5)+1,0)&amp;""</f>
        <v/>
      </c>
      <c r="D475" s="735"/>
      <c r="E475" s="739" t="str">
        <f>VLOOKUP($C452,'2025年度(2年後期)'!$B$5:$N$207,COLUMN('2025年度(2年後期)'!$K$5)+1,0)&amp;""</f>
        <v/>
      </c>
      <c r="F475" s="735"/>
      <c r="G475" s="739" t="str">
        <f>VLOOKUP($C452,'2025年度(3年後期)'!$B$5:$N$207,COLUMN('2025年度(3年後期)'!$K$5)+1,0)&amp;""</f>
        <v/>
      </c>
      <c r="H475" s="735"/>
      <c r="I475" s="739" t="str">
        <f>VLOOKUP($C452,'2025年度(4年後期)'!$B$5:$N$206,COLUMN('2025年度(4年後期)'!$K$5)+1,0)&amp;""</f>
        <v/>
      </c>
      <c r="J475" s="735"/>
      <c r="K475" s="740" t="str">
        <f>VLOOKUP($C452,'2025年度(助産後期)'!$B$5:$N$207,COLUMN('2025年度(助産後期)'!$K$5)+1,0)&amp;""</f>
        <v/>
      </c>
      <c r="L475" s="740"/>
      <c r="M475" s="751" t="str">
        <f>VLOOKUP($C452,'2025年度(M1後期)'!$B$5:$N$207,COLUMN('2025年度(M1後期)'!$K$5)+1,0)&amp;""</f>
        <v/>
      </c>
      <c r="N475" s="735"/>
      <c r="O475" s="740" t="str">
        <f>VLOOKUP($C452,'2025年度(M1後期)'!$B$5:$N$207,COLUMN('2025年度(M1後期)'!$K$5)+1,0)&amp;""</f>
        <v/>
      </c>
      <c r="P475" s="735"/>
      <c r="Q475" s="740" t="str">
        <f>VLOOKUP($C452,'2025年度(D1後期)'!$B$5:$N$207,COLUMN('2025年度(D1後期)'!$K$5)+1,0)&amp;""</f>
        <v/>
      </c>
      <c r="R475" s="735"/>
      <c r="S475" s="740" t="str">
        <f>VLOOKUP($C452,'2025年度(D23後期)'!$B$5:$N$207,COLUMN('2025年度(D23後期)'!$K$5)+1,0)&amp;""</f>
        <v/>
      </c>
      <c r="T475" s="735"/>
      <c r="U475" s="21"/>
      <c r="Z475" s="73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784"/>
      <c r="BL475" s="784"/>
      <c r="BM475" s="784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34"/>
      <c r="B476" s="16" t="s">
        <v>62</v>
      </c>
      <c r="C476" s="738"/>
      <c r="D476" s="736"/>
      <c r="E476" s="710"/>
      <c r="F476" s="736"/>
      <c r="G476" s="710"/>
      <c r="H476" s="736"/>
      <c r="I476" s="710"/>
      <c r="J476" s="736"/>
      <c r="K476" s="712"/>
      <c r="L476" s="712"/>
      <c r="M476" s="738"/>
      <c r="N476" s="736"/>
      <c r="O476" s="712"/>
      <c r="P476" s="736"/>
      <c r="Q476" s="712"/>
      <c r="R476" s="736"/>
      <c r="S476" s="712"/>
      <c r="T476" s="736"/>
      <c r="U476" s="22"/>
      <c r="V476" s="19"/>
      <c r="W476" s="19"/>
      <c r="X476" s="19"/>
      <c r="Y476" s="19"/>
      <c r="Z476" s="73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785"/>
      <c r="BL476" s="785"/>
      <c r="BM476" s="785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5"/>
      <c r="B477" s="6"/>
      <c r="C477" s="717">
        <f>C452+1</f>
        <v>46073</v>
      </c>
      <c r="D477" s="717"/>
      <c r="E477" s="717"/>
      <c r="F477" s="717"/>
      <c r="G477" s="717"/>
      <c r="H477" s="717"/>
      <c r="I477" s="717"/>
      <c r="J477" s="717"/>
      <c r="K477" s="717"/>
      <c r="L477" s="717"/>
      <c r="M477" s="717"/>
      <c r="N477" s="717"/>
      <c r="O477" s="717"/>
      <c r="P477" s="717"/>
      <c r="Q477" s="717"/>
      <c r="R477" s="717"/>
      <c r="S477" s="717"/>
      <c r="T477" s="717"/>
      <c r="U477" s="697">
        <f>C477</f>
        <v>46073</v>
      </c>
      <c r="V477" s="698"/>
      <c r="W477" s="698"/>
      <c r="X477" s="698"/>
      <c r="Y477" s="698"/>
      <c r="Z477" s="69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3" t="s">
        <v>54</v>
      </c>
      <c r="B478" s="12" t="s">
        <v>55</v>
      </c>
      <c r="C478" s="731" t="str">
        <f>VLOOKUP($C477,'2025年度(1年後期)'!$B$5:$N$207,COLUMN('2025年度(1年後期)'!$C$5),0)&amp;""</f>
        <v>基礎科学実験実習</v>
      </c>
      <c r="D478" s="722"/>
      <c r="E478" s="721" t="str">
        <f>VLOOKUP($C477,'2025年度(2年後期)'!$B$5:$N$207,COLUMN('2025年度(2年後期)'!$C$5),0)&amp;""</f>
        <v/>
      </c>
      <c r="F478" s="722"/>
      <c r="G478" s="721" t="str">
        <f>VLOOKUP($C477,'2025年度(3年後期)'!$B$5:$N$207,COLUMN('2025年度(3年後期)'!$C$5),0)&amp;""</f>
        <v>領域別実習</v>
      </c>
      <c r="H478" s="722"/>
      <c r="I478" s="721" t="str">
        <f>VLOOKUP($C477,'2025年度(4年後期)'!$B$5:$N$206,COLUMN('2025年度(4年後期)'!$C$5),0)&amp;""</f>
        <v/>
      </c>
      <c r="J478" s="722"/>
      <c r="K478" s="732" t="str">
        <f>VLOOKUP($C477,'2025年度(助産後期)'!$B$5:$N$207,COLUMN('2025年度(助産後期)'!$C$5),0)&amp;""</f>
        <v/>
      </c>
      <c r="L478" s="720"/>
      <c r="M478" s="719" t="str">
        <f>VLOOKUP($C477,'2025年度(M1後期)'!$B$5:$N$207,COLUMN('2025年度(M1後期)'!$C$5),0)&amp;""</f>
        <v>がん看護学演習Ａ－Ⅲ</v>
      </c>
      <c r="N478" s="720"/>
      <c r="O478" s="721" t="str">
        <f>VLOOKUP($C477,'2025年度(M2後期)'!$B$5:$N$207,COLUMN('2025年度(M2後期)'!$C$5),0)&amp;""</f>
        <v>特別研究</v>
      </c>
      <c r="P478" s="722"/>
      <c r="Q478" s="721" t="str">
        <f>VLOOKUP($C477,'2025年度(D1後期)'!$B$5:$N$207,COLUMN('2025年度(D1後期)'!$C$5),0)&amp;""</f>
        <v/>
      </c>
      <c r="R478" s="722"/>
      <c r="S478" s="732" t="str">
        <f>VLOOKUP($C477,'2025年度(D23後期)'!$B$5:$N$207,COLUMN('2025年度(D23後期)'!$C$5),0)&amp;""</f>
        <v>特別研究</v>
      </c>
      <c r="T478" s="722"/>
      <c r="U478" s="20"/>
      <c r="V478" s="31"/>
      <c r="Z478" s="744" t="str">
        <f>A478</f>
        <v xml:space="preserve">１時限（09：20～10：50） </v>
      </c>
      <c r="AA478" s="694"/>
      <c r="AB478" s="694"/>
      <c r="AC478" s="694"/>
      <c r="AD478" s="694"/>
      <c r="AE478" s="694"/>
      <c r="AF478" s="694"/>
      <c r="AG478" s="694" t="s">
        <v>246</v>
      </c>
      <c r="AH478" s="694" t="s">
        <v>246</v>
      </c>
      <c r="AI478" s="694" t="s">
        <v>246</v>
      </c>
      <c r="AJ478" s="694" t="s">
        <v>246</v>
      </c>
      <c r="AK478" s="694"/>
      <c r="AL478" s="694"/>
      <c r="AM478" s="694"/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4" t="s">
        <v>481</v>
      </c>
      <c r="AX478" s="694" t="s">
        <v>246</v>
      </c>
      <c r="AY478" s="694" t="s">
        <v>246</v>
      </c>
      <c r="AZ478" s="694" t="s">
        <v>246</v>
      </c>
      <c r="BA478" s="694"/>
      <c r="BB478" s="694"/>
      <c r="BC478" s="694"/>
      <c r="BD478" s="694"/>
      <c r="BE478" s="694" t="s">
        <v>481</v>
      </c>
      <c r="BF478" s="694"/>
      <c r="BG478" s="694"/>
      <c r="BH478" s="694"/>
      <c r="BI478" s="694"/>
      <c r="BJ478" s="694"/>
      <c r="BK478" s="783"/>
      <c r="BL478" s="783"/>
      <c r="BM478" s="783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3.5" customHeight="1">
      <c r="A479" s="733"/>
      <c r="B479" s="15" t="s">
        <v>58</v>
      </c>
      <c r="C479" s="714" t="str">
        <f>IFERROR(VLOOKUP(C478,科目・教員!$A$2:$B$349,2,0),"")</f>
        <v>本間　典子</v>
      </c>
      <c r="D479" s="715"/>
      <c r="E479" s="716" t="str">
        <f>IFERROR(VLOOKUP(E478,科目・教員!$A$2:$B$349,2,0),"")</f>
        <v/>
      </c>
      <c r="F479" s="715"/>
      <c r="G479" s="716" t="str">
        <f>IFERROR(VLOOKUP(G478,科目・教員!$A$2:$B$349,2,0),"")</f>
        <v/>
      </c>
      <c r="H479" s="715"/>
      <c r="I479" s="716" t="str">
        <f>IFERROR(VLOOKUP(I478,科目・教員!$A$2:$B$349,2,0),"")</f>
        <v/>
      </c>
      <c r="J479" s="715"/>
      <c r="K479" s="735" t="str">
        <f>IFERROR(VLOOKUP(K478,科目・教員!$A$2:$B$349,2,0),"")</f>
        <v/>
      </c>
      <c r="L479" s="737"/>
      <c r="M479" s="746" t="str">
        <f>IFERROR(VLOOKUP(M478,科目・教員!$A$2:$B$349,2,0),"")</f>
        <v/>
      </c>
      <c r="N479" s="715"/>
      <c r="O479" s="716" t="str">
        <f>IFERROR(VLOOKUP(O478,科目・教員!$A$2:$B$349,2,0),"")</f>
        <v/>
      </c>
      <c r="P479" s="715"/>
      <c r="Q479" s="716" t="str">
        <f>IFERROR(VLOOKUP(Q478,科目・教員!$A$2:$B$349,2,0),"")</f>
        <v/>
      </c>
      <c r="R479" s="715"/>
      <c r="S479" s="735" t="str">
        <f>IFERROR(VLOOKUP(S478,科目・教員!$A$2:$B$349,2,0),"")</f>
        <v/>
      </c>
      <c r="T479" s="715"/>
      <c r="U479" s="20"/>
      <c r="V479" s="41"/>
      <c r="Z479" s="73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784"/>
      <c r="BL479" s="784"/>
      <c r="BM479" s="784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13.5" customHeight="1">
      <c r="A480" s="733"/>
      <c r="B480" s="15" t="s">
        <v>60</v>
      </c>
      <c r="C480" s="714" t="str">
        <f>VLOOKUP($C477,'2025年度(1年後期)'!$B$5:$N$207,COLUMN('2025年度(1年後期)'!$C$5)+1,0)&amp;""</f>
        <v>301･実験室1･実験室2</v>
      </c>
      <c r="D480" s="715"/>
      <c r="E480" s="716" t="str">
        <f>VLOOKUP($C477,'2025年度(2年後期)'!$B$5:$N$207,COLUMN('2025年度(2年後期)'!$C$5)+1,0)&amp;""</f>
        <v/>
      </c>
      <c r="F480" s="715"/>
      <c r="G480" s="716" t="str">
        <f>VLOOKUP($C477,'2025年度(3年後期)'!$B$5:$N$207,COLUMN('2025年度(3年後期)'!$C$5)+1,0)&amp;""</f>
        <v>成人：201，202，203，204，302，303，304</v>
      </c>
      <c r="H480" s="715"/>
      <c r="I480" s="716" t="str">
        <f>VLOOKUP($C477,'2025年度(4年後期)'!$B$5:$N$206,COLUMN('2025年度(4年後期)'!$C$5)+1,0)&amp;""</f>
        <v/>
      </c>
      <c r="J480" s="715"/>
      <c r="K480" s="735" t="str">
        <f>VLOOKUP($C477,'2025年度(助産後期)'!$B$5:$N$207,COLUMN('2025年度(助産後期)'!$C$5)+1,0)&amp;""</f>
        <v/>
      </c>
      <c r="L480" s="737"/>
      <c r="M480" s="746" t="str">
        <f>VLOOKUP($C477,'2025年度(M1後期)'!$B$5:$N$207,COLUMN('2025年度(M1後期)'!$C$5)+1,0)&amp;""</f>
        <v>別途指定</v>
      </c>
      <c r="N480" s="715"/>
      <c r="O480" s="716" t="str">
        <f>VLOOKUP($C477,'2025年度(M2後期)'!$B$5:$N$207,COLUMN('2025年度(M2後期)'!$C$5)+1,0)&amp;""</f>
        <v/>
      </c>
      <c r="P480" s="715"/>
      <c r="Q480" s="716" t="str">
        <f>VLOOKUP($C477,'2025年度(D1後期)'!$B$5:$N$207,COLUMN('2025年度(D1後期)'!$C$5)+1,0)&amp;""</f>
        <v/>
      </c>
      <c r="R480" s="715"/>
      <c r="S480" s="735" t="str">
        <f>VLOOKUP($C477,'2025年度(D23後期)'!$B$5:$N$207,COLUMN('2025年度(D23後期)'!$C$5)+1,0)&amp;""</f>
        <v/>
      </c>
      <c r="T480" s="715"/>
      <c r="U480" s="20"/>
      <c r="V480" s="41"/>
      <c r="Z480" s="73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784"/>
      <c r="BL480" s="784"/>
      <c r="BM480" s="784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3.5" customHeight="1">
      <c r="A481" s="734"/>
      <c r="B481" s="16" t="s">
        <v>62</v>
      </c>
      <c r="C481" s="738"/>
      <c r="D481" s="711"/>
      <c r="E481" s="710"/>
      <c r="F481" s="711"/>
      <c r="G481" s="710"/>
      <c r="H481" s="711"/>
      <c r="I481" s="710"/>
      <c r="J481" s="711"/>
      <c r="K481" s="712"/>
      <c r="L481" s="713"/>
      <c r="M481" s="745"/>
      <c r="N481" s="711"/>
      <c r="O481" s="710"/>
      <c r="P481" s="711"/>
      <c r="Q481" s="710"/>
      <c r="R481" s="711"/>
      <c r="S481" s="712"/>
      <c r="T481" s="711"/>
      <c r="U481" s="20"/>
      <c r="V481" s="41"/>
      <c r="Z481" s="73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785"/>
      <c r="BL481" s="785"/>
      <c r="BM481" s="785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33" t="s">
        <v>64</v>
      </c>
      <c r="B482" s="15" t="s">
        <v>55</v>
      </c>
      <c r="C482" s="731" t="str">
        <f>VLOOKUP($C477,'2025年度(1年後期)'!$B$5:$N$207,COLUMN('2025年度(1年後期)'!$E$5),0)&amp;""</f>
        <v>基礎科学実験実習</v>
      </c>
      <c r="D482" s="722"/>
      <c r="E482" s="721" t="str">
        <f>VLOOKUP($C477,'2025年度(2年後期)'!$B$5:$N$207,COLUMN('2025年度(2年後期)'!$E$5),0)&amp;""</f>
        <v/>
      </c>
      <c r="F482" s="722"/>
      <c r="G482" s="721" t="str">
        <f>VLOOKUP($C477,'2025年度(3年後期)'!$B$5:$N$207,COLUMN('2025年度(3年後期)'!$E$5),0)&amp;""</f>
        <v>領域別実習</v>
      </c>
      <c r="H482" s="722"/>
      <c r="I482" s="721" t="str">
        <f>VLOOKUP($C477,'2025年度(4年後期)'!$B$5:$N$206,COLUMN('2025年度(4年後期)'!$E$5),0)&amp;""</f>
        <v/>
      </c>
      <c r="J482" s="722"/>
      <c r="K482" s="732" t="str">
        <f>VLOOKUP($C477,'2025年度(助産後期)'!$B$5:$N$207,COLUMN('2025年度(助産後期)'!$E$5),0)&amp;""</f>
        <v/>
      </c>
      <c r="L482" s="720"/>
      <c r="M482" s="731" t="str">
        <f>VLOOKUP($C477,'2025年度(M1後期)'!$B$5:$N$207,COLUMN('2025年度(M1後期)'!$E$5),0)&amp;""</f>
        <v>がん看護学演習Ａ－Ⅲ</v>
      </c>
      <c r="N482" s="722"/>
      <c r="O482" s="732" t="str">
        <f>VLOOKUP($C477,'2025年度(M2後期)'!$B$5:$N$207,COLUMN('2025年度(M2後期)'!$E$5),0)&amp;""</f>
        <v>特別研究</v>
      </c>
      <c r="P482" s="722"/>
      <c r="Q482" s="732" t="str">
        <f>VLOOKUP($C477,'2025年度(D1後期)'!$B$5:$N$207,COLUMN('2025年度(D1後期)'!$E$5),0)&amp;""</f>
        <v/>
      </c>
      <c r="R482" s="722"/>
      <c r="S482" s="732" t="str">
        <f>VLOOKUP($C477,'2025年度(D23後期)'!$B$5:$N$207,COLUMN('2025年度(D23後期)'!$E$5),0)&amp;""</f>
        <v>特別研究</v>
      </c>
      <c r="T482" s="722"/>
      <c r="U482" s="21"/>
      <c r="V482" s="41"/>
      <c r="Z482" s="733" t="str">
        <f>A482</f>
        <v>２時限（11：00～12：30）</v>
      </c>
      <c r="AA482" s="694"/>
      <c r="AB482" s="694"/>
      <c r="AC482" s="694"/>
      <c r="AD482" s="694"/>
      <c r="AE482" s="694"/>
      <c r="AF482" s="694"/>
      <c r="AG482" s="694" t="s">
        <v>246</v>
      </c>
      <c r="AH482" s="694" t="s">
        <v>246</v>
      </c>
      <c r="AI482" s="694" t="s">
        <v>246</v>
      </c>
      <c r="AJ482" s="694" t="s">
        <v>246</v>
      </c>
      <c r="AK482" s="694"/>
      <c r="AL482" s="694"/>
      <c r="AM482" s="694"/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4" t="s">
        <v>481</v>
      </c>
      <c r="AX482" s="694" t="s">
        <v>246</v>
      </c>
      <c r="AY482" s="694" t="s">
        <v>246</v>
      </c>
      <c r="AZ482" s="694" t="s">
        <v>246</v>
      </c>
      <c r="BA482" s="694"/>
      <c r="BB482" s="694"/>
      <c r="BC482" s="694"/>
      <c r="BD482" s="694"/>
      <c r="BE482" s="694" t="s">
        <v>481</v>
      </c>
      <c r="BF482" s="694"/>
      <c r="BG482" s="694"/>
      <c r="BH482" s="694"/>
      <c r="BI482" s="694"/>
      <c r="BJ482" s="694"/>
      <c r="BK482" s="783"/>
      <c r="BL482" s="783"/>
      <c r="BM482" s="783"/>
      <c r="BN482" s="694"/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3.5" customHeight="1">
      <c r="A483" s="733"/>
      <c r="B483" s="15" t="s">
        <v>58</v>
      </c>
      <c r="C483" s="714" t="str">
        <f>IFERROR(VLOOKUP(C482,科目・教員!$A$2:$B$349,2,0),"")</f>
        <v>本間　典子</v>
      </c>
      <c r="D483" s="715"/>
      <c r="E483" s="716" t="str">
        <f>IFERROR(VLOOKUP(E482,科目・教員!$A$2:$B$349,2,0),"")</f>
        <v/>
      </c>
      <c r="F483" s="715"/>
      <c r="G483" s="716" t="str">
        <f>IFERROR(VLOOKUP(G482,科目・教員!$A$2:$B$349,2,0),"")</f>
        <v/>
      </c>
      <c r="H483" s="715"/>
      <c r="I483" s="716" t="str">
        <f>IFERROR(VLOOKUP(I482,科目・教員!$A$2:$B$349,2,0),"")</f>
        <v/>
      </c>
      <c r="J483" s="715"/>
      <c r="K483" s="735" t="str">
        <f>IFERROR(VLOOKUP(K482,科目・教員!$A$2:$B$349,2,0),"")</f>
        <v/>
      </c>
      <c r="L483" s="737"/>
      <c r="M483" s="714" t="str">
        <f>IFERROR(VLOOKUP(M482,科目・教員!$A$2:$B$349,2,0),"")</f>
        <v/>
      </c>
      <c r="N483" s="715"/>
      <c r="O483" s="735" t="str">
        <f>IFERROR(VLOOKUP(O482,科目・教員!$A$2:$B$349,2,0),"")</f>
        <v/>
      </c>
      <c r="P483" s="715"/>
      <c r="Q483" s="735" t="str">
        <f>IFERROR(VLOOKUP(Q482,科目・教員!$A$2:$B$349,2,0),"")</f>
        <v/>
      </c>
      <c r="R483" s="715"/>
      <c r="S483" s="735" t="str">
        <f>IFERROR(VLOOKUP(S482,科目・教員!$A$2:$B$349,2,0),"")</f>
        <v/>
      </c>
      <c r="T483" s="715"/>
      <c r="U483" s="21"/>
      <c r="V483" s="41"/>
      <c r="Z483" s="73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784"/>
      <c r="BL483" s="784"/>
      <c r="BM483" s="784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13.5" customHeight="1">
      <c r="A484" s="733"/>
      <c r="B484" s="15" t="s">
        <v>60</v>
      </c>
      <c r="C484" s="714" t="str">
        <f>VLOOKUP($C477,'2025年度(1年後期)'!$B$5:$N$207,COLUMN('2025年度(1年後期)'!$E$5)+1,0)&amp;""</f>
        <v>301･実験室1･実験室2</v>
      </c>
      <c r="D484" s="715"/>
      <c r="E484" s="716" t="str">
        <f>VLOOKUP($C477,'2025年度(2年後期)'!$B$5:$N$207,COLUMN('2025年度(2年後期)'!$E$5)+1,0)&amp;""</f>
        <v/>
      </c>
      <c r="F484" s="715"/>
      <c r="G484" s="716" t="str">
        <f>VLOOKUP($C477,'2025年度(3年後期)'!$B$5:$N$207,COLUMN('2025年度(3年後期)'!$E$5)+1,0)&amp;""</f>
        <v>成人：201，202，203，204，302，303，304</v>
      </c>
      <c r="H484" s="715"/>
      <c r="I484" s="716" t="str">
        <f>VLOOKUP($C477,'2025年度(4年後期)'!$B$5:$N$206,COLUMN('2025年度(4年後期)'!$E$5)+1,0)&amp;""</f>
        <v/>
      </c>
      <c r="J484" s="715"/>
      <c r="K484" s="735" t="str">
        <f>VLOOKUP($C477,'2025年度(助産後期)'!$B$5:$N$207,COLUMN('2025年度(助産後期)'!$E$5)+1,0)&amp;""</f>
        <v/>
      </c>
      <c r="L484" s="737"/>
      <c r="M484" s="714" t="str">
        <f>VLOOKUP($C477,'2025年度(M1後期)'!$B$5:$N$207,COLUMN('2025年度(M1後期)'!$E$5)+1,0)&amp;""</f>
        <v>別途指定</v>
      </c>
      <c r="N484" s="715"/>
      <c r="O484" s="735" t="str">
        <f>VLOOKUP($C477,'2025年度(M2後期)'!$B$5:$N$207,COLUMN('2025年度(M2後期)'!$E$5)+1,0)&amp;""</f>
        <v/>
      </c>
      <c r="P484" s="715"/>
      <c r="Q484" s="735" t="str">
        <f>VLOOKUP($C477,'2025年度(D1後期)'!$B$5:$N$207,COLUMN('2025年度(D1後期)'!$E$5)+1,0)&amp;""</f>
        <v/>
      </c>
      <c r="R484" s="715"/>
      <c r="S484" s="735" t="str">
        <f>VLOOKUP($C477,'2025年度(D23後期)'!$B$5:$N$207,COLUMN('2025年度(D23後期)'!$E$5)+1,0)&amp;""</f>
        <v/>
      </c>
      <c r="T484" s="715"/>
      <c r="U484" s="21"/>
      <c r="V484" s="41"/>
      <c r="Z484" s="73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784"/>
      <c r="BL484" s="784"/>
      <c r="BM484" s="784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3.5" customHeight="1">
      <c r="A485" s="747"/>
      <c r="B485" s="16" t="s">
        <v>62</v>
      </c>
      <c r="C485" s="738"/>
      <c r="D485" s="736"/>
      <c r="E485" s="710"/>
      <c r="F485" s="736"/>
      <c r="G485" s="710"/>
      <c r="H485" s="736"/>
      <c r="I485" s="710"/>
      <c r="J485" s="736"/>
      <c r="K485" s="712"/>
      <c r="L485" s="712"/>
      <c r="M485" s="738"/>
      <c r="N485" s="736"/>
      <c r="O485" s="712"/>
      <c r="P485" s="736"/>
      <c r="Q485" s="712"/>
      <c r="R485" s="736"/>
      <c r="S485" s="712"/>
      <c r="T485" s="736"/>
      <c r="U485" s="21"/>
      <c r="V485" s="41"/>
      <c r="Z485" s="73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785"/>
      <c r="BL485" s="785"/>
      <c r="BM485" s="785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3.5" customHeight="1">
      <c r="A486" s="744" t="s">
        <v>70</v>
      </c>
      <c r="B486" s="17" t="s">
        <v>71</v>
      </c>
      <c r="C486" s="731"/>
      <c r="D486" s="722"/>
      <c r="E486" s="721"/>
      <c r="F486" s="722"/>
      <c r="G486" s="721"/>
      <c r="H486" s="722"/>
      <c r="I486" s="721"/>
      <c r="J486" s="722"/>
      <c r="K486" s="732"/>
      <c r="L486" s="720"/>
      <c r="M486" s="731"/>
      <c r="N486" s="722"/>
      <c r="O486" s="732"/>
      <c r="P486" s="722"/>
      <c r="Q486" s="732"/>
      <c r="R486" s="722"/>
      <c r="S486" s="732"/>
      <c r="T486" s="722"/>
      <c r="U486" s="21"/>
      <c r="V486" s="41"/>
      <c r="Z486" s="73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783"/>
      <c r="BL486" s="783"/>
      <c r="BM486" s="783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3.5" customHeight="1">
      <c r="A487" s="733"/>
      <c r="B487" s="17" t="s">
        <v>73</v>
      </c>
      <c r="C487" s="714"/>
      <c r="D487" s="715"/>
      <c r="E487" s="716"/>
      <c r="F487" s="715"/>
      <c r="G487" s="716"/>
      <c r="H487" s="715"/>
      <c r="I487" s="716"/>
      <c r="J487" s="715"/>
      <c r="K487" s="735"/>
      <c r="L487" s="737"/>
      <c r="M487" s="714"/>
      <c r="N487" s="715"/>
      <c r="O487" s="735"/>
      <c r="P487" s="715"/>
      <c r="Q487" s="735"/>
      <c r="R487" s="715"/>
      <c r="S487" s="735"/>
      <c r="T487" s="715"/>
      <c r="U487" s="21"/>
      <c r="V487" s="41"/>
      <c r="Z487" s="73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784"/>
      <c r="BL487" s="784"/>
      <c r="BM487" s="784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13.5" customHeight="1">
      <c r="A488" s="733"/>
      <c r="B488" s="17" t="s">
        <v>60</v>
      </c>
      <c r="C488" s="714"/>
      <c r="D488" s="715"/>
      <c r="E488" s="716"/>
      <c r="F488" s="715"/>
      <c r="G488" s="716"/>
      <c r="H488" s="715"/>
      <c r="I488" s="716"/>
      <c r="J488" s="715"/>
      <c r="K488" s="735"/>
      <c r="L488" s="737"/>
      <c r="M488" s="714"/>
      <c r="N488" s="715"/>
      <c r="O488" s="735"/>
      <c r="P488" s="715"/>
      <c r="Q488" s="735"/>
      <c r="R488" s="715"/>
      <c r="S488" s="735"/>
      <c r="T488" s="715"/>
      <c r="U488" s="21"/>
      <c r="V488" s="41"/>
      <c r="Z488" s="73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784"/>
      <c r="BL488" s="784"/>
      <c r="BM488" s="784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3.5" customHeight="1">
      <c r="A489" s="734"/>
      <c r="B489" s="18" t="s">
        <v>62</v>
      </c>
      <c r="C489" s="752"/>
      <c r="D489" s="753"/>
      <c r="E489" s="754"/>
      <c r="F489" s="753"/>
      <c r="G489" s="754"/>
      <c r="H489" s="753"/>
      <c r="I489" s="754"/>
      <c r="J489" s="753"/>
      <c r="K489" s="755"/>
      <c r="L489" s="755"/>
      <c r="M489" s="752"/>
      <c r="N489" s="753"/>
      <c r="O489" s="755"/>
      <c r="P489" s="753"/>
      <c r="Q489" s="755"/>
      <c r="R489" s="753"/>
      <c r="S489" s="755"/>
      <c r="T489" s="753"/>
      <c r="U489" s="21"/>
      <c r="V489" s="41"/>
      <c r="Z489" s="73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785"/>
      <c r="BL489" s="785"/>
      <c r="BM489" s="785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33" t="s">
        <v>74</v>
      </c>
      <c r="B490" s="15" t="s">
        <v>55</v>
      </c>
      <c r="C490" s="748" t="str">
        <f>VLOOKUP($C477,'2025年度(1年後期)'!$B$5:$N$207,COLUMN('2025年度(1年後期)'!$G$5),0)&amp;""</f>
        <v>基礎科学実験実習</v>
      </c>
      <c r="D490" s="732"/>
      <c r="E490" s="749" t="str">
        <f>VLOOKUP($C477,'2025年度(2年後期)'!$B$5:$N$207,COLUMN('2025年度(2年後期)'!$G$5),0)&amp;""</f>
        <v/>
      </c>
      <c r="F490" s="732"/>
      <c r="G490" s="749" t="str">
        <f>VLOOKUP($C477,'2025年度(3年後期)'!$B$5:$N$207,COLUMN('2025年度(3年後期)'!$G$5),0)&amp;""</f>
        <v>領域別実習</v>
      </c>
      <c r="H490" s="732"/>
      <c r="I490" s="749" t="str">
        <f>VLOOKUP($C477,'2025年度(4年後期)'!$B$5:$N$206,COLUMN('2025年度(4年後期)'!$G$5),0)&amp;""</f>
        <v/>
      </c>
      <c r="J490" s="732"/>
      <c r="K490" s="750" t="str">
        <f>VLOOKUP($C477,'2025年度(助産後期)'!$B$5:$N$207,COLUMN('2025年度(助産後期)'!$G$5),0)&amp;""</f>
        <v/>
      </c>
      <c r="L490" s="750"/>
      <c r="M490" s="748" t="str">
        <f>VLOOKUP($C477,'2025年度(M1後期)'!$B$5:$N$207,COLUMN('2025年度(M1後期)'!$G$5),0)&amp;""</f>
        <v>がん看護学演習Ａ－Ⅳ</v>
      </c>
      <c r="N490" s="732"/>
      <c r="O490" s="750" t="str">
        <f>VLOOKUP($C477,'2025年度(M2後期)'!$B$5:$N$207,COLUMN('2025年度(M2後期)'!$G$5),0)&amp;""</f>
        <v>特別研究</v>
      </c>
      <c r="P490" s="732"/>
      <c r="Q490" s="750" t="str">
        <f>VLOOKUP($C477,'2025年度(D1後期)'!$B$5:$N$207,COLUMN('2025年度(D1後期)'!$G$5),0)&amp;""</f>
        <v/>
      </c>
      <c r="R490" s="732"/>
      <c r="S490" s="750" t="str">
        <f>VLOOKUP($C477,'2025年度(D23後期)'!$B$5:$N$207,COLUMN('2025年度(D23後期)'!$G$5),0)&amp;""</f>
        <v>特別研究</v>
      </c>
      <c r="T490" s="732"/>
      <c r="U490" s="21"/>
      <c r="V490" s="41"/>
      <c r="Z490" s="733" t="str">
        <f>A490</f>
        <v>３時限（13：30～15：00）</v>
      </c>
      <c r="AA490" s="694"/>
      <c r="AB490" s="694"/>
      <c r="AC490" s="694"/>
      <c r="AD490" s="694"/>
      <c r="AE490" s="694"/>
      <c r="AF490" s="694"/>
      <c r="AG490" s="694" t="s">
        <v>246</v>
      </c>
      <c r="AH490" s="694" t="s">
        <v>246</v>
      </c>
      <c r="AI490" s="694" t="s">
        <v>246</v>
      </c>
      <c r="AJ490" s="694" t="s">
        <v>246</v>
      </c>
      <c r="AK490" s="694"/>
      <c r="AL490" s="694"/>
      <c r="AM490" s="694"/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4" t="s">
        <v>481</v>
      </c>
      <c r="AX490" s="694" t="s">
        <v>246</v>
      </c>
      <c r="AY490" s="694" t="s">
        <v>246</v>
      </c>
      <c r="AZ490" s="694" t="s">
        <v>246</v>
      </c>
      <c r="BA490" s="694"/>
      <c r="BB490" s="694"/>
      <c r="BC490" s="694"/>
      <c r="BD490" s="694"/>
      <c r="BE490" s="694" t="s">
        <v>481</v>
      </c>
      <c r="BF490" s="694"/>
      <c r="BG490" s="694"/>
      <c r="BH490" s="694"/>
      <c r="BI490" s="694"/>
      <c r="BJ490" s="694"/>
      <c r="BK490" s="783"/>
      <c r="BL490" s="783"/>
      <c r="BM490" s="783"/>
      <c r="BN490" s="694"/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3.5" customHeight="1">
      <c r="A491" s="733"/>
      <c r="B491" s="15" t="s">
        <v>58</v>
      </c>
      <c r="C491" s="751" t="str">
        <f>IFERROR(VLOOKUP(C490,科目・教員!$A$2:$B$349,2,0),"")</f>
        <v>本間　典子</v>
      </c>
      <c r="D491" s="735"/>
      <c r="E491" s="739" t="str">
        <f>IFERROR(VLOOKUP(E490,科目・教員!$A$2:$B$349,2,0),"")</f>
        <v/>
      </c>
      <c r="F491" s="735"/>
      <c r="G491" s="739" t="str">
        <f>IFERROR(VLOOKUP(G490,科目・教員!$A$2:$B$349,2,0),"")</f>
        <v/>
      </c>
      <c r="H491" s="735"/>
      <c r="I491" s="739" t="str">
        <f>IFERROR(VLOOKUP(I490,科目・教員!$A$2:$B$349,2,0),"")</f>
        <v/>
      </c>
      <c r="J491" s="735"/>
      <c r="K491" s="740" t="str">
        <f>IFERROR(VLOOKUP(K490,科目・教員!$A$2:$B$349,2,0),"")</f>
        <v/>
      </c>
      <c r="L491" s="740"/>
      <c r="M491" s="751" t="str">
        <f>IFERROR(VLOOKUP(M490,科目・教員!$A$2:$B$349,2,0),"")</f>
        <v/>
      </c>
      <c r="N491" s="735"/>
      <c r="O491" s="740" t="str">
        <f>IFERROR(VLOOKUP(O490,科目・教員!$A$2:$B$349,2,0),"")</f>
        <v/>
      </c>
      <c r="P491" s="735"/>
      <c r="Q491" s="740" t="str">
        <f>IFERROR(VLOOKUP(Q490,科目・教員!$A$2:$B$349,2,0),"")</f>
        <v/>
      </c>
      <c r="R491" s="735"/>
      <c r="S491" s="740" t="str">
        <f>IFERROR(VLOOKUP(S490,科目・教員!$A$2:$B$349,2,0),"")</f>
        <v/>
      </c>
      <c r="T491" s="735"/>
      <c r="U491" s="21"/>
      <c r="V491" s="41"/>
      <c r="Z491" s="73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784"/>
      <c r="BL491" s="784"/>
      <c r="BM491" s="784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13.5" customHeight="1">
      <c r="A492" s="733"/>
      <c r="B492" s="15" t="s">
        <v>60</v>
      </c>
      <c r="C492" s="751" t="str">
        <f>VLOOKUP($C477,'2025年度(1年後期)'!$B$5:$N$207,COLUMN('2025年度(1年後期)'!$G$5)+1,0)&amp;""</f>
        <v>301･実験室1･実験室2</v>
      </c>
      <c r="D492" s="735"/>
      <c r="E492" s="739" t="str">
        <f>VLOOKUP($C477,'2025年度(2年後期)'!$B$5:$N$207,COLUMN('2025年度(2年後期)'!$G$5)+1,0)&amp;""</f>
        <v/>
      </c>
      <c r="F492" s="735"/>
      <c r="G492" s="739" t="str">
        <f>VLOOKUP($C477,'2025年度(3年後期)'!$B$5:$N$207,COLUMN('2025年度(3年後期)'!$G$5)+1,0)&amp;""</f>
        <v>成人：201，202，203，204，302，303，304</v>
      </c>
      <c r="H492" s="735"/>
      <c r="I492" s="739" t="str">
        <f>VLOOKUP($C477,'2025年度(4年後期)'!$B$5:$N$206,COLUMN('2025年度(4年後期)'!$G$5)+1,0)&amp;""</f>
        <v/>
      </c>
      <c r="J492" s="735"/>
      <c r="K492" s="740" t="str">
        <f>VLOOKUP($C477,'2025年度(助産後期)'!$B$5:$N$207,COLUMN('2025年度(助産後期)'!$G$5)+1,0)&amp;""</f>
        <v/>
      </c>
      <c r="L492" s="740"/>
      <c r="M492" s="751" t="str">
        <f>VLOOKUP($C477,'2025年度(M1後期)'!$B$5:$N$207,COLUMN('2025年度(M1後期)'!$G$5)+1,0)&amp;""</f>
        <v>別途指定</v>
      </c>
      <c r="N492" s="735"/>
      <c r="O492" s="740" t="str">
        <f>VLOOKUP($C477,'2025年度(M2後期)'!$B$5:$N$207,COLUMN('2025年度(M2後期)'!$G$5)+1,0)&amp;""</f>
        <v/>
      </c>
      <c r="P492" s="735"/>
      <c r="Q492" s="740" t="str">
        <f>VLOOKUP($C477,'2025年度(D1後期)'!$B$5:$N$207,COLUMN('2025年度(D1後期)'!$G$5)+1,0)&amp;""</f>
        <v/>
      </c>
      <c r="R492" s="735"/>
      <c r="S492" s="740" t="str">
        <f>VLOOKUP($C477,'2025年度(D23後期)'!$B$5:$N$207,COLUMN('2025年度(D23後期)'!$G$5)+1,0)&amp;""</f>
        <v/>
      </c>
      <c r="T492" s="735"/>
      <c r="U492" s="21"/>
      <c r="V492" s="41"/>
      <c r="Z492" s="73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784"/>
      <c r="BL492" s="784"/>
      <c r="BM492" s="784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3.5" customHeight="1">
      <c r="A493" s="747"/>
      <c r="B493" s="16" t="s">
        <v>62</v>
      </c>
      <c r="C493" s="738"/>
      <c r="D493" s="736"/>
      <c r="E493" s="710"/>
      <c r="F493" s="736"/>
      <c r="G493" s="710"/>
      <c r="H493" s="736"/>
      <c r="I493" s="710"/>
      <c r="J493" s="736"/>
      <c r="K493" s="712"/>
      <c r="L493" s="712"/>
      <c r="M493" s="738"/>
      <c r="N493" s="736"/>
      <c r="O493" s="712"/>
      <c r="P493" s="736"/>
      <c r="Q493" s="712"/>
      <c r="R493" s="736"/>
      <c r="S493" s="712"/>
      <c r="T493" s="736"/>
      <c r="U493" s="21"/>
      <c r="V493" s="41"/>
      <c r="Z493" s="73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785"/>
      <c r="BL493" s="785"/>
      <c r="BM493" s="785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33" t="s">
        <v>80</v>
      </c>
      <c r="B494" s="15" t="s">
        <v>55</v>
      </c>
      <c r="C494" s="748" t="str">
        <f>VLOOKUP($C477,'2025年度(1年後期)'!$B$5:$N$207,COLUMN('2025年度(1年後期)'!$I$5),0)&amp;""</f>
        <v>基礎科学実験実習</v>
      </c>
      <c r="D494" s="732"/>
      <c r="E494" s="749" t="str">
        <f>VLOOKUP($C477,'2025年度(2年後期)'!$B$5:$N$207,COLUMN('2025年度(2年後期)'!$I$5),0)&amp;""</f>
        <v/>
      </c>
      <c r="F494" s="732"/>
      <c r="G494" s="749" t="str">
        <f>VLOOKUP($C477,'2025年度(3年後期)'!$B$5:$N$207,COLUMN('2025年度(3年後期)'!$I$5),0)&amp;""</f>
        <v>領域別実習</v>
      </c>
      <c r="H494" s="732"/>
      <c r="I494" s="749" t="str">
        <f>VLOOKUP($C477,'2025年度(4年後期)'!$B$5:$N$206,COLUMN('2025年度(4年後期)'!$I$5),0)&amp;""</f>
        <v/>
      </c>
      <c r="J494" s="732"/>
      <c r="K494" s="750" t="str">
        <f>VLOOKUP($C477,'2025年度(助産後期)'!$B$5:$N$207,COLUMN('2025年度(助産後期)'!$I$5),0)&amp;""</f>
        <v/>
      </c>
      <c r="L494" s="750"/>
      <c r="M494" s="748" t="str">
        <f>VLOOKUP($C477,'2025年度(M1後期)'!$B$5:$N$207,COLUMN('2025年度(M1後期)'!$I$5),0)&amp;""</f>
        <v>がん看護学演習Ａ－Ⅳ</v>
      </c>
      <c r="N494" s="732"/>
      <c r="O494" s="750" t="str">
        <f>VLOOKUP($C477,'2025年度(M2後期)'!$B$5:$N$207,COLUMN('2025年度(M2後期)'!$I$5),0)&amp;""</f>
        <v>特別研究</v>
      </c>
      <c r="P494" s="732"/>
      <c r="Q494" s="750" t="str">
        <f>VLOOKUP($C477,'2025年度(D1後期)'!$B$5:$N$207,COLUMN('2025年度(D1後期)'!$I$5),0)&amp;""</f>
        <v/>
      </c>
      <c r="R494" s="732"/>
      <c r="S494" s="750" t="str">
        <f>VLOOKUP($C477,'2025年度(D23後期)'!$B$5:$N$207,COLUMN('2025年度(D23後期)'!$I$5),0)&amp;""</f>
        <v>特別研究</v>
      </c>
      <c r="T494" s="732"/>
      <c r="U494" s="21"/>
      <c r="V494" s="41"/>
      <c r="Z494" s="733" t="str">
        <f>A494</f>
        <v>４時限（15：10～16：40）</v>
      </c>
      <c r="AA494" s="694"/>
      <c r="AB494" s="694"/>
      <c r="AC494" s="694"/>
      <c r="AD494" s="694"/>
      <c r="AE494" s="694"/>
      <c r="AF494" s="694"/>
      <c r="AG494" s="694" t="s">
        <v>246</v>
      </c>
      <c r="AH494" s="694" t="s">
        <v>246</v>
      </c>
      <c r="AI494" s="694" t="s">
        <v>246</v>
      </c>
      <c r="AJ494" s="694" t="s">
        <v>246</v>
      </c>
      <c r="AK494" s="694"/>
      <c r="AL494" s="694"/>
      <c r="AM494" s="694"/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4" t="s">
        <v>481</v>
      </c>
      <c r="AX494" s="694" t="s">
        <v>246</v>
      </c>
      <c r="AY494" s="694" t="s">
        <v>246</v>
      </c>
      <c r="AZ494" s="694" t="s">
        <v>246</v>
      </c>
      <c r="BA494" s="694"/>
      <c r="BB494" s="694"/>
      <c r="BC494" s="694"/>
      <c r="BD494" s="694"/>
      <c r="BE494" s="694" t="s">
        <v>481</v>
      </c>
      <c r="BF494" s="694"/>
      <c r="BG494" s="694"/>
      <c r="BH494" s="694"/>
      <c r="BI494" s="694"/>
      <c r="BJ494" s="694"/>
      <c r="BK494" s="783"/>
      <c r="BL494" s="783"/>
      <c r="BM494" s="783"/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3.5" customHeight="1">
      <c r="A495" s="733"/>
      <c r="B495" s="15" t="s">
        <v>58</v>
      </c>
      <c r="C495" s="751" t="str">
        <f>IFERROR(VLOOKUP(C494,科目・教員!$A$2:$B$349,2,0),"")</f>
        <v>本間　典子</v>
      </c>
      <c r="D495" s="735"/>
      <c r="E495" s="739" t="str">
        <f>IFERROR(VLOOKUP(E494,科目・教員!$A$2:$B$349,2,0),"")</f>
        <v/>
      </c>
      <c r="F495" s="735"/>
      <c r="G495" s="739" t="str">
        <f>IFERROR(VLOOKUP(G494,科目・教員!$A$2:$B$349,2,0),"")</f>
        <v/>
      </c>
      <c r="H495" s="735"/>
      <c r="I495" s="739" t="str">
        <f>IFERROR(VLOOKUP(I494,科目・教員!$A$2:$B$349,2,0),"")</f>
        <v/>
      </c>
      <c r="J495" s="735"/>
      <c r="K495" s="740" t="str">
        <f>IFERROR(VLOOKUP(K494,科目・教員!$A$2:$B$349,2,0),"")</f>
        <v/>
      </c>
      <c r="L495" s="740"/>
      <c r="M495" s="751" t="str">
        <f>IFERROR(VLOOKUP(M494,科目・教員!$A$2:$B$349,2,0),"")</f>
        <v/>
      </c>
      <c r="N495" s="735"/>
      <c r="O495" s="740" t="str">
        <f>IFERROR(VLOOKUP(O494,科目・教員!$A$2:$B$349,2,0),"")</f>
        <v/>
      </c>
      <c r="P495" s="735"/>
      <c r="Q495" s="740" t="str">
        <f>IFERROR(VLOOKUP(Q494,科目・教員!$A$2:$B$349,2,0),"")</f>
        <v/>
      </c>
      <c r="R495" s="735"/>
      <c r="S495" s="740" t="str">
        <f>IFERROR(VLOOKUP(S494,科目・教員!$A$2:$B$349,2,0),"")</f>
        <v/>
      </c>
      <c r="T495" s="735"/>
      <c r="U495" s="21"/>
      <c r="V495" s="41"/>
      <c r="Z495" s="73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695"/>
      <c r="BK495" s="784"/>
      <c r="BL495" s="784"/>
      <c r="BM495" s="784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13.5" customHeight="1">
      <c r="A496" s="733"/>
      <c r="B496" s="15" t="s">
        <v>60</v>
      </c>
      <c r="C496" s="751" t="str">
        <f>VLOOKUP($C477,'2025年度(1年後期)'!$B$5:$N$207,COLUMN('2025年度(1年後期)'!$I$5)+1,0)&amp;""</f>
        <v>301･実験室1･実験室2</v>
      </c>
      <c r="D496" s="735"/>
      <c r="E496" s="739" t="str">
        <f>VLOOKUP($C477,'2025年度(2年後期)'!$B$5:$N$207,COLUMN('2025年度(2年後期)'!$I$5)+1,0)&amp;""</f>
        <v/>
      </c>
      <c r="F496" s="735"/>
      <c r="G496" s="739" t="str">
        <f>VLOOKUP($C477,'2025年度(3年後期)'!$B$5:$N$207,COLUMN('2025年度(3年後期)'!$I$5)+1,0)&amp;""</f>
        <v>成人：201，202，203，204，302，303，304</v>
      </c>
      <c r="H496" s="735"/>
      <c r="I496" s="739" t="str">
        <f>VLOOKUP($C477,'2025年度(4年後期)'!$B$5:$N$206,COLUMN('2025年度(4年後期)'!$I$5)+1,0)&amp;""</f>
        <v/>
      </c>
      <c r="J496" s="735"/>
      <c r="K496" s="740" t="str">
        <f>VLOOKUP($C477,'2025年度(助産後期)'!$B$5:$N$207,COLUMN('2025年度(助産後期)'!$I$5)+1,0)&amp;""</f>
        <v/>
      </c>
      <c r="L496" s="740"/>
      <c r="M496" s="751" t="str">
        <f>VLOOKUP($C477,'2025年度(M1後期)'!$B$5:$N$207,COLUMN('2025年度(M1後期)'!$I$5)+1,0)&amp;""</f>
        <v>別途指定</v>
      </c>
      <c r="N496" s="735"/>
      <c r="O496" s="740" t="str">
        <f>VLOOKUP($C477,'2025年度(M2後期)'!$B$5:$N$207,COLUMN('2025年度(M2後期)'!$I$5)+1,0)&amp;""</f>
        <v/>
      </c>
      <c r="P496" s="735"/>
      <c r="Q496" s="740" t="str">
        <f>VLOOKUP($C477,'2025年度(D1後期)'!$B$5:$N$207,COLUMN('2025年度(D1後期)'!$I$5)+1,0)&amp;""</f>
        <v/>
      </c>
      <c r="R496" s="735"/>
      <c r="S496" s="740" t="str">
        <f>VLOOKUP($C477,'2025年度(D23後期)'!$B$5:$N$207,COLUMN('2025年度(D23後期)'!$I$5)+1,0)&amp;""</f>
        <v/>
      </c>
      <c r="T496" s="735"/>
      <c r="U496" s="21"/>
      <c r="V496" s="41"/>
      <c r="Z496" s="73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695"/>
      <c r="BK496" s="784"/>
      <c r="BL496" s="784"/>
      <c r="BM496" s="784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3.5" customHeight="1">
      <c r="A497" s="734"/>
      <c r="B497" s="16" t="s">
        <v>62</v>
      </c>
      <c r="C497" s="738"/>
      <c r="D497" s="736"/>
      <c r="E497" s="710"/>
      <c r="F497" s="736"/>
      <c r="G497" s="710"/>
      <c r="H497" s="736"/>
      <c r="I497" s="710"/>
      <c r="J497" s="736"/>
      <c r="K497" s="712"/>
      <c r="L497" s="712"/>
      <c r="M497" s="738"/>
      <c r="N497" s="736"/>
      <c r="O497" s="712"/>
      <c r="P497" s="736"/>
      <c r="Q497" s="712"/>
      <c r="R497" s="736"/>
      <c r="S497" s="712"/>
      <c r="T497" s="736"/>
      <c r="U497" s="21"/>
      <c r="V497" s="41"/>
      <c r="Z497" s="73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696"/>
      <c r="BK497" s="785"/>
      <c r="BL497" s="785"/>
      <c r="BM497" s="785"/>
      <c r="BN497" s="696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3.5" customHeight="1">
      <c r="A498" s="733" t="s">
        <v>87</v>
      </c>
      <c r="B498" s="15" t="s">
        <v>55</v>
      </c>
      <c r="C498" s="748" t="str">
        <f>VLOOKUP($C477,'2025年度(1年後期)'!$B$5:$N$207,COLUMN('2025年度(1年後期)'!$K$5),0)&amp;""</f>
        <v/>
      </c>
      <c r="D498" s="732"/>
      <c r="E498" s="749" t="str">
        <f>VLOOKUP($C477,'2025年度(2年後期)'!$B$5:$N$207,COLUMN('2025年度(2年後期)'!$K$5),0)&amp;""</f>
        <v/>
      </c>
      <c r="F498" s="732"/>
      <c r="G498" s="749" t="str">
        <f>VLOOKUP($C477,'2025年度(3年後期)'!$B$5:$N$207,COLUMN('2025年度(3年後期)'!$K$5),0)&amp;""</f>
        <v/>
      </c>
      <c r="H498" s="732"/>
      <c r="I498" s="749" t="str">
        <f>VLOOKUP($C477,'2025年度(4年後期)'!$B$5:$N$206,COLUMN('2025年度(4年後期)'!$K$5),0)&amp;""</f>
        <v/>
      </c>
      <c r="J498" s="732"/>
      <c r="K498" s="750" t="str">
        <f>VLOOKUP($C477,'2025年度(助産後期)'!$B$5:$N$207,COLUMN('2025年度(助産後期)'!$K$5),0)&amp;""</f>
        <v/>
      </c>
      <c r="L498" s="750"/>
      <c r="M498" s="748" t="str">
        <f>VLOOKUP($C477,'2025年度(M1後期)'!$B$5:$N$207,COLUMN('2025年度(M1後期)'!$K$5),0)&amp;""</f>
        <v/>
      </c>
      <c r="N498" s="732"/>
      <c r="O498" s="750" t="str">
        <f>VLOOKUP($C477,'2025年度(M2後期)'!$B$5:$N$207,COLUMN('2025年度(M2後期)'!$K$5),0)&amp;""</f>
        <v/>
      </c>
      <c r="P498" s="732"/>
      <c r="Q498" s="750" t="str">
        <f>VLOOKUP($C477,'2025年度(D1後期)'!$B$5:$N$207,COLUMN('2025年度(D1後期)'!$K$5),0)&amp;""</f>
        <v/>
      </c>
      <c r="R498" s="732"/>
      <c r="S498" s="750" t="str">
        <f>VLOOKUP($C477,'2025年度(D23後期)'!$B$5:$N$207,COLUMN('2025年度(D23後期)'!$K$5),0)&amp;""</f>
        <v/>
      </c>
      <c r="T498" s="732"/>
      <c r="U498" s="21"/>
      <c r="V498" s="41"/>
      <c r="Z498" s="733" t="str">
        <f>A498</f>
        <v>５時限（16：50～18：20）</v>
      </c>
      <c r="AA498" s="694"/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/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783"/>
      <c r="BL498" s="783"/>
      <c r="BM498" s="783"/>
      <c r="BN498" s="694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3.5" customHeight="1">
      <c r="A499" s="733"/>
      <c r="B499" s="15" t="s">
        <v>58</v>
      </c>
      <c r="C499" s="751" t="str">
        <f>IFERROR(VLOOKUP(C498,科目・教員!$A$2:$B$349,2,0),"")</f>
        <v/>
      </c>
      <c r="D499" s="735"/>
      <c r="E499" s="739" t="str">
        <f>IFERROR(VLOOKUP(E498,科目・教員!$A$2:$B$349,2,0),"")</f>
        <v/>
      </c>
      <c r="F499" s="735"/>
      <c r="G499" s="739" t="str">
        <f>IFERROR(VLOOKUP(G498,科目・教員!$A$2:$B$349,2,0),"")</f>
        <v/>
      </c>
      <c r="H499" s="735"/>
      <c r="I499" s="739" t="str">
        <f>IFERROR(VLOOKUP(I498,科目・教員!$A$2:$B$349,2,0),"")</f>
        <v/>
      </c>
      <c r="J499" s="735"/>
      <c r="K499" s="740" t="str">
        <f>IFERROR(VLOOKUP(K498,科目・教員!$A$2:$B$349,2,0),"")</f>
        <v/>
      </c>
      <c r="L499" s="740"/>
      <c r="M499" s="751" t="str">
        <f>IFERROR(VLOOKUP(M498,科目・教員!$A$2:$B$349,2,0),"")</f>
        <v/>
      </c>
      <c r="N499" s="735"/>
      <c r="O499" s="740" t="str">
        <f>IFERROR(VLOOKUP(O498,科目・教員!$A$2:$B$349,2,0),"")</f>
        <v/>
      </c>
      <c r="P499" s="735"/>
      <c r="Q499" s="740" t="str">
        <f>IFERROR(VLOOKUP(Q498,科目・教員!$A$2:$B$349,2,0),"")</f>
        <v/>
      </c>
      <c r="R499" s="735"/>
      <c r="S499" s="740" t="str">
        <f>IFERROR(VLOOKUP(S498,科目・教員!$A$2:$B$349,2,0),"")</f>
        <v/>
      </c>
      <c r="T499" s="735"/>
      <c r="U499" s="21"/>
      <c r="V499" s="41"/>
      <c r="Z499" s="73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784"/>
      <c r="BL499" s="784"/>
      <c r="BM499" s="784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13.5" customHeight="1">
      <c r="A500" s="733"/>
      <c r="B500" s="15" t="s">
        <v>60</v>
      </c>
      <c r="C500" s="751" t="str">
        <f>VLOOKUP($C477,'2025年度(1年後期)'!$B$5:$N$207,COLUMN('2025年度(1年後期)'!$K$5)+1,0)&amp;""</f>
        <v/>
      </c>
      <c r="D500" s="735"/>
      <c r="E500" s="739" t="str">
        <f>VLOOKUP($C477,'2025年度(2年後期)'!$B$5:$N$207,COLUMN('2025年度(2年後期)'!$K$5)+1,0)&amp;""</f>
        <v/>
      </c>
      <c r="F500" s="735"/>
      <c r="G500" s="739" t="str">
        <f>VLOOKUP($C477,'2025年度(3年後期)'!$B$5:$N$207,COLUMN('2025年度(3年後期)'!$K$5)+1,0)&amp;""</f>
        <v/>
      </c>
      <c r="H500" s="735"/>
      <c r="I500" s="739" t="str">
        <f>VLOOKUP($C477,'2025年度(4年後期)'!$B$5:$N$206,COLUMN('2025年度(4年後期)'!$K$5)+1,0)&amp;""</f>
        <v/>
      </c>
      <c r="J500" s="735"/>
      <c r="K500" s="740" t="str">
        <f>VLOOKUP($C477,'2025年度(助産後期)'!$B$5:$N$207,COLUMN('2025年度(助産後期)'!$K$5)+1,0)&amp;""</f>
        <v/>
      </c>
      <c r="L500" s="740"/>
      <c r="M500" s="751" t="str">
        <f>VLOOKUP($C477,'2025年度(M1後期)'!$B$5:$N$207,COLUMN('2025年度(M1後期)'!$K$5)+1,0)&amp;""</f>
        <v/>
      </c>
      <c r="N500" s="735"/>
      <c r="O500" s="740" t="str">
        <f>VLOOKUP($C477,'2025年度(M1後期)'!$B$5:$N$207,COLUMN('2025年度(M1後期)'!$K$5)+1,0)&amp;""</f>
        <v/>
      </c>
      <c r="P500" s="735"/>
      <c r="Q500" s="740" t="str">
        <f>VLOOKUP($C477,'2025年度(D1後期)'!$B$5:$N$207,COLUMN('2025年度(D1後期)'!$K$5)+1,0)&amp;""</f>
        <v/>
      </c>
      <c r="R500" s="735"/>
      <c r="S500" s="740" t="str">
        <f>VLOOKUP($C477,'2025年度(D23後期)'!$B$5:$N$207,COLUMN('2025年度(D23後期)'!$K$5)+1,0)&amp;""</f>
        <v/>
      </c>
      <c r="T500" s="735"/>
      <c r="U500" s="21"/>
      <c r="V500" s="41"/>
      <c r="Z500" s="73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784"/>
      <c r="BL500" s="784"/>
      <c r="BM500" s="784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3.5" customHeight="1">
      <c r="A501" s="734"/>
      <c r="B501" s="16" t="s">
        <v>62</v>
      </c>
      <c r="C501" s="738"/>
      <c r="D501" s="736"/>
      <c r="E501" s="710"/>
      <c r="F501" s="736"/>
      <c r="G501" s="710"/>
      <c r="H501" s="736"/>
      <c r="I501" s="710"/>
      <c r="J501" s="736"/>
      <c r="K501" s="712"/>
      <c r="L501" s="712"/>
      <c r="M501" s="738"/>
      <c r="N501" s="736"/>
      <c r="O501" s="712"/>
      <c r="P501" s="736"/>
      <c r="Q501" s="712"/>
      <c r="R501" s="736"/>
      <c r="S501" s="712"/>
      <c r="T501" s="736"/>
      <c r="U501" s="22"/>
      <c r="V501" s="42"/>
      <c r="W501" s="19"/>
      <c r="X501" s="19"/>
      <c r="Y501" s="19"/>
      <c r="Z501" s="73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785"/>
      <c r="BL501" s="785"/>
      <c r="BM501" s="785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23"/>
      <c r="B502" s="24"/>
      <c r="C502" s="788">
        <f>C477+1</f>
        <v>46074</v>
      </c>
      <c r="D502" s="788"/>
      <c r="E502" s="788"/>
      <c r="F502" s="788"/>
      <c r="G502" s="788"/>
      <c r="H502" s="788"/>
      <c r="I502" s="788"/>
      <c r="J502" s="788"/>
      <c r="K502" s="788"/>
      <c r="L502" s="788"/>
      <c r="M502" s="788"/>
      <c r="N502" s="788"/>
      <c r="O502" s="788"/>
      <c r="P502" s="788"/>
      <c r="Q502" s="788"/>
      <c r="R502" s="788"/>
      <c r="S502" s="788"/>
      <c r="T502" s="788"/>
      <c r="U502" s="703">
        <f>C502</f>
        <v>46074</v>
      </c>
      <c r="V502" s="704"/>
      <c r="W502" s="704"/>
      <c r="X502" s="704"/>
      <c r="Y502" s="704"/>
      <c r="Z502" s="70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3" t="s">
        <v>54</v>
      </c>
      <c r="B503" s="12" t="s">
        <v>55</v>
      </c>
      <c r="C503" s="731" t="str">
        <f>VLOOKUP($C502,'2025年度(1年後期)'!$B$5:$N$207,COLUMN('2025年度(1年後期)'!$C$5),0)&amp;""</f>
        <v/>
      </c>
      <c r="D503" s="722"/>
      <c r="E503" s="721" t="str">
        <f>VLOOKUP($C502,'2025年度(2年後期)'!$B$5:$N$207,COLUMN('2025年度(2年後期)'!$C$5),0)&amp;""</f>
        <v/>
      </c>
      <c r="F503" s="722"/>
      <c r="G503" s="721" t="str">
        <f>VLOOKUP($C502,'2025年度(3年後期)'!$B$5:$N$207,COLUMN('2025年度(3年後期)'!$C$5),0)&amp;""</f>
        <v/>
      </c>
      <c r="H503" s="722"/>
      <c r="I503" s="721" t="str">
        <f>VLOOKUP($C502,'2025年度(4年後期)'!$B$5:$N$206,COLUMN('2025年度(4年後期)'!$C$5),0)&amp;""</f>
        <v/>
      </c>
      <c r="J503" s="722"/>
      <c r="K503" s="732" t="str">
        <f>VLOOKUP($C502,'2025年度(助産後期)'!$B$5:$N$207,COLUMN('2025年度(助産後期)'!$C$5),0)&amp;""</f>
        <v/>
      </c>
      <c r="L503" s="720"/>
      <c r="M503" s="719" t="str">
        <f>VLOOKUP($C502,'2025年度(M1後期)'!$B$5:$N$207,COLUMN('2025年度(M1後期)'!$C$5),0)&amp;""</f>
        <v/>
      </c>
      <c r="N503" s="720"/>
      <c r="O503" s="721" t="str">
        <f>VLOOKUP($C502,'2025年度(M2後期)'!$B$5:$N$207,COLUMN('2025年度(M2後期)'!$C$5),0)&amp;""</f>
        <v/>
      </c>
      <c r="P503" s="722"/>
      <c r="Q503" s="721" t="str">
        <f>VLOOKUP($C502,'2025年度(D1後期)'!$B$5:$N$207,COLUMN('2025年度(D1後期)'!$C$5),0)&amp;""</f>
        <v/>
      </c>
      <c r="R503" s="722"/>
      <c r="S503" s="732" t="str">
        <f>VLOOKUP($C502,'2025年度(D23後期)'!$B$5:$N$207,COLUMN('2025年度(D23後期)'!$C$5),0)&amp;""</f>
        <v/>
      </c>
      <c r="T503" s="722"/>
      <c r="U503" s="25"/>
      <c r="Z503" s="744" t="str">
        <f>A503</f>
        <v xml:space="preserve">１時限（09：20～10：50） </v>
      </c>
      <c r="AA503" s="694"/>
      <c r="AB503" s="694"/>
      <c r="AC503" s="694"/>
      <c r="AD503" s="694"/>
      <c r="AE503" s="694"/>
      <c r="AF503" s="694"/>
      <c r="AG503" s="694"/>
      <c r="AH503" s="694"/>
      <c r="AI503" s="694"/>
      <c r="AJ503" s="694"/>
      <c r="AK503" s="694"/>
      <c r="AL503" s="694"/>
      <c r="AM503" s="694"/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/>
      <c r="AX503" s="694"/>
      <c r="AY503" s="694"/>
      <c r="AZ503" s="694"/>
      <c r="BA503" s="694"/>
      <c r="BB503" s="694"/>
      <c r="BC503" s="694"/>
      <c r="BD503" s="694"/>
      <c r="BE503" s="694"/>
      <c r="BF503" s="694"/>
      <c r="BG503" s="694"/>
      <c r="BH503" s="694"/>
      <c r="BI503" s="694"/>
      <c r="BJ503" s="694"/>
      <c r="BK503" s="783"/>
      <c r="BL503" s="783"/>
      <c r="BM503" s="783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33"/>
      <c r="B504" s="15" t="s">
        <v>58</v>
      </c>
      <c r="C504" s="714" t="str">
        <f>IFERROR(VLOOKUP(C503,科目・教員!$A$2:$B$349,2,0),"")</f>
        <v/>
      </c>
      <c r="D504" s="715"/>
      <c r="E504" s="716" t="str">
        <f>IFERROR(VLOOKUP(E503,科目・教員!$A$2:$B$349,2,0),"")</f>
        <v/>
      </c>
      <c r="F504" s="715"/>
      <c r="G504" s="716" t="str">
        <f>IFERROR(VLOOKUP(G503,科目・教員!$A$2:$B$349,2,0),"")</f>
        <v/>
      </c>
      <c r="H504" s="715"/>
      <c r="I504" s="716" t="str">
        <f>IFERROR(VLOOKUP(I503,科目・教員!$A$2:$B$349,2,0),"")</f>
        <v/>
      </c>
      <c r="J504" s="715"/>
      <c r="K504" s="735" t="str">
        <f>IFERROR(VLOOKUP(K503,科目・教員!$A$2:$B$349,2,0),"")</f>
        <v/>
      </c>
      <c r="L504" s="737"/>
      <c r="M504" s="746" t="str">
        <f>IFERROR(VLOOKUP(M503,科目・教員!$A$2:$B$349,2,0),"")</f>
        <v/>
      </c>
      <c r="N504" s="715"/>
      <c r="O504" s="716" t="str">
        <f>IFERROR(VLOOKUP(O503,科目・教員!$A$2:$B$349,2,0),"")</f>
        <v/>
      </c>
      <c r="P504" s="715"/>
      <c r="Q504" s="716" t="str">
        <f>IFERROR(VLOOKUP(Q503,科目・教員!$A$2:$B$349,2,0),"")</f>
        <v/>
      </c>
      <c r="R504" s="715"/>
      <c r="S504" s="735" t="str">
        <f>IFERROR(VLOOKUP(S503,科目・教員!$A$2:$B$349,2,0),"")</f>
        <v/>
      </c>
      <c r="T504" s="715"/>
      <c r="U504" s="25"/>
      <c r="Z504" s="73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784"/>
      <c r="BL504" s="784"/>
      <c r="BM504" s="784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33"/>
      <c r="B505" s="15" t="s">
        <v>60</v>
      </c>
      <c r="C505" s="714" t="str">
        <f>VLOOKUP($C502,'2025年度(1年後期)'!$B$5:$N$207,COLUMN('2025年度(1年後期)'!$C$5)+1,0)&amp;""</f>
        <v/>
      </c>
      <c r="D505" s="715"/>
      <c r="E505" s="716" t="str">
        <f>VLOOKUP($C502,'2025年度(2年後期)'!$B$5:$N$207,COLUMN('2025年度(2年後期)'!$C$5)+1,0)&amp;""</f>
        <v/>
      </c>
      <c r="F505" s="715"/>
      <c r="G505" s="716" t="str">
        <f>VLOOKUP($C502,'2025年度(3年後期)'!$B$5:$N$207,COLUMN('2025年度(3年後期)'!$C$5)+1,0)&amp;""</f>
        <v/>
      </c>
      <c r="H505" s="715"/>
      <c r="I505" s="716" t="str">
        <f>VLOOKUP($C502,'2025年度(4年後期)'!$B$5:$N$206,COLUMN('2025年度(4年後期)'!$C$5)+1,0)&amp;""</f>
        <v/>
      </c>
      <c r="J505" s="715"/>
      <c r="K505" s="735" t="str">
        <f>VLOOKUP($C502,'2025年度(助産後期)'!$B$5:$N$207,COLUMN('2025年度(助産後期)'!$C$5)+1,0)&amp;""</f>
        <v/>
      </c>
      <c r="L505" s="737"/>
      <c r="M505" s="746" t="str">
        <f>VLOOKUP($C502,'2025年度(M1後期)'!$B$5:$N$207,COLUMN('2025年度(M1後期)'!$C$5)+1,0)&amp;""</f>
        <v/>
      </c>
      <c r="N505" s="715"/>
      <c r="O505" s="716" t="str">
        <f>VLOOKUP($C502,'2025年度(M2後期)'!$B$5:$N$207,COLUMN('2025年度(M2後期)'!$C$5)+1,0)&amp;""</f>
        <v/>
      </c>
      <c r="P505" s="715"/>
      <c r="Q505" s="716" t="str">
        <f>VLOOKUP($C502,'2025年度(D1後期)'!$B$5:$N$207,COLUMN('2025年度(D1後期)'!$C$5)+1,0)&amp;""</f>
        <v/>
      </c>
      <c r="R505" s="715"/>
      <c r="S505" s="735" t="str">
        <f>VLOOKUP($C502,'2025年度(D23後期)'!$B$5:$N$207,COLUMN('2025年度(D23後期)'!$C$5)+1,0)&amp;""</f>
        <v/>
      </c>
      <c r="T505" s="715"/>
      <c r="U505" s="25"/>
      <c r="Z505" s="73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784"/>
      <c r="BL505" s="784"/>
      <c r="BM505" s="784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34"/>
      <c r="B506" s="16" t="s">
        <v>62</v>
      </c>
      <c r="C506" s="738"/>
      <c r="D506" s="711"/>
      <c r="E506" s="710"/>
      <c r="F506" s="711"/>
      <c r="G506" s="710"/>
      <c r="H506" s="711"/>
      <c r="I506" s="710"/>
      <c r="J506" s="711"/>
      <c r="K506" s="712"/>
      <c r="L506" s="713"/>
      <c r="M506" s="745"/>
      <c r="N506" s="711"/>
      <c r="O506" s="710"/>
      <c r="P506" s="711"/>
      <c r="Q506" s="710"/>
      <c r="R506" s="711"/>
      <c r="S506" s="712"/>
      <c r="T506" s="711"/>
      <c r="U506" s="25"/>
      <c r="Z506" s="73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785"/>
      <c r="BL506" s="785"/>
      <c r="BM506" s="785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33" t="s">
        <v>64</v>
      </c>
      <c r="B507" s="15" t="s">
        <v>55</v>
      </c>
      <c r="C507" s="731" t="str">
        <f>VLOOKUP($C502,'2025年度(1年後期)'!$B$5:$N$207,COLUMN('2025年度(1年後期)'!$E$5),0)&amp;""</f>
        <v/>
      </c>
      <c r="D507" s="722"/>
      <c r="E507" s="721" t="str">
        <f>VLOOKUP($C502,'2025年度(2年後期)'!$B$5:$N$207,COLUMN('2025年度(2年後期)'!$E$5),0)&amp;""</f>
        <v/>
      </c>
      <c r="F507" s="722"/>
      <c r="G507" s="721" t="str">
        <f>VLOOKUP($C502,'2025年度(3年後期)'!$B$5:$N$207,COLUMN('2025年度(3年後期)'!$E$5),0)&amp;""</f>
        <v/>
      </c>
      <c r="H507" s="722"/>
      <c r="I507" s="721" t="str">
        <f>VLOOKUP($C502,'2025年度(4年後期)'!$B$5:$N$206,COLUMN('2025年度(4年後期)'!$E$5),0)&amp;""</f>
        <v/>
      </c>
      <c r="J507" s="722"/>
      <c r="K507" s="732" t="str">
        <f>VLOOKUP($C502,'2025年度(助産後期)'!$B$5:$N$207,COLUMN('2025年度(助産後期)'!$E$5),0)&amp;""</f>
        <v/>
      </c>
      <c r="L507" s="720"/>
      <c r="M507" s="731" t="str">
        <f>VLOOKUP($C502,'2025年度(M1後期)'!$B$5:$N$207,COLUMN('2025年度(M1後期)'!$E$5),0)&amp;""</f>
        <v/>
      </c>
      <c r="N507" s="722"/>
      <c r="O507" s="732" t="str">
        <f>VLOOKUP($C502,'2025年度(M2後期)'!$B$5:$N$207,COLUMN('2025年度(M2後期)'!$E$5),0)&amp;""</f>
        <v/>
      </c>
      <c r="P507" s="722"/>
      <c r="Q507" s="732" t="str">
        <f>VLOOKUP($C502,'2025年度(D1後期)'!$B$5:$N$207,COLUMN('2025年度(D1後期)'!$E$5),0)&amp;""</f>
        <v/>
      </c>
      <c r="R507" s="722"/>
      <c r="S507" s="732" t="str">
        <f>VLOOKUP($C502,'2025年度(D23後期)'!$B$5:$N$207,COLUMN('2025年度(D23後期)'!$E$5),0)&amp;""</f>
        <v/>
      </c>
      <c r="T507" s="722"/>
      <c r="U507" s="21"/>
      <c r="Z507" s="733" t="str">
        <f>A507</f>
        <v>２時限（11：00～12：30）</v>
      </c>
      <c r="AA507" s="694"/>
      <c r="AB507" s="694"/>
      <c r="AC507" s="694"/>
      <c r="AD507" s="694"/>
      <c r="AE507" s="694"/>
      <c r="AF507" s="694"/>
      <c r="AG507" s="694"/>
      <c r="AH507" s="694"/>
      <c r="AI507" s="694"/>
      <c r="AJ507" s="694"/>
      <c r="AK507" s="694"/>
      <c r="AL507" s="694"/>
      <c r="AM507" s="694"/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/>
      <c r="AX507" s="694"/>
      <c r="AY507" s="694"/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/>
      <c r="BK507" s="783"/>
      <c r="BL507" s="783"/>
      <c r="BM507" s="783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33"/>
      <c r="B508" s="15" t="s">
        <v>58</v>
      </c>
      <c r="C508" s="714" t="str">
        <f>IFERROR(VLOOKUP(C507,科目・教員!$A$2:$B$349,2,0),"")</f>
        <v/>
      </c>
      <c r="D508" s="715"/>
      <c r="E508" s="716" t="str">
        <f>IFERROR(VLOOKUP(E507,科目・教員!$A$2:$B$349,2,0),"")</f>
        <v/>
      </c>
      <c r="F508" s="715"/>
      <c r="G508" s="716" t="str">
        <f>IFERROR(VLOOKUP(G507,科目・教員!$A$2:$B$349,2,0),"")</f>
        <v/>
      </c>
      <c r="H508" s="715"/>
      <c r="I508" s="716" t="str">
        <f>IFERROR(VLOOKUP(I507,科目・教員!$A$2:$B$349,2,0),"")</f>
        <v/>
      </c>
      <c r="J508" s="715"/>
      <c r="K508" s="735" t="str">
        <f>IFERROR(VLOOKUP(K507,科目・教員!$A$2:$B$349,2,0),"")</f>
        <v/>
      </c>
      <c r="L508" s="737"/>
      <c r="M508" s="714" t="str">
        <f>IFERROR(VLOOKUP(M507,科目・教員!$A$2:$B$349,2,0),"")</f>
        <v/>
      </c>
      <c r="N508" s="715"/>
      <c r="O508" s="735" t="str">
        <f>IFERROR(VLOOKUP(O507,科目・教員!$A$2:$B$349,2,0),"")</f>
        <v/>
      </c>
      <c r="P508" s="715"/>
      <c r="Q508" s="735" t="str">
        <f>IFERROR(VLOOKUP(Q507,科目・教員!$A$2:$B$349,2,0),"")</f>
        <v/>
      </c>
      <c r="R508" s="715"/>
      <c r="S508" s="735" t="str">
        <f>IFERROR(VLOOKUP(S507,科目・教員!$A$2:$B$349,2,0),"")</f>
        <v/>
      </c>
      <c r="T508" s="715"/>
      <c r="U508" s="21"/>
      <c r="Z508" s="73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695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784"/>
      <c r="BL508" s="784"/>
      <c r="BM508" s="784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33"/>
      <c r="B509" s="15" t="s">
        <v>60</v>
      </c>
      <c r="C509" s="714" t="str">
        <f>VLOOKUP($C502,'2025年度(1年後期)'!$B$5:$N$207,COLUMN('2025年度(1年後期)'!$E$5)+1,0)&amp;""</f>
        <v/>
      </c>
      <c r="D509" s="715"/>
      <c r="E509" s="716" t="str">
        <f>VLOOKUP($C502,'2025年度(2年後期)'!$B$5:$N$207,COLUMN('2025年度(2年後期)'!$E$5)+1,0)&amp;""</f>
        <v/>
      </c>
      <c r="F509" s="715"/>
      <c r="G509" s="716" t="str">
        <f>VLOOKUP($C502,'2025年度(3年後期)'!$B$5:$N$207,COLUMN('2025年度(3年後期)'!$E$5)+1,0)&amp;""</f>
        <v/>
      </c>
      <c r="H509" s="715"/>
      <c r="I509" s="716" t="str">
        <f>VLOOKUP($C502,'2025年度(4年後期)'!$B$5:$N$206,COLUMN('2025年度(4年後期)'!$E$5)+1,0)&amp;""</f>
        <v/>
      </c>
      <c r="J509" s="715"/>
      <c r="K509" s="735" t="str">
        <f>VLOOKUP($C502,'2025年度(助産後期)'!$B$5:$N$207,COLUMN('2025年度(助産後期)'!$E$5)+1,0)&amp;""</f>
        <v/>
      </c>
      <c r="L509" s="737"/>
      <c r="M509" s="714" t="str">
        <f>VLOOKUP($C502,'2025年度(M1後期)'!$B$5:$N$207,COLUMN('2025年度(M1後期)'!$E$5)+1,0)&amp;""</f>
        <v/>
      </c>
      <c r="N509" s="715"/>
      <c r="O509" s="735" t="str">
        <f>VLOOKUP($C502,'2025年度(M2後期)'!$B$5:$N$207,COLUMN('2025年度(M2後期)'!$E$5)+1,0)&amp;""</f>
        <v/>
      </c>
      <c r="P509" s="715"/>
      <c r="Q509" s="735" t="str">
        <f>VLOOKUP($C502,'2025年度(D1後期)'!$B$5:$N$207,COLUMN('2025年度(D1後期)'!$E$5)+1,0)&amp;""</f>
        <v/>
      </c>
      <c r="R509" s="715"/>
      <c r="S509" s="735" t="str">
        <f>VLOOKUP($C502,'2025年度(D23後期)'!$B$5:$N$207,COLUMN('2025年度(D23後期)'!$E$5)+1,0)&amp;""</f>
        <v/>
      </c>
      <c r="T509" s="715"/>
      <c r="U509" s="21"/>
      <c r="Z509" s="73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695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784"/>
      <c r="BL509" s="784"/>
      <c r="BM509" s="784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47"/>
      <c r="B510" s="16" t="s">
        <v>62</v>
      </c>
      <c r="C510" s="738"/>
      <c r="D510" s="736"/>
      <c r="E510" s="710"/>
      <c r="F510" s="736"/>
      <c r="G510" s="710"/>
      <c r="H510" s="736"/>
      <c r="I510" s="710"/>
      <c r="J510" s="736"/>
      <c r="K510" s="712"/>
      <c r="L510" s="712"/>
      <c r="M510" s="738"/>
      <c r="N510" s="736"/>
      <c r="O510" s="712"/>
      <c r="P510" s="736"/>
      <c r="Q510" s="712"/>
      <c r="R510" s="736"/>
      <c r="S510" s="712"/>
      <c r="T510" s="736"/>
      <c r="U510" s="21"/>
      <c r="Z510" s="73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696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785"/>
      <c r="BL510" s="785"/>
      <c r="BM510" s="785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44" t="s">
        <v>70</v>
      </c>
      <c r="B511" s="17" t="s">
        <v>71</v>
      </c>
      <c r="C511" s="731"/>
      <c r="D511" s="722"/>
      <c r="E511" s="721"/>
      <c r="F511" s="722"/>
      <c r="G511" s="721"/>
      <c r="H511" s="722"/>
      <c r="I511" s="721"/>
      <c r="J511" s="722"/>
      <c r="K511" s="732"/>
      <c r="L511" s="720"/>
      <c r="M511" s="731"/>
      <c r="N511" s="722"/>
      <c r="O511" s="732"/>
      <c r="P511" s="722"/>
      <c r="Q511" s="732"/>
      <c r="R511" s="722"/>
      <c r="S511" s="732"/>
      <c r="T511" s="722"/>
      <c r="U511" s="21"/>
      <c r="Z511" s="73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783"/>
      <c r="BL511" s="783"/>
      <c r="BM511" s="783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33"/>
      <c r="B512" s="17" t="s">
        <v>73</v>
      </c>
      <c r="C512" s="714"/>
      <c r="D512" s="715"/>
      <c r="E512" s="716"/>
      <c r="F512" s="715"/>
      <c r="G512" s="716"/>
      <c r="H512" s="715"/>
      <c r="I512" s="716"/>
      <c r="J512" s="715"/>
      <c r="K512" s="735"/>
      <c r="L512" s="737"/>
      <c r="M512" s="714"/>
      <c r="N512" s="715"/>
      <c r="O512" s="735"/>
      <c r="P512" s="715"/>
      <c r="Q512" s="735"/>
      <c r="R512" s="715"/>
      <c r="S512" s="735"/>
      <c r="T512" s="715"/>
      <c r="U512" s="21"/>
      <c r="Z512" s="73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784"/>
      <c r="BL512" s="784"/>
      <c r="BM512" s="784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33"/>
      <c r="B513" s="17" t="s">
        <v>60</v>
      </c>
      <c r="C513" s="714"/>
      <c r="D513" s="715"/>
      <c r="E513" s="716"/>
      <c r="F513" s="715"/>
      <c r="G513" s="716"/>
      <c r="H513" s="715"/>
      <c r="I513" s="716"/>
      <c r="J513" s="715"/>
      <c r="K513" s="735"/>
      <c r="L513" s="737"/>
      <c r="M513" s="714"/>
      <c r="N513" s="715"/>
      <c r="O513" s="735"/>
      <c r="P513" s="715"/>
      <c r="Q513" s="735"/>
      <c r="R513" s="715"/>
      <c r="S513" s="735"/>
      <c r="T513" s="715"/>
      <c r="U513" s="21"/>
      <c r="Z513" s="73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784"/>
      <c r="BL513" s="784"/>
      <c r="BM513" s="784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34"/>
      <c r="B514" s="18" t="s">
        <v>62</v>
      </c>
      <c r="C514" s="752"/>
      <c r="D514" s="753"/>
      <c r="E514" s="754"/>
      <c r="F514" s="753"/>
      <c r="G514" s="754"/>
      <c r="H514" s="753"/>
      <c r="I514" s="754"/>
      <c r="J514" s="753"/>
      <c r="K514" s="755"/>
      <c r="L514" s="755"/>
      <c r="M514" s="752"/>
      <c r="N514" s="753"/>
      <c r="O514" s="755"/>
      <c r="P514" s="753"/>
      <c r="Q514" s="755"/>
      <c r="R514" s="753"/>
      <c r="S514" s="755"/>
      <c r="T514" s="753"/>
      <c r="U514" s="21"/>
      <c r="Z514" s="73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785"/>
      <c r="BL514" s="785"/>
      <c r="BM514" s="785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33" t="s">
        <v>74</v>
      </c>
      <c r="B515" s="15" t="s">
        <v>55</v>
      </c>
      <c r="C515" s="748" t="str">
        <f>VLOOKUP($C502,'2025年度(1年後期)'!$B$5:$N$207,COLUMN('2025年度(1年後期)'!$G$5),0)&amp;""</f>
        <v/>
      </c>
      <c r="D515" s="732"/>
      <c r="E515" s="749" t="str">
        <f>VLOOKUP($C502,'2025年度(2年後期)'!$B$5:$N$207,COLUMN('2025年度(2年後期)'!$G$5),0)&amp;""</f>
        <v/>
      </c>
      <c r="F515" s="732"/>
      <c r="G515" s="749" t="str">
        <f>VLOOKUP($C502,'2025年度(3年後期)'!$B$5:$N$207,COLUMN('2025年度(3年後期)'!$G$5),0)&amp;""</f>
        <v/>
      </c>
      <c r="H515" s="732"/>
      <c r="I515" s="749" t="str">
        <f>VLOOKUP($C502,'2025年度(4年後期)'!$B$5:$N$206,COLUMN('2025年度(4年後期)'!$G$5),0)&amp;""</f>
        <v/>
      </c>
      <c r="J515" s="732"/>
      <c r="K515" s="750" t="str">
        <f>VLOOKUP($C502,'2025年度(助産後期)'!$B$5:$N$207,COLUMN('2025年度(助産後期)'!$G$5),0)&amp;""</f>
        <v/>
      </c>
      <c r="L515" s="750"/>
      <c r="M515" s="748" t="str">
        <f>VLOOKUP($C502,'2025年度(M1後期)'!$B$5:$N$207,COLUMN('2025年度(M1後期)'!$G$5),0)&amp;""</f>
        <v/>
      </c>
      <c r="N515" s="732"/>
      <c r="O515" s="750" t="str">
        <f>VLOOKUP($C502,'2025年度(M2後期)'!$B$5:$N$207,COLUMN('2025年度(M2後期)'!$G$5),0)&amp;""</f>
        <v/>
      </c>
      <c r="P515" s="732"/>
      <c r="Q515" s="750" t="str">
        <f>VLOOKUP($C502,'2025年度(D1後期)'!$B$5:$N$207,COLUMN('2025年度(D1後期)'!$G$5),0)&amp;""</f>
        <v/>
      </c>
      <c r="R515" s="732"/>
      <c r="S515" s="750" t="str">
        <f>VLOOKUP($C502,'2025年度(D23後期)'!$B$5:$N$207,COLUMN('2025年度(D23後期)'!$G$5),0)&amp;""</f>
        <v/>
      </c>
      <c r="T515" s="732"/>
      <c r="U515" s="21"/>
      <c r="Z515" s="733" t="str">
        <f>A515</f>
        <v>３時限（13：30～15：00）</v>
      </c>
      <c r="AA515" s="694"/>
      <c r="AB515" s="694"/>
      <c r="AC515" s="694"/>
      <c r="AD515" s="694"/>
      <c r="AE515" s="694"/>
      <c r="AF515" s="694"/>
      <c r="AG515" s="694"/>
      <c r="AH515" s="694"/>
      <c r="AI515" s="694"/>
      <c r="AJ515" s="694"/>
      <c r="AK515" s="694"/>
      <c r="AL515" s="694"/>
      <c r="AM515" s="694"/>
      <c r="AN515" s="694"/>
      <c r="AO515" s="694"/>
      <c r="AP515" s="694"/>
      <c r="AQ515" s="694"/>
      <c r="AR515" s="694"/>
      <c r="AS515" s="694"/>
      <c r="AT515" s="694"/>
      <c r="AU515" s="694"/>
      <c r="AV515" s="694"/>
      <c r="AW515" s="694"/>
      <c r="AX515" s="694"/>
      <c r="AY515" s="694"/>
      <c r="AZ515" s="694"/>
      <c r="BA515" s="694"/>
      <c r="BB515" s="694"/>
      <c r="BC515" s="694"/>
      <c r="BD515" s="694"/>
      <c r="BE515" s="694"/>
      <c r="BF515" s="694"/>
      <c r="BG515" s="694"/>
      <c r="BH515" s="694"/>
      <c r="BI515" s="694"/>
      <c r="BJ515" s="694"/>
      <c r="BK515" s="783"/>
      <c r="BL515" s="783"/>
      <c r="BM515" s="783"/>
      <c r="BN515" s="694"/>
      <c r="BO515" s="694"/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33"/>
      <c r="B516" s="15" t="s">
        <v>58</v>
      </c>
      <c r="C516" s="751" t="str">
        <f>IFERROR(VLOOKUP(C515,科目・教員!$A$2:$B$349,2,0),"")</f>
        <v/>
      </c>
      <c r="D516" s="735"/>
      <c r="E516" s="739" t="str">
        <f>IFERROR(VLOOKUP(E515,科目・教員!$A$2:$B$349,2,0),"")</f>
        <v/>
      </c>
      <c r="F516" s="735"/>
      <c r="G516" s="739" t="str">
        <f>IFERROR(VLOOKUP(G515,科目・教員!$A$2:$B$349,2,0),"")</f>
        <v/>
      </c>
      <c r="H516" s="735"/>
      <c r="I516" s="739" t="str">
        <f>IFERROR(VLOOKUP(I515,科目・教員!$A$2:$B$349,2,0),"")</f>
        <v/>
      </c>
      <c r="J516" s="735"/>
      <c r="K516" s="740" t="str">
        <f>IFERROR(VLOOKUP(K515,科目・教員!$A$2:$B$349,2,0),"")</f>
        <v/>
      </c>
      <c r="L516" s="740"/>
      <c r="M516" s="751" t="str">
        <f>IFERROR(VLOOKUP(M515,科目・教員!$A$2:$B$349,2,0),"")</f>
        <v/>
      </c>
      <c r="N516" s="735"/>
      <c r="O516" s="740" t="str">
        <f>IFERROR(VLOOKUP(O515,科目・教員!$A$2:$B$349,2,0),"")</f>
        <v/>
      </c>
      <c r="P516" s="735"/>
      <c r="Q516" s="740" t="str">
        <f>IFERROR(VLOOKUP(Q515,科目・教員!$A$2:$B$349,2,0),"")</f>
        <v/>
      </c>
      <c r="R516" s="735"/>
      <c r="S516" s="740" t="str">
        <f>IFERROR(VLOOKUP(S515,科目・教員!$A$2:$B$349,2,0),"")</f>
        <v/>
      </c>
      <c r="T516" s="735"/>
      <c r="U516" s="21"/>
      <c r="Z516" s="733"/>
      <c r="AA516" s="695"/>
      <c r="AB516" s="695"/>
      <c r="AC516" s="695"/>
      <c r="AD516" s="695"/>
      <c r="AE516" s="695"/>
      <c r="AF516" s="695"/>
      <c r="AG516" s="695"/>
      <c r="AH516" s="695"/>
      <c r="AI516" s="695"/>
      <c r="AJ516" s="695"/>
      <c r="AK516" s="695"/>
      <c r="AL516" s="695"/>
      <c r="AM516" s="695"/>
      <c r="AN516" s="695"/>
      <c r="AO516" s="695"/>
      <c r="AP516" s="695"/>
      <c r="AQ516" s="695"/>
      <c r="AR516" s="695"/>
      <c r="AS516" s="695"/>
      <c r="AT516" s="695"/>
      <c r="AU516" s="695"/>
      <c r="AV516" s="695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784"/>
      <c r="BL516" s="784"/>
      <c r="BM516" s="784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33"/>
      <c r="B517" s="15" t="s">
        <v>60</v>
      </c>
      <c r="C517" s="751" t="str">
        <f>VLOOKUP($C502,'2025年度(1年後期)'!$B$5:$N$207,COLUMN('2025年度(1年後期)'!$G$5)+1,0)&amp;""</f>
        <v/>
      </c>
      <c r="D517" s="735"/>
      <c r="E517" s="739" t="str">
        <f>VLOOKUP($C502,'2025年度(2年後期)'!$B$5:$N$207,COLUMN('2025年度(2年後期)'!$G$5)+1,0)&amp;""</f>
        <v/>
      </c>
      <c r="F517" s="735"/>
      <c r="G517" s="739" t="str">
        <f>VLOOKUP($C502,'2025年度(3年後期)'!$B$5:$N$207,COLUMN('2025年度(3年後期)'!$G$5)+1,0)&amp;""</f>
        <v/>
      </c>
      <c r="H517" s="735"/>
      <c r="I517" s="739" t="str">
        <f>VLOOKUP($C502,'2025年度(4年後期)'!$B$5:$N$206,COLUMN('2025年度(4年後期)'!$G$5)+1,0)&amp;""</f>
        <v/>
      </c>
      <c r="J517" s="735"/>
      <c r="K517" s="740" t="str">
        <f>VLOOKUP($C502,'2025年度(助産後期)'!$B$5:$N$207,COLUMN('2025年度(助産後期)'!$G$5)+1,0)&amp;""</f>
        <v/>
      </c>
      <c r="L517" s="740"/>
      <c r="M517" s="751" t="str">
        <f>VLOOKUP($C502,'2025年度(M1後期)'!$B$5:$N$207,COLUMN('2025年度(M1後期)'!$G$5)+1,0)&amp;""</f>
        <v/>
      </c>
      <c r="N517" s="735"/>
      <c r="O517" s="740" t="str">
        <f>VLOOKUP($C502,'2025年度(M2後期)'!$B$5:$N$207,COLUMN('2025年度(M2後期)'!$G$5)+1,0)&amp;""</f>
        <v/>
      </c>
      <c r="P517" s="735"/>
      <c r="Q517" s="740" t="str">
        <f>VLOOKUP($C502,'2025年度(D1後期)'!$B$5:$N$207,COLUMN('2025年度(D1後期)'!$G$5)+1,0)&amp;""</f>
        <v/>
      </c>
      <c r="R517" s="735"/>
      <c r="S517" s="740" t="str">
        <f>VLOOKUP($C502,'2025年度(D23後期)'!$B$5:$N$207,COLUMN('2025年度(D23後期)'!$G$5)+1,0)&amp;""</f>
        <v/>
      </c>
      <c r="T517" s="735"/>
      <c r="U517" s="21"/>
      <c r="Z517" s="733"/>
      <c r="AA517" s="695"/>
      <c r="AB517" s="695"/>
      <c r="AC517" s="695"/>
      <c r="AD517" s="695"/>
      <c r="AE517" s="695"/>
      <c r="AF517" s="695"/>
      <c r="AG517" s="695"/>
      <c r="AH517" s="695"/>
      <c r="AI517" s="695"/>
      <c r="AJ517" s="695"/>
      <c r="AK517" s="695"/>
      <c r="AL517" s="695"/>
      <c r="AM517" s="695"/>
      <c r="AN517" s="695"/>
      <c r="AO517" s="695"/>
      <c r="AP517" s="695"/>
      <c r="AQ517" s="695"/>
      <c r="AR517" s="695"/>
      <c r="AS517" s="695"/>
      <c r="AT517" s="695"/>
      <c r="AU517" s="695"/>
      <c r="AV517" s="695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784"/>
      <c r="BL517" s="784"/>
      <c r="BM517" s="784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47"/>
      <c r="B518" s="16" t="s">
        <v>62</v>
      </c>
      <c r="C518" s="738"/>
      <c r="D518" s="736"/>
      <c r="E518" s="710"/>
      <c r="F518" s="736"/>
      <c r="G518" s="710"/>
      <c r="H518" s="736"/>
      <c r="I518" s="710"/>
      <c r="J518" s="736"/>
      <c r="K518" s="712"/>
      <c r="L518" s="712"/>
      <c r="M518" s="738"/>
      <c r="N518" s="736"/>
      <c r="O518" s="712"/>
      <c r="P518" s="736"/>
      <c r="Q518" s="712"/>
      <c r="R518" s="736"/>
      <c r="S518" s="712"/>
      <c r="T518" s="736"/>
      <c r="U518" s="21"/>
      <c r="Z518" s="734"/>
      <c r="AA518" s="696"/>
      <c r="AB518" s="696"/>
      <c r="AC518" s="696"/>
      <c r="AD518" s="696"/>
      <c r="AE518" s="696"/>
      <c r="AF518" s="696"/>
      <c r="AG518" s="696"/>
      <c r="AH518" s="696"/>
      <c r="AI518" s="696"/>
      <c r="AJ518" s="696"/>
      <c r="AK518" s="696"/>
      <c r="AL518" s="696"/>
      <c r="AM518" s="696"/>
      <c r="AN518" s="696"/>
      <c r="AO518" s="696"/>
      <c r="AP518" s="696"/>
      <c r="AQ518" s="696"/>
      <c r="AR518" s="696"/>
      <c r="AS518" s="696"/>
      <c r="AT518" s="696"/>
      <c r="AU518" s="696"/>
      <c r="AV518" s="696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785"/>
      <c r="BL518" s="785"/>
      <c r="BM518" s="785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33" t="s">
        <v>80</v>
      </c>
      <c r="B519" s="15" t="s">
        <v>55</v>
      </c>
      <c r="C519" s="748" t="str">
        <f>VLOOKUP($C502,'2025年度(1年後期)'!$B$5:$N$207,COLUMN('2025年度(1年後期)'!$I$5),0)&amp;""</f>
        <v/>
      </c>
      <c r="D519" s="732"/>
      <c r="E519" s="749" t="str">
        <f>VLOOKUP($C502,'2025年度(2年後期)'!$B$5:$N$207,COLUMN('2025年度(2年後期)'!$I$5),0)&amp;""</f>
        <v/>
      </c>
      <c r="F519" s="732"/>
      <c r="G519" s="749" t="str">
        <f>VLOOKUP($C502,'2025年度(3年後期)'!$B$5:$N$207,COLUMN('2025年度(3年後期)'!$I$5),0)&amp;""</f>
        <v/>
      </c>
      <c r="H519" s="732"/>
      <c r="I519" s="749" t="str">
        <f>VLOOKUP($C502,'2025年度(4年後期)'!$B$5:$N$206,COLUMN('2025年度(4年後期)'!$I$5),0)&amp;""</f>
        <v/>
      </c>
      <c r="J519" s="732"/>
      <c r="K519" s="750" t="str">
        <f>VLOOKUP($C502,'2025年度(助産後期)'!$B$5:$N$207,COLUMN('2025年度(助産後期)'!$I$5),0)&amp;""</f>
        <v/>
      </c>
      <c r="L519" s="750"/>
      <c r="M519" s="748" t="str">
        <f>VLOOKUP($C502,'2025年度(M1後期)'!$B$5:$N$207,COLUMN('2025年度(M1後期)'!$I$5),0)&amp;""</f>
        <v/>
      </c>
      <c r="N519" s="732"/>
      <c r="O519" s="750" t="str">
        <f>VLOOKUP($C502,'2025年度(M2後期)'!$B$5:$N$207,COLUMN('2025年度(M2後期)'!$I$5),0)&amp;""</f>
        <v/>
      </c>
      <c r="P519" s="732"/>
      <c r="Q519" s="750" t="str">
        <f>VLOOKUP($C502,'2025年度(D1後期)'!$B$5:$N$207,COLUMN('2025年度(D1後期)'!$I$5),0)&amp;""</f>
        <v/>
      </c>
      <c r="R519" s="732"/>
      <c r="S519" s="750" t="str">
        <f>VLOOKUP($C502,'2025年度(D23後期)'!$B$5:$N$207,COLUMN('2025年度(D23後期)'!$I$5),0)&amp;""</f>
        <v/>
      </c>
      <c r="T519" s="732"/>
      <c r="U519" s="21"/>
      <c r="Z519" s="733" t="str">
        <f>A519</f>
        <v>４時限（15：10～16：40）</v>
      </c>
      <c r="AA519" s="694"/>
      <c r="AB519" s="694"/>
      <c r="AC519" s="694"/>
      <c r="AD519" s="694"/>
      <c r="AE519" s="694"/>
      <c r="AF519" s="694"/>
      <c r="AG519" s="694"/>
      <c r="AH519" s="694"/>
      <c r="AI519" s="694"/>
      <c r="AJ519" s="694"/>
      <c r="AK519" s="694"/>
      <c r="AL519" s="694"/>
      <c r="AM519" s="694"/>
      <c r="AN519" s="694"/>
      <c r="AO519" s="694"/>
      <c r="AP519" s="694"/>
      <c r="AQ519" s="694"/>
      <c r="AR519" s="694"/>
      <c r="AS519" s="694"/>
      <c r="AT519" s="694"/>
      <c r="AU519" s="694"/>
      <c r="AV519" s="694"/>
      <c r="AW519" s="694"/>
      <c r="AX519" s="694"/>
      <c r="AY519" s="694"/>
      <c r="AZ519" s="694"/>
      <c r="BA519" s="694"/>
      <c r="BB519" s="694"/>
      <c r="BC519" s="694"/>
      <c r="BD519" s="694"/>
      <c r="BE519" s="694"/>
      <c r="BF519" s="694"/>
      <c r="BG519" s="694"/>
      <c r="BH519" s="694"/>
      <c r="BI519" s="694"/>
      <c r="BJ519" s="694"/>
      <c r="BK519" s="783"/>
      <c r="BL519" s="783"/>
      <c r="BM519" s="783"/>
      <c r="BN519" s="694"/>
      <c r="BO519" s="694"/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33"/>
      <c r="B520" s="15" t="s">
        <v>58</v>
      </c>
      <c r="C520" s="751" t="str">
        <f>IFERROR(VLOOKUP(C519,科目・教員!$A$2:$B$349,2,0),"")</f>
        <v/>
      </c>
      <c r="D520" s="735"/>
      <c r="E520" s="739" t="str">
        <f>IFERROR(VLOOKUP(E519,科目・教員!$A$2:$B$349,2,0),"")</f>
        <v/>
      </c>
      <c r="F520" s="735"/>
      <c r="G520" s="739" t="str">
        <f>IFERROR(VLOOKUP(G519,科目・教員!$A$2:$B$349,2,0),"")</f>
        <v/>
      </c>
      <c r="H520" s="735"/>
      <c r="I520" s="739" t="str">
        <f>IFERROR(VLOOKUP(I519,科目・教員!$A$2:$B$349,2,0),"")</f>
        <v/>
      </c>
      <c r="J520" s="735"/>
      <c r="K520" s="740" t="str">
        <f>IFERROR(VLOOKUP(K519,科目・教員!$A$2:$B$349,2,0),"")</f>
        <v/>
      </c>
      <c r="L520" s="740"/>
      <c r="M520" s="751" t="str">
        <f>IFERROR(VLOOKUP(M519,科目・教員!$A$2:$B$349,2,0),"")</f>
        <v/>
      </c>
      <c r="N520" s="735"/>
      <c r="O520" s="740" t="str">
        <f>IFERROR(VLOOKUP(O519,科目・教員!$A$2:$B$349,2,0),"")</f>
        <v/>
      </c>
      <c r="P520" s="735"/>
      <c r="Q520" s="740" t="str">
        <f>IFERROR(VLOOKUP(Q519,科目・教員!$A$2:$B$349,2,0),"")</f>
        <v/>
      </c>
      <c r="R520" s="735"/>
      <c r="S520" s="740" t="str">
        <f>IFERROR(VLOOKUP(S519,科目・教員!$A$2:$B$349,2,0),"")</f>
        <v/>
      </c>
      <c r="T520" s="735"/>
      <c r="U520" s="21"/>
      <c r="Z520" s="733"/>
      <c r="AA520" s="695"/>
      <c r="AB520" s="695"/>
      <c r="AC520" s="695"/>
      <c r="AD520" s="695"/>
      <c r="AE520" s="695"/>
      <c r="AF520" s="695"/>
      <c r="AG520" s="695"/>
      <c r="AH520" s="695"/>
      <c r="AI520" s="695"/>
      <c r="AJ520" s="695"/>
      <c r="AK520" s="695"/>
      <c r="AL520" s="695"/>
      <c r="AM520" s="695"/>
      <c r="AN520" s="695"/>
      <c r="AO520" s="695"/>
      <c r="AP520" s="695"/>
      <c r="AQ520" s="695"/>
      <c r="AR520" s="695"/>
      <c r="AS520" s="695"/>
      <c r="AT520" s="695"/>
      <c r="AU520" s="695"/>
      <c r="AV520" s="695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784"/>
      <c r="BL520" s="784"/>
      <c r="BM520" s="784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33"/>
      <c r="B521" s="15" t="s">
        <v>60</v>
      </c>
      <c r="C521" s="751" t="str">
        <f>VLOOKUP($C502,'2025年度(1年後期)'!$B$5:$N$207,COLUMN('2025年度(1年後期)'!$I$5)+1,0)&amp;""</f>
        <v/>
      </c>
      <c r="D521" s="735"/>
      <c r="E521" s="739" t="str">
        <f>VLOOKUP($C502,'2025年度(2年後期)'!$B$5:$N$207,COLUMN('2025年度(2年後期)'!$I$5)+1,0)&amp;""</f>
        <v/>
      </c>
      <c r="F521" s="735"/>
      <c r="G521" s="739" t="str">
        <f>VLOOKUP($C502,'2025年度(3年後期)'!$B$5:$N$207,COLUMN('2025年度(3年後期)'!$I$5)+1,0)&amp;""</f>
        <v/>
      </c>
      <c r="H521" s="735"/>
      <c r="I521" s="739" t="str">
        <f>VLOOKUP($C502,'2025年度(4年後期)'!$B$5:$N$206,COLUMN('2025年度(4年後期)'!$I$5)+1,0)&amp;""</f>
        <v/>
      </c>
      <c r="J521" s="735"/>
      <c r="K521" s="740" t="str">
        <f>VLOOKUP($C502,'2025年度(助産後期)'!$B$5:$N$207,COLUMN('2025年度(助産後期)'!$I$5)+1,0)&amp;""</f>
        <v/>
      </c>
      <c r="L521" s="740"/>
      <c r="M521" s="751" t="str">
        <f>VLOOKUP($C502,'2025年度(M1後期)'!$B$5:$N$207,COLUMN('2025年度(M1後期)'!$I$5)+1,0)&amp;""</f>
        <v/>
      </c>
      <c r="N521" s="735"/>
      <c r="O521" s="740" t="str">
        <f>VLOOKUP($C502,'2025年度(M2後期)'!$B$5:$N$207,COLUMN('2025年度(M2後期)'!$I$5)+1,0)&amp;""</f>
        <v/>
      </c>
      <c r="P521" s="735"/>
      <c r="Q521" s="740" t="str">
        <f>VLOOKUP($C502,'2025年度(D1後期)'!$B$5:$N$207,COLUMN('2025年度(D1後期)'!$I$5)+1,0)&amp;""</f>
        <v/>
      </c>
      <c r="R521" s="735"/>
      <c r="S521" s="740" t="str">
        <f>VLOOKUP($C502,'2025年度(D23後期)'!$B$5:$N$207,COLUMN('2025年度(D23後期)'!$I$5)+1,0)&amp;""</f>
        <v/>
      </c>
      <c r="T521" s="735"/>
      <c r="U521" s="21"/>
      <c r="Z521" s="733"/>
      <c r="AA521" s="695"/>
      <c r="AB521" s="695"/>
      <c r="AC521" s="695"/>
      <c r="AD521" s="695"/>
      <c r="AE521" s="695"/>
      <c r="AF521" s="695"/>
      <c r="AG521" s="695"/>
      <c r="AH521" s="695"/>
      <c r="AI521" s="695"/>
      <c r="AJ521" s="695"/>
      <c r="AK521" s="695"/>
      <c r="AL521" s="695"/>
      <c r="AM521" s="695"/>
      <c r="AN521" s="695"/>
      <c r="AO521" s="695"/>
      <c r="AP521" s="695"/>
      <c r="AQ521" s="695"/>
      <c r="AR521" s="695"/>
      <c r="AS521" s="695"/>
      <c r="AT521" s="695"/>
      <c r="AU521" s="695"/>
      <c r="AV521" s="695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784"/>
      <c r="BL521" s="784"/>
      <c r="BM521" s="784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34"/>
      <c r="B522" s="16" t="s">
        <v>62</v>
      </c>
      <c r="C522" s="738"/>
      <c r="D522" s="736"/>
      <c r="E522" s="710"/>
      <c r="F522" s="736"/>
      <c r="G522" s="710"/>
      <c r="H522" s="736"/>
      <c r="I522" s="710"/>
      <c r="J522" s="736"/>
      <c r="K522" s="712"/>
      <c r="L522" s="712"/>
      <c r="M522" s="738"/>
      <c r="N522" s="736"/>
      <c r="O522" s="712"/>
      <c r="P522" s="736"/>
      <c r="Q522" s="712"/>
      <c r="R522" s="736"/>
      <c r="S522" s="712"/>
      <c r="T522" s="736"/>
      <c r="U522" s="21"/>
      <c r="Z522" s="734"/>
      <c r="AA522" s="696"/>
      <c r="AB522" s="696"/>
      <c r="AC522" s="696"/>
      <c r="AD522" s="696"/>
      <c r="AE522" s="696"/>
      <c r="AF522" s="696"/>
      <c r="AG522" s="696"/>
      <c r="AH522" s="696"/>
      <c r="AI522" s="696"/>
      <c r="AJ522" s="696"/>
      <c r="AK522" s="696"/>
      <c r="AL522" s="696"/>
      <c r="AM522" s="696"/>
      <c r="AN522" s="696"/>
      <c r="AO522" s="696"/>
      <c r="AP522" s="696"/>
      <c r="AQ522" s="696"/>
      <c r="AR522" s="696"/>
      <c r="AS522" s="696"/>
      <c r="AT522" s="696"/>
      <c r="AU522" s="696"/>
      <c r="AV522" s="696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785"/>
      <c r="BL522" s="785"/>
      <c r="BM522" s="785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33" t="s">
        <v>87</v>
      </c>
      <c r="B523" s="15" t="s">
        <v>55</v>
      </c>
      <c r="C523" s="748" t="str">
        <f>VLOOKUP($C502,'2025年度(1年後期)'!$B$5:$N$207,COLUMN('2025年度(1年後期)'!$K$5),0)&amp;""</f>
        <v/>
      </c>
      <c r="D523" s="732"/>
      <c r="E523" s="749" t="str">
        <f>VLOOKUP($C502,'2025年度(2年後期)'!$B$5:$N$207,COLUMN('2025年度(2年後期)'!$K$5),0)&amp;""</f>
        <v/>
      </c>
      <c r="F523" s="732"/>
      <c r="G523" s="749" t="str">
        <f>VLOOKUP($C502,'2025年度(3年後期)'!$B$5:$N$207,COLUMN('2025年度(3年後期)'!$K$5),0)&amp;""</f>
        <v/>
      </c>
      <c r="H523" s="732"/>
      <c r="I523" s="749" t="str">
        <f>VLOOKUP($C502,'2025年度(4年後期)'!$B$5:$N$206,COLUMN('2025年度(4年後期)'!$K$5),0)&amp;""</f>
        <v/>
      </c>
      <c r="J523" s="732"/>
      <c r="K523" s="750" t="str">
        <f>VLOOKUP($C502,'2025年度(助産後期)'!$B$5:$N$207,COLUMN('2025年度(助産後期)'!$K$5),0)&amp;""</f>
        <v/>
      </c>
      <c r="L523" s="750"/>
      <c r="M523" s="748" t="str">
        <f>VLOOKUP($C502,'2025年度(M1後期)'!$B$5:$N$207,COLUMN('2025年度(M1後期)'!$K$5),0)&amp;""</f>
        <v/>
      </c>
      <c r="N523" s="732"/>
      <c r="O523" s="750" t="str">
        <f>VLOOKUP($C502,'2025年度(M2後期)'!$B$5:$N$207,COLUMN('2025年度(M2後期)'!$K$5),0)&amp;""</f>
        <v/>
      </c>
      <c r="P523" s="732"/>
      <c r="Q523" s="750" t="str">
        <f>VLOOKUP($C502,'2025年度(D1後期)'!$B$5:$N$207,COLUMN('2025年度(D1後期)'!$K$5),0)&amp;""</f>
        <v/>
      </c>
      <c r="R523" s="732"/>
      <c r="S523" s="750" t="str">
        <f>VLOOKUP($C502,'2025年度(D23後期)'!$B$5:$N$207,COLUMN('2025年度(D23後期)'!$K$5),0)&amp;""</f>
        <v/>
      </c>
      <c r="T523" s="732"/>
      <c r="U523" s="21"/>
      <c r="Z523" s="733" t="str">
        <f>A523</f>
        <v>５時限（16：50～18：20）</v>
      </c>
      <c r="AA523" s="694"/>
      <c r="AB523" s="694"/>
      <c r="AC523" s="694"/>
      <c r="AD523" s="694"/>
      <c r="AE523" s="694"/>
      <c r="AF523" s="694"/>
      <c r="AG523" s="694"/>
      <c r="AH523" s="694"/>
      <c r="AI523" s="694"/>
      <c r="AJ523" s="694"/>
      <c r="AK523" s="694"/>
      <c r="AL523" s="694"/>
      <c r="AM523" s="694"/>
      <c r="AN523" s="694"/>
      <c r="AO523" s="694"/>
      <c r="AP523" s="694"/>
      <c r="AQ523" s="694"/>
      <c r="AR523" s="694"/>
      <c r="AS523" s="694"/>
      <c r="AT523" s="694"/>
      <c r="AU523" s="694"/>
      <c r="AV523" s="694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783"/>
      <c r="BL523" s="783"/>
      <c r="BM523" s="783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33"/>
      <c r="B524" s="15" t="s">
        <v>58</v>
      </c>
      <c r="C524" s="751" t="str">
        <f>IFERROR(VLOOKUP(C523,科目・教員!$A$2:$B$349,2,0),"")</f>
        <v/>
      </c>
      <c r="D524" s="735"/>
      <c r="E524" s="739" t="str">
        <f>IFERROR(VLOOKUP(E523,科目・教員!$A$2:$B$349,2,0),"")</f>
        <v/>
      </c>
      <c r="F524" s="735"/>
      <c r="G524" s="739" t="str">
        <f>IFERROR(VLOOKUP(G523,科目・教員!$A$2:$B$349,2,0),"")</f>
        <v/>
      </c>
      <c r="H524" s="735"/>
      <c r="I524" s="739" t="str">
        <f>IFERROR(VLOOKUP(I523,科目・教員!$A$2:$B$349,2,0),"")</f>
        <v/>
      </c>
      <c r="J524" s="735"/>
      <c r="K524" s="740" t="str">
        <f>IFERROR(VLOOKUP(K523,科目・教員!$A$2:$B$349,2,0),"")</f>
        <v/>
      </c>
      <c r="L524" s="740"/>
      <c r="M524" s="751" t="str">
        <f>IFERROR(VLOOKUP(M523,科目・教員!$A$2:$B$349,2,0),"")</f>
        <v/>
      </c>
      <c r="N524" s="735"/>
      <c r="O524" s="740" t="str">
        <f>IFERROR(VLOOKUP(O523,科目・教員!$A$2:$B$349,2,0),"")</f>
        <v/>
      </c>
      <c r="P524" s="735"/>
      <c r="Q524" s="740" t="str">
        <f>IFERROR(VLOOKUP(Q523,科目・教員!$A$2:$B$349,2,0),"")</f>
        <v/>
      </c>
      <c r="R524" s="735"/>
      <c r="S524" s="740" t="str">
        <f>IFERROR(VLOOKUP(S523,科目・教員!$A$2:$B$349,2,0),"")</f>
        <v/>
      </c>
      <c r="T524" s="735"/>
      <c r="U524" s="21"/>
      <c r="Z524" s="733"/>
      <c r="AA524" s="695"/>
      <c r="AB524" s="695"/>
      <c r="AC524" s="695"/>
      <c r="AD524" s="695"/>
      <c r="AE524" s="695"/>
      <c r="AF524" s="695"/>
      <c r="AG524" s="695"/>
      <c r="AH524" s="695"/>
      <c r="AI524" s="695"/>
      <c r="AJ524" s="695"/>
      <c r="AK524" s="695"/>
      <c r="AL524" s="695"/>
      <c r="AM524" s="695"/>
      <c r="AN524" s="695"/>
      <c r="AO524" s="695"/>
      <c r="AP524" s="695"/>
      <c r="AQ524" s="695"/>
      <c r="AR524" s="695"/>
      <c r="AS524" s="695"/>
      <c r="AT524" s="695"/>
      <c r="AU524" s="695"/>
      <c r="AV524" s="695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784"/>
      <c r="BL524" s="784"/>
      <c r="BM524" s="784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33"/>
      <c r="B525" s="15" t="s">
        <v>60</v>
      </c>
      <c r="C525" s="751" t="str">
        <f>VLOOKUP($C502,'2025年度(1年後期)'!$B$5:$N$207,COLUMN('2025年度(1年後期)'!$K$5)+1,0)&amp;""</f>
        <v/>
      </c>
      <c r="D525" s="735"/>
      <c r="E525" s="739" t="str">
        <f>VLOOKUP($C502,'2025年度(2年後期)'!$B$5:$N$207,COLUMN('2025年度(2年後期)'!$K$5)+1,0)&amp;""</f>
        <v/>
      </c>
      <c r="F525" s="735"/>
      <c r="G525" s="739" t="str">
        <f>VLOOKUP($C502,'2025年度(3年後期)'!$B$5:$N$207,COLUMN('2025年度(3年後期)'!$K$5)+1,0)&amp;""</f>
        <v/>
      </c>
      <c r="H525" s="735"/>
      <c r="I525" s="739" t="str">
        <f>VLOOKUP($C502,'2025年度(4年後期)'!$B$5:$N$206,COLUMN('2025年度(4年後期)'!$K$5)+1,0)&amp;""</f>
        <v/>
      </c>
      <c r="J525" s="735"/>
      <c r="K525" s="740" t="str">
        <f>VLOOKUP($C502,'2025年度(助産後期)'!$B$5:$N$207,COLUMN('2025年度(助産後期)'!$K$5)+1,0)&amp;""</f>
        <v/>
      </c>
      <c r="L525" s="740"/>
      <c r="M525" s="751" t="str">
        <f>VLOOKUP($C502,'2025年度(M1後期)'!$B$5:$N$207,COLUMN('2025年度(M1後期)'!$K$5)+1,0)&amp;""</f>
        <v/>
      </c>
      <c r="N525" s="735"/>
      <c r="O525" s="740" t="str">
        <f>VLOOKUP($C502,'2025年度(M1後期)'!$B$5:$N$207,COLUMN('2025年度(M1後期)'!$K$5)+1,0)&amp;""</f>
        <v/>
      </c>
      <c r="P525" s="735"/>
      <c r="Q525" s="740" t="str">
        <f>VLOOKUP($C502,'2025年度(D1後期)'!$B$5:$N$207,COLUMN('2025年度(D1後期)'!$K$5)+1,0)&amp;""</f>
        <v/>
      </c>
      <c r="R525" s="735"/>
      <c r="S525" s="740" t="str">
        <f>VLOOKUP($C502,'2025年度(D23後期)'!$B$5:$N$207,COLUMN('2025年度(D23後期)'!$K$5)+1,0)&amp;""</f>
        <v/>
      </c>
      <c r="T525" s="735"/>
      <c r="U525" s="21"/>
      <c r="Z525" s="733"/>
      <c r="AA525" s="695"/>
      <c r="AB525" s="695"/>
      <c r="AC525" s="695"/>
      <c r="AD525" s="695"/>
      <c r="AE525" s="695"/>
      <c r="AF525" s="695"/>
      <c r="AG525" s="695"/>
      <c r="AH525" s="695"/>
      <c r="AI525" s="695"/>
      <c r="AJ525" s="695"/>
      <c r="AK525" s="695"/>
      <c r="AL525" s="695"/>
      <c r="AM525" s="695"/>
      <c r="AN525" s="695"/>
      <c r="AO525" s="695"/>
      <c r="AP525" s="695"/>
      <c r="AQ525" s="695"/>
      <c r="AR525" s="695"/>
      <c r="AS525" s="695"/>
      <c r="AT525" s="695"/>
      <c r="AU525" s="695"/>
      <c r="AV525" s="695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784"/>
      <c r="BL525" s="784"/>
      <c r="BM525" s="784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34"/>
      <c r="B526" s="16" t="s">
        <v>62</v>
      </c>
      <c r="C526" s="738"/>
      <c r="D526" s="736"/>
      <c r="E526" s="710"/>
      <c r="F526" s="736"/>
      <c r="G526" s="710"/>
      <c r="H526" s="736"/>
      <c r="I526" s="710"/>
      <c r="J526" s="736"/>
      <c r="K526" s="712"/>
      <c r="L526" s="712"/>
      <c r="M526" s="738"/>
      <c r="N526" s="736"/>
      <c r="O526" s="712"/>
      <c r="P526" s="736"/>
      <c r="Q526" s="712"/>
      <c r="R526" s="736"/>
      <c r="S526" s="712"/>
      <c r="T526" s="736"/>
      <c r="U526" s="22"/>
      <c r="V526" s="19"/>
      <c r="W526" s="19"/>
      <c r="X526" s="19"/>
      <c r="Y526" s="19"/>
      <c r="Z526" s="734"/>
      <c r="AA526" s="696"/>
      <c r="AB526" s="696"/>
      <c r="AC526" s="696"/>
      <c r="AD526" s="696"/>
      <c r="AE526" s="696"/>
      <c r="AF526" s="696"/>
      <c r="AG526" s="696"/>
      <c r="AH526" s="696"/>
      <c r="AI526" s="696"/>
      <c r="AJ526" s="696"/>
      <c r="AK526" s="696"/>
      <c r="AL526" s="696"/>
      <c r="AM526" s="696"/>
      <c r="AN526" s="696"/>
      <c r="AO526" s="696"/>
      <c r="AP526" s="696"/>
      <c r="AQ526" s="696"/>
      <c r="AR526" s="696"/>
      <c r="AS526" s="696"/>
      <c r="AT526" s="696"/>
      <c r="AU526" s="696"/>
      <c r="AV526" s="696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785"/>
      <c r="BL526" s="785"/>
      <c r="BM526" s="785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23"/>
      <c r="B527" s="24"/>
      <c r="C527" s="788">
        <f>C502+1</f>
        <v>46075</v>
      </c>
      <c r="D527" s="788"/>
      <c r="E527" s="788"/>
      <c r="F527" s="788"/>
      <c r="G527" s="788"/>
      <c r="H527" s="788"/>
      <c r="I527" s="788"/>
      <c r="J527" s="788"/>
      <c r="K527" s="788"/>
      <c r="L527" s="788"/>
      <c r="M527" s="788"/>
      <c r="N527" s="788"/>
      <c r="O527" s="788"/>
      <c r="P527" s="788"/>
      <c r="Q527" s="788"/>
      <c r="R527" s="788"/>
      <c r="S527" s="788"/>
      <c r="T527" s="788"/>
      <c r="U527" s="703">
        <f>C527</f>
        <v>46075</v>
      </c>
      <c r="V527" s="704"/>
      <c r="W527" s="704"/>
      <c r="X527" s="704"/>
      <c r="Y527" s="704"/>
      <c r="Z527" s="70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3" t="s">
        <v>54</v>
      </c>
      <c r="B528" s="12" t="s">
        <v>55</v>
      </c>
      <c r="C528" s="731" t="str">
        <f>VLOOKUP($C527,'2025年度(1年後期)'!$B$5:$N$207,COLUMN('2025年度(1年後期)'!$C$5),0)&amp;""</f>
        <v/>
      </c>
      <c r="D528" s="722"/>
      <c r="E528" s="721" t="str">
        <f>VLOOKUP($C527,'2025年度(2年後期)'!$B$5:$N$207,COLUMN('2025年度(2年後期)'!$C$5),0)&amp;""</f>
        <v/>
      </c>
      <c r="F528" s="722"/>
      <c r="G528" s="721" t="str">
        <f>VLOOKUP($C527,'2025年度(3年後期)'!$B$5:$N$207,COLUMN('2025年度(3年後期)'!$C$5),0)&amp;""</f>
        <v/>
      </c>
      <c r="H528" s="722"/>
      <c r="I528" s="721" t="str">
        <f>VLOOKUP($C527,'2025年度(4年後期)'!$B$5:$N$206,COLUMN('2025年度(4年後期)'!$C$5),0)&amp;""</f>
        <v/>
      </c>
      <c r="J528" s="722"/>
      <c r="K528" s="732" t="str">
        <f>VLOOKUP($C527,'2025年度(助産後期)'!$B$5:$N$207,COLUMN('2025年度(助産後期)'!$C$5),0)&amp;""</f>
        <v/>
      </c>
      <c r="L528" s="720"/>
      <c r="M528" s="719" t="str">
        <f>VLOOKUP($C527,'2025年度(M1後期)'!$B$5:$N$207,COLUMN('2025年度(M1後期)'!$C$5),0)&amp;""</f>
        <v/>
      </c>
      <c r="N528" s="720"/>
      <c r="O528" s="721" t="str">
        <f>VLOOKUP($C527,'2025年度(M2後期)'!$B$5:$N$207,COLUMN('2025年度(M2後期)'!$C$5),0)&amp;""</f>
        <v/>
      </c>
      <c r="P528" s="722"/>
      <c r="Q528" s="721" t="str">
        <f>VLOOKUP($C527,'2025年度(D1後期)'!$B$5:$N$207,COLUMN('2025年度(D1後期)'!$C$5),0)&amp;""</f>
        <v/>
      </c>
      <c r="R528" s="722"/>
      <c r="S528" s="732" t="str">
        <f>VLOOKUP($C527,'2025年度(D23後期)'!$B$5:$N$207,COLUMN('2025年度(D23後期)'!$C$5),0)&amp;""</f>
        <v/>
      </c>
      <c r="T528" s="722"/>
      <c r="U528" s="43"/>
      <c r="Z528" s="744" t="str">
        <f>A528</f>
        <v xml:space="preserve">１時限（09：20～10：50） </v>
      </c>
      <c r="AA528" s="694"/>
      <c r="AB528" s="694"/>
      <c r="AC528" s="694"/>
      <c r="AD528" s="694"/>
      <c r="AE528" s="694"/>
      <c r="AF528" s="694"/>
      <c r="AG528" s="694"/>
      <c r="AH528" s="694"/>
      <c r="AI528" s="694"/>
      <c r="AJ528" s="694"/>
      <c r="AK528" s="694"/>
      <c r="AL528" s="694"/>
      <c r="AM528" s="694"/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783"/>
      <c r="BL528" s="783"/>
      <c r="BM528" s="783"/>
      <c r="BN528" s="694"/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33"/>
      <c r="B529" s="15" t="s">
        <v>58</v>
      </c>
      <c r="C529" s="714" t="str">
        <f>IFERROR(VLOOKUP(C528,科目・教員!$A$2:$B$349,2,0),"")</f>
        <v/>
      </c>
      <c r="D529" s="715"/>
      <c r="E529" s="716" t="str">
        <f>IFERROR(VLOOKUP(E528,科目・教員!$A$2:$B$349,2,0),"")</f>
        <v/>
      </c>
      <c r="F529" s="715"/>
      <c r="G529" s="716" t="str">
        <f>IFERROR(VLOOKUP(G528,科目・教員!$A$2:$B$349,2,0),"")</f>
        <v/>
      </c>
      <c r="H529" s="715"/>
      <c r="I529" s="716" t="str">
        <f>IFERROR(VLOOKUP(I528,科目・教員!$A$2:$B$349,2,0),"")</f>
        <v/>
      </c>
      <c r="J529" s="715"/>
      <c r="K529" s="735" t="str">
        <f>IFERROR(VLOOKUP(K528,科目・教員!$A$2:$B$349,2,0),"")</f>
        <v/>
      </c>
      <c r="L529" s="737"/>
      <c r="M529" s="746" t="str">
        <f>IFERROR(VLOOKUP(M528,科目・教員!$A$2:$B$349,2,0),"")</f>
        <v/>
      </c>
      <c r="N529" s="715"/>
      <c r="O529" s="716" t="str">
        <f>IFERROR(VLOOKUP(O528,科目・教員!$A$2:$B$349,2,0),"")</f>
        <v/>
      </c>
      <c r="P529" s="715"/>
      <c r="Q529" s="716" t="str">
        <f>IFERROR(VLOOKUP(Q528,科目・教員!$A$2:$B$349,2,0),"")</f>
        <v/>
      </c>
      <c r="R529" s="715"/>
      <c r="S529" s="735" t="str">
        <f>IFERROR(VLOOKUP(S528,科目・教員!$A$2:$B$349,2,0),"")</f>
        <v/>
      </c>
      <c r="T529" s="715"/>
      <c r="U529" s="25"/>
      <c r="Z529" s="73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784"/>
      <c r="BL529" s="784"/>
      <c r="BM529" s="784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33"/>
      <c r="B530" s="15" t="s">
        <v>60</v>
      </c>
      <c r="C530" s="714" t="str">
        <f>VLOOKUP($C527,'2025年度(1年後期)'!$B$5:$N$207,COLUMN('2025年度(1年後期)'!$C$5)+1,0)&amp;""</f>
        <v/>
      </c>
      <c r="D530" s="715"/>
      <c r="E530" s="716" t="str">
        <f>VLOOKUP($C527,'2025年度(2年後期)'!$B$5:$N$207,COLUMN('2025年度(2年後期)'!$C$5)+1,0)&amp;""</f>
        <v/>
      </c>
      <c r="F530" s="715"/>
      <c r="G530" s="716" t="str">
        <f>VLOOKUP($C527,'2025年度(3年後期)'!$B$5:$N$207,COLUMN('2025年度(3年後期)'!$C$5)+1,0)&amp;""</f>
        <v/>
      </c>
      <c r="H530" s="715"/>
      <c r="I530" s="716" t="str">
        <f>VLOOKUP($C527,'2025年度(4年後期)'!$B$5:$N$206,COLUMN('2025年度(4年後期)'!$C$5)+1,0)&amp;""</f>
        <v/>
      </c>
      <c r="J530" s="715"/>
      <c r="K530" s="735" t="str">
        <f>VLOOKUP($C527,'2025年度(助産後期)'!$B$5:$N$207,COLUMN('2025年度(助産後期)'!$C$5)+1,0)&amp;""</f>
        <v/>
      </c>
      <c r="L530" s="737"/>
      <c r="M530" s="746" t="str">
        <f>VLOOKUP($C527,'2025年度(M1後期)'!$B$5:$N$207,COLUMN('2025年度(M1後期)'!$C$5)+1,0)&amp;""</f>
        <v/>
      </c>
      <c r="N530" s="715"/>
      <c r="O530" s="716" t="str">
        <f>VLOOKUP($C527,'2025年度(M2後期)'!$B$5:$N$207,COLUMN('2025年度(M2後期)'!$C$5)+1,0)&amp;""</f>
        <v/>
      </c>
      <c r="P530" s="715"/>
      <c r="Q530" s="716" t="str">
        <f>VLOOKUP($C527,'2025年度(D1後期)'!$B$5:$N$207,COLUMN('2025年度(D1後期)'!$C$5)+1,0)&amp;""</f>
        <v/>
      </c>
      <c r="R530" s="715"/>
      <c r="S530" s="735" t="str">
        <f>VLOOKUP($C527,'2025年度(D23後期)'!$B$5:$N$207,COLUMN('2025年度(D23後期)'!$C$5)+1,0)&amp;""</f>
        <v/>
      </c>
      <c r="T530" s="715"/>
      <c r="U530" s="25"/>
      <c r="Z530" s="73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784"/>
      <c r="BL530" s="784"/>
      <c r="BM530" s="784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34"/>
      <c r="B531" s="16" t="s">
        <v>62</v>
      </c>
      <c r="C531" s="738"/>
      <c r="D531" s="711"/>
      <c r="E531" s="710"/>
      <c r="F531" s="711"/>
      <c r="G531" s="710"/>
      <c r="H531" s="711"/>
      <c r="I531" s="710"/>
      <c r="J531" s="711"/>
      <c r="K531" s="712"/>
      <c r="L531" s="713"/>
      <c r="M531" s="745"/>
      <c r="N531" s="711"/>
      <c r="O531" s="710"/>
      <c r="P531" s="711"/>
      <c r="Q531" s="710"/>
      <c r="R531" s="711"/>
      <c r="S531" s="712"/>
      <c r="T531" s="711"/>
      <c r="U531" s="25"/>
      <c r="Z531" s="73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785"/>
      <c r="BL531" s="785"/>
      <c r="BM531" s="785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33" t="s">
        <v>64</v>
      </c>
      <c r="B532" s="15" t="s">
        <v>55</v>
      </c>
      <c r="C532" s="731" t="str">
        <f>VLOOKUP($C527,'2025年度(1年後期)'!$B$5:$N$207,COLUMN('2025年度(1年後期)'!$E$5),0)&amp;""</f>
        <v/>
      </c>
      <c r="D532" s="722"/>
      <c r="E532" s="721" t="str">
        <f>VLOOKUP($C527,'2025年度(2年後期)'!$B$5:$N$207,COLUMN('2025年度(2年後期)'!$E$5),0)&amp;""</f>
        <v/>
      </c>
      <c r="F532" s="722"/>
      <c r="G532" s="721" t="str">
        <f>VLOOKUP($C527,'2025年度(3年後期)'!$B$5:$N$207,COLUMN('2025年度(3年後期)'!$E$5),0)&amp;""</f>
        <v/>
      </c>
      <c r="H532" s="722"/>
      <c r="I532" s="721" t="str">
        <f>VLOOKUP($C527,'2025年度(4年後期)'!$B$5:$N$206,COLUMN('2025年度(4年後期)'!$E$5),0)&amp;""</f>
        <v/>
      </c>
      <c r="J532" s="722"/>
      <c r="K532" s="732" t="str">
        <f>VLOOKUP($C527,'2025年度(助産後期)'!$B$5:$N$207,COLUMN('2025年度(助産後期)'!$E$5),0)&amp;""</f>
        <v/>
      </c>
      <c r="L532" s="720"/>
      <c r="M532" s="731" t="str">
        <f>VLOOKUP($C527,'2025年度(M1後期)'!$B$5:$N$207,COLUMN('2025年度(M1後期)'!$E$5),0)&amp;""</f>
        <v/>
      </c>
      <c r="N532" s="722"/>
      <c r="O532" s="732" t="str">
        <f>VLOOKUP($C527,'2025年度(M2後期)'!$B$5:$N$207,COLUMN('2025年度(M2後期)'!$E$5),0)&amp;""</f>
        <v/>
      </c>
      <c r="P532" s="722"/>
      <c r="Q532" s="732" t="str">
        <f>VLOOKUP($C527,'2025年度(D1後期)'!$B$5:$N$207,COLUMN('2025年度(D1後期)'!$E$5),0)&amp;""</f>
        <v/>
      </c>
      <c r="R532" s="722"/>
      <c r="S532" s="732" t="str">
        <f>VLOOKUP($C527,'2025年度(D23後期)'!$B$5:$N$207,COLUMN('2025年度(D23後期)'!$E$5),0)&amp;""</f>
        <v/>
      </c>
      <c r="T532" s="722"/>
      <c r="U532" s="25"/>
      <c r="Z532" s="733" t="str">
        <f>A532</f>
        <v>２時限（11：00～12：30）</v>
      </c>
      <c r="AA532" s="694"/>
      <c r="AB532" s="694"/>
      <c r="AC532" s="694"/>
      <c r="AD532" s="694"/>
      <c r="AE532" s="694"/>
      <c r="AF532" s="694"/>
      <c r="AG532" s="694"/>
      <c r="AH532" s="694"/>
      <c r="AI532" s="694"/>
      <c r="AJ532" s="694"/>
      <c r="AK532" s="694"/>
      <c r="AL532" s="694"/>
      <c r="AM532" s="694"/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/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/>
      <c r="BJ532" s="694"/>
      <c r="BK532" s="783"/>
      <c r="BL532" s="783"/>
      <c r="BM532" s="783"/>
      <c r="BN532" s="694"/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33"/>
      <c r="B533" s="15" t="s">
        <v>58</v>
      </c>
      <c r="C533" s="714" t="str">
        <f>IFERROR(VLOOKUP(C532,科目・教員!$A$2:$B$349,2,0),"")</f>
        <v/>
      </c>
      <c r="D533" s="715"/>
      <c r="E533" s="716" t="str">
        <f>IFERROR(VLOOKUP(E532,科目・教員!$A$2:$B$349,2,0),"")</f>
        <v/>
      </c>
      <c r="F533" s="715"/>
      <c r="G533" s="716" t="str">
        <f>IFERROR(VLOOKUP(G532,科目・教員!$A$2:$B$349,2,0),"")</f>
        <v/>
      </c>
      <c r="H533" s="715"/>
      <c r="I533" s="716" t="str">
        <f>IFERROR(VLOOKUP(I532,科目・教員!$A$2:$B$349,2,0),"")</f>
        <v/>
      </c>
      <c r="J533" s="715"/>
      <c r="K533" s="735" t="str">
        <f>IFERROR(VLOOKUP(K532,科目・教員!$A$2:$B$349,2,0),"")</f>
        <v/>
      </c>
      <c r="L533" s="737"/>
      <c r="M533" s="714" t="str">
        <f>IFERROR(VLOOKUP(M532,科目・教員!$A$2:$B$349,2,0),"")</f>
        <v/>
      </c>
      <c r="N533" s="715"/>
      <c r="O533" s="735" t="str">
        <f>IFERROR(VLOOKUP(O532,科目・教員!$A$2:$B$349,2,0),"")</f>
        <v/>
      </c>
      <c r="P533" s="715"/>
      <c r="Q533" s="735" t="str">
        <f>IFERROR(VLOOKUP(Q532,科目・教員!$A$2:$B$349,2,0),"")</f>
        <v/>
      </c>
      <c r="R533" s="715"/>
      <c r="S533" s="735" t="str">
        <f>IFERROR(VLOOKUP(S532,科目・教員!$A$2:$B$349,2,0),"")</f>
        <v/>
      </c>
      <c r="T533" s="715"/>
      <c r="U533" s="25"/>
      <c r="Z533" s="73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784"/>
      <c r="BL533" s="784"/>
      <c r="BM533" s="784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33"/>
      <c r="B534" s="15" t="s">
        <v>60</v>
      </c>
      <c r="C534" s="714" t="str">
        <f>VLOOKUP($C527,'2025年度(1年後期)'!$B$5:$N$207,COLUMN('2025年度(1年後期)'!$E$5)+1,0)&amp;""</f>
        <v/>
      </c>
      <c r="D534" s="715"/>
      <c r="E534" s="716" t="str">
        <f>VLOOKUP($C527,'2025年度(2年後期)'!$B$5:$N$207,COLUMN('2025年度(2年後期)'!$E$5)+1,0)&amp;""</f>
        <v/>
      </c>
      <c r="F534" s="715"/>
      <c r="G534" s="716" t="str">
        <f>VLOOKUP($C527,'2025年度(3年後期)'!$B$5:$N$207,COLUMN('2025年度(3年後期)'!$E$5)+1,0)&amp;""</f>
        <v/>
      </c>
      <c r="H534" s="715"/>
      <c r="I534" s="716" t="str">
        <f>VLOOKUP($C527,'2025年度(4年後期)'!$B$5:$N$206,COLUMN('2025年度(4年後期)'!$E$5)+1,0)&amp;""</f>
        <v/>
      </c>
      <c r="J534" s="715"/>
      <c r="K534" s="735" t="str">
        <f>VLOOKUP($C527,'2025年度(助産後期)'!$B$5:$N$207,COLUMN('2025年度(助産後期)'!$E$5)+1,0)&amp;""</f>
        <v/>
      </c>
      <c r="L534" s="737"/>
      <c r="M534" s="714" t="str">
        <f>VLOOKUP($C527,'2025年度(M1後期)'!$B$5:$N$207,COLUMN('2025年度(M1後期)'!$E$5)+1,0)&amp;""</f>
        <v/>
      </c>
      <c r="N534" s="715"/>
      <c r="O534" s="735" t="str">
        <f>VLOOKUP($C527,'2025年度(M2後期)'!$B$5:$N$207,COLUMN('2025年度(M2後期)'!$E$5)+1,0)&amp;""</f>
        <v/>
      </c>
      <c r="P534" s="715"/>
      <c r="Q534" s="735" t="str">
        <f>VLOOKUP($C527,'2025年度(D1後期)'!$B$5:$N$207,COLUMN('2025年度(D1後期)'!$E$5)+1,0)&amp;""</f>
        <v/>
      </c>
      <c r="R534" s="715"/>
      <c r="S534" s="735" t="str">
        <f>VLOOKUP($C527,'2025年度(D23後期)'!$B$5:$N$207,COLUMN('2025年度(D23後期)'!$E$5)+1,0)&amp;""</f>
        <v/>
      </c>
      <c r="T534" s="715"/>
      <c r="U534" s="25"/>
      <c r="Z534" s="73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784"/>
      <c r="BL534" s="784"/>
      <c r="BM534" s="784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47"/>
      <c r="B535" s="16" t="s">
        <v>62</v>
      </c>
      <c r="C535" s="738"/>
      <c r="D535" s="736"/>
      <c r="E535" s="710"/>
      <c r="F535" s="736"/>
      <c r="G535" s="710"/>
      <c r="H535" s="736"/>
      <c r="I535" s="710"/>
      <c r="J535" s="736"/>
      <c r="K535" s="712"/>
      <c r="L535" s="712"/>
      <c r="M535" s="738"/>
      <c r="N535" s="736"/>
      <c r="O535" s="712"/>
      <c r="P535" s="736"/>
      <c r="Q535" s="712"/>
      <c r="R535" s="736"/>
      <c r="S535" s="712"/>
      <c r="T535" s="736"/>
      <c r="U535" s="25"/>
      <c r="Z535" s="73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785"/>
      <c r="BL535" s="785"/>
      <c r="BM535" s="785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44" t="s">
        <v>70</v>
      </c>
      <c r="B536" s="17" t="s">
        <v>71</v>
      </c>
      <c r="C536" s="731"/>
      <c r="D536" s="722"/>
      <c r="E536" s="721"/>
      <c r="F536" s="722"/>
      <c r="G536" s="721"/>
      <c r="H536" s="722"/>
      <c r="I536" s="721"/>
      <c r="J536" s="722"/>
      <c r="K536" s="732"/>
      <c r="L536" s="720"/>
      <c r="M536" s="731"/>
      <c r="N536" s="722"/>
      <c r="O536" s="732"/>
      <c r="P536" s="722"/>
      <c r="Q536" s="732"/>
      <c r="R536" s="722"/>
      <c r="S536" s="732"/>
      <c r="T536" s="722"/>
      <c r="U536" s="25"/>
      <c r="Z536" s="73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783"/>
      <c r="BL536" s="783"/>
      <c r="BM536" s="783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33"/>
      <c r="B537" s="17" t="s">
        <v>73</v>
      </c>
      <c r="C537" s="714"/>
      <c r="D537" s="715"/>
      <c r="E537" s="716"/>
      <c r="F537" s="715"/>
      <c r="G537" s="716"/>
      <c r="H537" s="715"/>
      <c r="I537" s="716"/>
      <c r="J537" s="715"/>
      <c r="K537" s="735"/>
      <c r="L537" s="737"/>
      <c r="M537" s="714"/>
      <c r="N537" s="715"/>
      <c r="O537" s="735"/>
      <c r="P537" s="715"/>
      <c r="Q537" s="735"/>
      <c r="R537" s="715"/>
      <c r="S537" s="735"/>
      <c r="T537" s="715"/>
      <c r="U537" s="25"/>
      <c r="Z537" s="73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784"/>
      <c r="BL537" s="784"/>
      <c r="BM537" s="784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33"/>
      <c r="B538" s="17" t="s">
        <v>60</v>
      </c>
      <c r="C538" s="714"/>
      <c r="D538" s="715"/>
      <c r="E538" s="716"/>
      <c r="F538" s="715"/>
      <c r="G538" s="716"/>
      <c r="H538" s="715"/>
      <c r="I538" s="716"/>
      <c r="J538" s="715"/>
      <c r="K538" s="735"/>
      <c r="L538" s="737"/>
      <c r="M538" s="714"/>
      <c r="N538" s="715"/>
      <c r="O538" s="735"/>
      <c r="P538" s="715"/>
      <c r="Q538" s="735"/>
      <c r="R538" s="715"/>
      <c r="S538" s="735"/>
      <c r="T538" s="715"/>
      <c r="U538" s="25"/>
      <c r="Z538" s="73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784"/>
      <c r="BL538" s="784"/>
      <c r="BM538" s="784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34"/>
      <c r="B539" s="18" t="s">
        <v>62</v>
      </c>
      <c r="C539" s="752"/>
      <c r="D539" s="753"/>
      <c r="E539" s="754"/>
      <c r="F539" s="753"/>
      <c r="G539" s="754"/>
      <c r="H539" s="753"/>
      <c r="I539" s="754"/>
      <c r="J539" s="753"/>
      <c r="K539" s="755"/>
      <c r="L539" s="755"/>
      <c r="M539" s="752"/>
      <c r="N539" s="753"/>
      <c r="O539" s="755"/>
      <c r="P539" s="753"/>
      <c r="Q539" s="755"/>
      <c r="R539" s="753"/>
      <c r="S539" s="755"/>
      <c r="T539" s="753"/>
      <c r="U539" s="25"/>
      <c r="Z539" s="73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785"/>
      <c r="BL539" s="785"/>
      <c r="BM539" s="785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33" t="s">
        <v>74</v>
      </c>
      <c r="B540" s="15" t="s">
        <v>55</v>
      </c>
      <c r="C540" s="748" t="str">
        <f>VLOOKUP($C527,'2025年度(1年後期)'!$B$5:$N$207,COLUMN('2025年度(1年後期)'!$G$5),0)&amp;""</f>
        <v/>
      </c>
      <c r="D540" s="732"/>
      <c r="E540" s="749" t="str">
        <f>VLOOKUP($C527,'2025年度(2年後期)'!$B$5:$N$207,COLUMN('2025年度(2年後期)'!$G$5),0)&amp;""</f>
        <v/>
      </c>
      <c r="F540" s="732"/>
      <c r="G540" s="749" t="str">
        <f>VLOOKUP($C527,'2025年度(3年後期)'!$B$5:$N$207,COLUMN('2025年度(3年後期)'!$G$5),0)&amp;""</f>
        <v/>
      </c>
      <c r="H540" s="732"/>
      <c r="I540" s="749" t="str">
        <f>VLOOKUP($C527,'2025年度(4年後期)'!$B$5:$N$206,COLUMN('2025年度(4年後期)'!$G$5),0)&amp;""</f>
        <v/>
      </c>
      <c r="J540" s="732"/>
      <c r="K540" s="750" t="str">
        <f>VLOOKUP($C527,'2025年度(助産後期)'!$B$5:$N$207,COLUMN('2025年度(助産後期)'!$G$5),0)&amp;""</f>
        <v/>
      </c>
      <c r="L540" s="750"/>
      <c r="M540" s="748" t="str">
        <f>VLOOKUP($C527,'2025年度(M1後期)'!$B$5:$N$207,COLUMN('2025年度(M1後期)'!$G$5),0)&amp;""</f>
        <v/>
      </c>
      <c r="N540" s="732"/>
      <c r="O540" s="750" t="str">
        <f>VLOOKUP($C527,'2025年度(M2後期)'!$B$5:$N$207,COLUMN('2025年度(M2後期)'!$G$5),0)&amp;""</f>
        <v/>
      </c>
      <c r="P540" s="732"/>
      <c r="Q540" s="750" t="str">
        <f>VLOOKUP($C527,'2025年度(D1後期)'!$B$5:$N$207,COLUMN('2025年度(D1後期)'!$G$5),0)&amp;""</f>
        <v/>
      </c>
      <c r="R540" s="732"/>
      <c r="S540" s="750" t="str">
        <f>VLOOKUP($C527,'2025年度(D23後期)'!$B$5:$N$207,COLUMN('2025年度(D23後期)'!$G$5),0)&amp;""</f>
        <v/>
      </c>
      <c r="T540" s="732"/>
      <c r="U540" s="25"/>
      <c r="Z540" s="733" t="str">
        <f>A540</f>
        <v>３時限（13：30～15：00）</v>
      </c>
      <c r="AA540" s="694"/>
      <c r="AB540" s="694"/>
      <c r="AC540" s="694"/>
      <c r="AD540" s="694"/>
      <c r="AE540" s="694"/>
      <c r="AF540" s="694"/>
      <c r="AG540" s="694"/>
      <c r="AH540" s="694"/>
      <c r="AI540" s="694"/>
      <c r="AJ540" s="694"/>
      <c r="AK540" s="694"/>
      <c r="AL540" s="694"/>
      <c r="AM540" s="694"/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/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783"/>
      <c r="BL540" s="783"/>
      <c r="BM540" s="783"/>
      <c r="BN540" s="694"/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33"/>
      <c r="B541" s="15" t="s">
        <v>58</v>
      </c>
      <c r="C541" s="751" t="str">
        <f>IFERROR(VLOOKUP(C540,科目・教員!$A$2:$B$349,2,0),"")</f>
        <v/>
      </c>
      <c r="D541" s="735"/>
      <c r="E541" s="739" t="str">
        <f>IFERROR(VLOOKUP(E540,科目・教員!$A$2:$B$349,2,0),"")</f>
        <v/>
      </c>
      <c r="F541" s="735"/>
      <c r="G541" s="739" t="str">
        <f>IFERROR(VLOOKUP(G540,科目・教員!$A$2:$B$349,2,0),"")</f>
        <v/>
      </c>
      <c r="H541" s="735"/>
      <c r="I541" s="739" t="str">
        <f>IFERROR(VLOOKUP(I540,科目・教員!$A$2:$B$349,2,0),"")</f>
        <v/>
      </c>
      <c r="J541" s="735"/>
      <c r="K541" s="740" t="str">
        <f>IFERROR(VLOOKUP(K540,科目・教員!$A$2:$B$349,2,0),"")</f>
        <v/>
      </c>
      <c r="L541" s="740"/>
      <c r="M541" s="751" t="str">
        <f>IFERROR(VLOOKUP(M540,科目・教員!$A$2:$B$349,2,0),"")</f>
        <v/>
      </c>
      <c r="N541" s="735"/>
      <c r="O541" s="740" t="str">
        <f>IFERROR(VLOOKUP(O540,科目・教員!$A$2:$B$349,2,0),"")</f>
        <v/>
      </c>
      <c r="P541" s="735"/>
      <c r="Q541" s="740" t="str">
        <f>IFERROR(VLOOKUP(Q540,科目・教員!$A$2:$B$349,2,0),"")</f>
        <v/>
      </c>
      <c r="R541" s="735"/>
      <c r="S541" s="740" t="str">
        <f>IFERROR(VLOOKUP(S540,科目・教員!$A$2:$B$349,2,0),"")</f>
        <v/>
      </c>
      <c r="T541" s="735"/>
      <c r="U541" s="25"/>
      <c r="Z541" s="73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784"/>
      <c r="BL541" s="784"/>
      <c r="BM541" s="784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33"/>
      <c r="B542" s="15" t="s">
        <v>60</v>
      </c>
      <c r="C542" s="751" t="str">
        <f>VLOOKUP($C527,'2025年度(1年後期)'!$B$5:$N$207,COLUMN('2025年度(1年後期)'!$G$5)+1,0)&amp;""</f>
        <v/>
      </c>
      <c r="D542" s="735"/>
      <c r="E542" s="739" t="str">
        <f>VLOOKUP($C527,'2025年度(2年後期)'!$B$5:$N$207,COLUMN('2025年度(2年後期)'!$G$5)+1,0)&amp;""</f>
        <v/>
      </c>
      <c r="F542" s="735"/>
      <c r="G542" s="739" t="str">
        <f>VLOOKUP($C527,'2025年度(3年後期)'!$B$5:$N$207,COLUMN('2025年度(3年後期)'!$G$5)+1,0)&amp;""</f>
        <v/>
      </c>
      <c r="H542" s="735"/>
      <c r="I542" s="739" t="str">
        <f>VLOOKUP($C527,'2025年度(4年後期)'!$B$5:$N$206,COLUMN('2025年度(4年後期)'!$G$5)+1,0)&amp;""</f>
        <v/>
      </c>
      <c r="J542" s="735"/>
      <c r="K542" s="740" t="str">
        <f>VLOOKUP($C527,'2025年度(助産後期)'!$B$5:$N$207,COLUMN('2025年度(助産後期)'!$G$5)+1,0)&amp;""</f>
        <v/>
      </c>
      <c r="L542" s="740"/>
      <c r="M542" s="751" t="str">
        <f>VLOOKUP($C527,'2025年度(M1後期)'!$B$5:$N$207,COLUMN('2025年度(M1後期)'!$G$5)+1,0)&amp;""</f>
        <v/>
      </c>
      <c r="N542" s="735"/>
      <c r="O542" s="740" t="str">
        <f>VLOOKUP($C527,'2025年度(M2後期)'!$B$5:$N$207,COLUMN('2025年度(M2後期)'!$G$5)+1,0)&amp;""</f>
        <v/>
      </c>
      <c r="P542" s="735"/>
      <c r="Q542" s="740" t="str">
        <f>VLOOKUP($C527,'2025年度(D1後期)'!$B$5:$N$207,COLUMN('2025年度(D1後期)'!$G$5)+1,0)&amp;""</f>
        <v/>
      </c>
      <c r="R542" s="735"/>
      <c r="S542" s="740" t="str">
        <f>VLOOKUP($C527,'2025年度(D23後期)'!$B$5:$N$207,COLUMN('2025年度(D23後期)'!$G$5)+1,0)&amp;""</f>
        <v/>
      </c>
      <c r="T542" s="735"/>
      <c r="U542" s="25"/>
      <c r="Z542" s="73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784"/>
      <c r="BL542" s="784"/>
      <c r="BM542" s="784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47"/>
      <c r="B543" s="16" t="s">
        <v>62</v>
      </c>
      <c r="C543" s="738"/>
      <c r="D543" s="736"/>
      <c r="E543" s="710"/>
      <c r="F543" s="736"/>
      <c r="G543" s="710"/>
      <c r="H543" s="736"/>
      <c r="I543" s="710"/>
      <c r="J543" s="736"/>
      <c r="K543" s="712"/>
      <c r="L543" s="712"/>
      <c r="M543" s="738"/>
      <c r="N543" s="736"/>
      <c r="O543" s="712"/>
      <c r="P543" s="736"/>
      <c r="Q543" s="712"/>
      <c r="R543" s="736"/>
      <c r="S543" s="712"/>
      <c r="T543" s="736"/>
      <c r="U543" s="25"/>
      <c r="Z543" s="73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785"/>
      <c r="BL543" s="785"/>
      <c r="BM543" s="785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33" t="s">
        <v>80</v>
      </c>
      <c r="B544" s="15" t="s">
        <v>55</v>
      </c>
      <c r="C544" s="748" t="str">
        <f>VLOOKUP($C527,'2025年度(1年後期)'!$B$5:$N$207,COLUMN('2025年度(1年後期)'!$I$5),0)&amp;""</f>
        <v/>
      </c>
      <c r="D544" s="732"/>
      <c r="E544" s="749" t="str">
        <f>VLOOKUP($C527,'2025年度(2年後期)'!$B$5:$N$207,COLUMN('2025年度(2年後期)'!$I$5),0)&amp;""</f>
        <v/>
      </c>
      <c r="F544" s="732"/>
      <c r="G544" s="749" t="str">
        <f>VLOOKUP($C527,'2025年度(3年後期)'!$B$5:$N$207,COLUMN('2025年度(3年後期)'!$I$5),0)&amp;""</f>
        <v/>
      </c>
      <c r="H544" s="732"/>
      <c r="I544" s="749" t="str">
        <f>VLOOKUP($C527,'2025年度(4年後期)'!$B$5:$N$206,COLUMN('2025年度(4年後期)'!$I$5),0)&amp;""</f>
        <v/>
      </c>
      <c r="J544" s="732"/>
      <c r="K544" s="750" t="str">
        <f>VLOOKUP($C527,'2025年度(助産後期)'!$B$5:$N$207,COLUMN('2025年度(助産後期)'!$I$5),0)&amp;""</f>
        <v/>
      </c>
      <c r="L544" s="750"/>
      <c r="M544" s="748" t="str">
        <f>VLOOKUP($C527,'2025年度(M1後期)'!$B$5:$N$207,COLUMN('2025年度(M1後期)'!$I$5),0)&amp;""</f>
        <v/>
      </c>
      <c r="N544" s="732"/>
      <c r="O544" s="750" t="str">
        <f>VLOOKUP($C527,'2025年度(M2後期)'!$B$5:$N$207,COLUMN('2025年度(M2後期)'!$I$5),0)&amp;""</f>
        <v/>
      </c>
      <c r="P544" s="732"/>
      <c r="Q544" s="750" t="str">
        <f>VLOOKUP($C527,'2025年度(D1後期)'!$B$5:$N$207,COLUMN('2025年度(D1後期)'!$I$5),0)&amp;""</f>
        <v/>
      </c>
      <c r="R544" s="732"/>
      <c r="S544" s="750" t="str">
        <f>VLOOKUP($C527,'2025年度(D23後期)'!$B$5:$N$207,COLUMN('2025年度(D23後期)'!$I$5),0)&amp;""</f>
        <v/>
      </c>
      <c r="T544" s="732"/>
      <c r="U544" s="25"/>
      <c r="Z544" s="733" t="str">
        <f>A544</f>
        <v>４時限（15：10～16：40）</v>
      </c>
      <c r="AA544" s="694"/>
      <c r="AB544" s="694"/>
      <c r="AC544" s="694"/>
      <c r="AD544" s="694"/>
      <c r="AE544" s="694"/>
      <c r="AF544" s="694"/>
      <c r="AG544" s="694"/>
      <c r="AH544" s="694"/>
      <c r="AI544" s="694"/>
      <c r="AJ544" s="694"/>
      <c r="AK544" s="694"/>
      <c r="AL544" s="694"/>
      <c r="AM544" s="694"/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/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783"/>
      <c r="BL544" s="783"/>
      <c r="BM544" s="783"/>
      <c r="BN544" s="694"/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33"/>
      <c r="B545" s="15" t="s">
        <v>58</v>
      </c>
      <c r="C545" s="751" t="str">
        <f>IFERROR(VLOOKUP(C544,科目・教員!$A$2:$B$349,2,0),"")</f>
        <v/>
      </c>
      <c r="D545" s="735"/>
      <c r="E545" s="739" t="str">
        <f>IFERROR(VLOOKUP(E544,科目・教員!$A$2:$B$349,2,0),"")</f>
        <v/>
      </c>
      <c r="F545" s="735"/>
      <c r="G545" s="739" t="str">
        <f>IFERROR(VLOOKUP(G544,科目・教員!$A$2:$B$349,2,0),"")</f>
        <v/>
      </c>
      <c r="H545" s="735"/>
      <c r="I545" s="739" t="str">
        <f>IFERROR(VLOOKUP(I544,科目・教員!$A$2:$B$349,2,0),"")</f>
        <v/>
      </c>
      <c r="J545" s="735"/>
      <c r="K545" s="740" t="str">
        <f>IFERROR(VLOOKUP(K544,科目・教員!$A$2:$B$349,2,0),"")</f>
        <v/>
      </c>
      <c r="L545" s="740"/>
      <c r="M545" s="751" t="str">
        <f>IFERROR(VLOOKUP(M544,科目・教員!$A$2:$B$349,2,0),"")</f>
        <v/>
      </c>
      <c r="N545" s="735"/>
      <c r="O545" s="740" t="str">
        <f>IFERROR(VLOOKUP(O544,科目・教員!$A$2:$B$349,2,0),"")</f>
        <v/>
      </c>
      <c r="P545" s="735"/>
      <c r="Q545" s="740" t="str">
        <f>IFERROR(VLOOKUP(Q544,科目・教員!$A$2:$B$349,2,0),"")</f>
        <v/>
      </c>
      <c r="R545" s="735"/>
      <c r="S545" s="740" t="str">
        <f>IFERROR(VLOOKUP(S544,科目・教員!$A$2:$B$349,2,0),"")</f>
        <v/>
      </c>
      <c r="T545" s="735"/>
      <c r="U545" s="25"/>
      <c r="Z545" s="73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784"/>
      <c r="BL545" s="784"/>
      <c r="BM545" s="784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33"/>
      <c r="B546" s="15" t="s">
        <v>60</v>
      </c>
      <c r="C546" s="751" t="str">
        <f>VLOOKUP($C527,'2025年度(1年後期)'!$B$5:$N$207,COLUMN('2025年度(1年後期)'!$I$5)+1,0)&amp;""</f>
        <v/>
      </c>
      <c r="D546" s="735"/>
      <c r="E546" s="739" t="str">
        <f>VLOOKUP($C527,'2025年度(2年後期)'!$B$5:$N$207,COLUMN('2025年度(2年後期)'!$I$5)+1,0)&amp;""</f>
        <v/>
      </c>
      <c r="F546" s="735"/>
      <c r="G546" s="739" t="str">
        <f>VLOOKUP($C527,'2025年度(3年後期)'!$B$5:$N$207,COLUMN('2025年度(3年後期)'!$I$5)+1,0)&amp;""</f>
        <v/>
      </c>
      <c r="H546" s="735"/>
      <c r="I546" s="739" t="str">
        <f>VLOOKUP($C527,'2025年度(4年後期)'!$B$5:$N$206,COLUMN('2025年度(4年後期)'!$I$5)+1,0)&amp;""</f>
        <v/>
      </c>
      <c r="J546" s="735"/>
      <c r="K546" s="740" t="str">
        <f>VLOOKUP($C527,'2025年度(助産後期)'!$B$5:$N$207,COLUMN('2025年度(助産後期)'!$I$5)+1,0)&amp;""</f>
        <v/>
      </c>
      <c r="L546" s="740"/>
      <c r="M546" s="751" t="str">
        <f>VLOOKUP($C527,'2025年度(M1後期)'!$B$5:$N$207,COLUMN('2025年度(M1後期)'!$I$5)+1,0)&amp;""</f>
        <v/>
      </c>
      <c r="N546" s="735"/>
      <c r="O546" s="740" t="str">
        <f>VLOOKUP($C527,'2025年度(M2後期)'!$B$5:$N$207,COLUMN('2025年度(M2後期)'!$I$5)+1,0)&amp;""</f>
        <v/>
      </c>
      <c r="P546" s="735"/>
      <c r="Q546" s="740" t="str">
        <f>VLOOKUP($C527,'2025年度(D1後期)'!$B$5:$N$207,COLUMN('2025年度(D1後期)'!$I$5)+1,0)&amp;""</f>
        <v/>
      </c>
      <c r="R546" s="735"/>
      <c r="S546" s="740" t="str">
        <f>VLOOKUP($C527,'2025年度(D23後期)'!$B$5:$N$207,COLUMN('2025年度(D23後期)'!$I$5)+1,0)&amp;""</f>
        <v/>
      </c>
      <c r="T546" s="735"/>
      <c r="U546" s="25"/>
      <c r="Z546" s="73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784"/>
      <c r="BL546" s="784"/>
      <c r="BM546" s="784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34"/>
      <c r="B547" s="16" t="s">
        <v>62</v>
      </c>
      <c r="C547" s="738"/>
      <c r="D547" s="736"/>
      <c r="E547" s="710"/>
      <c r="F547" s="736"/>
      <c r="G547" s="710"/>
      <c r="H547" s="736"/>
      <c r="I547" s="710"/>
      <c r="J547" s="736"/>
      <c r="K547" s="712"/>
      <c r="L547" s="712"/>
      <c r="M547" s="738"/>
      <c r="N547" s="736"/>
      <c r="O547" s="712"/>
      <c r="P547" s="736"/>
      <c r="Q547" s="712"/>
      <c r="R547" s="736"/>
      <c r="S547" s="712"/>
      <c r="T547" s="736"/>
      <c r="U547" s="25"/>
      <c r="Z547" s="73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785"/>
      <c r="BL547" s="785"/>
      <c r="BM547" s="785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33" t="s">
        <v>87</v>
      </c>
      <c r="B548" s="15" t="s">
        <v>55</v>
      </c>
      <c r="C548" s="748" t="str">
        <f>VLOOKUP($C527,'2025年度(1年後期)'!$B$5:$N$207,COLUMN('2025年度(1年後期)'!$K$5),0)&amp;""</f>
        <v/>
      </c>
      <c r="D548" s="732"/>
      <c r="E548" s="749" t="str">
        <f>VLOOKUP($C527,'2025年度(2年後期)'!$B$5:$N$207,COLUMN('2025年度(2年後期)'!$K$5),0)&amp;""</f>
        <v/>
      </c>
      <c r="F548" s="732"/>
      <c r="G548" s="749" t="str">
        <f>VLOOKUP($C527,'2025年度(3年後期)'!$B$5:$N$207,COLUMN('2025年度(3年後期)'!$K$5),0)&amp;""</f>
        <v/>
      </c>
      <c r="H548" s="732"/>
      <c r="I548" s="749" t="str">
        <f>VLOOKUP($C527,'2025年度(4年後期)'!$B$5:$N$206,COLUMN('2025年度(4年後期)'!$K$5),0)&amp;""</f>
        <v/>
      </c>
      <c r="J548" s="732"/>
      <c r="K548" s="750" t="str">
        <f>VLOOKUP($C527,'2025年度(助産後期)'!$B$5:$N$207,COLUMN('2025年度(助産後期)'!$K$5),0)&amp;""</f>
        <v/>
      </c>
      <c r="L548" s="750"/>
      <c r="M548" s="748" t="str">
        <f>VLOOKUP($C527,'2025年度(M1後期)'!$B$5:$N$207,COLUMN('2025年度(M1後期)'!$K$5),0)&amp;""</f>
        <v/>
      </c>
      <c r="N548" s="732"/>
      <c r="O548" s="750" t="str">
        <f>VLOOKUP($C527,'2025年度(M2後期)'!$B$5:$N$207,COLUMN('2025年度(M2後期)'!$K$5),0)&amp;""</f>
        <v/>
      </c>
      <c r="P548" s="732"/>
      <c r="Q548" s="750" t="str">
        <f>VLOOKUP($C527,'2025年度(D1後期)'!$B$5:$N$207,COLUMN('2025年度(D1後期)'!$K$5),0)&amp;""</f>
        <v/>
      </c>
      <c r="R548" s="732"/>
      <c r="S548" s="750" t="str">
        <f>VLOOKUP($C527,'2025年度(D23後期)'!$B$5:$N$207,COLUMN('2025年度(D23後期)'!$K$5),0)&amp;""</f>
        <v/>
      </c>
      <c r="T548" s="732"/>
      <c r="U548" s="25"/>
      <c r="Z548" s="73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/>
      <c r="AI548" s="694"/>
      <c r="AJ548" s="694"/>
      <c r="AK548" s="694"/>
      <c r="AL548" s="694"/>
      <c r="AM548" s="694"/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783"/>
      <c r="BL548" s="783"/>
      <c r="BM548" s="783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33"/>
      <c r="B549" s="15" t="s">
        <v>58</v>
      </c>
      <c r="C549" s="751" t="str">
        <f>IFERROR(VLOOKUP(C548,科目・教員!$A$2:$B$349,2,0),"")</f>
        <v/>
      </c>
      <c r="D549" s="735"/>
      <c r="E549" s="739" t="str">
        <f>IFERROR(VLOOKUP(E548,科目・教員!$A$2:$B$349,2,0),"")</f>
        <v/>
      </c>
      <c r="F549" s="735"/>
      <c r="G549" s="739" t="str">
        <f>IFERROR(VLOOKUP(G548,科目・教員!$A$2:$B$349,2,0),"")</f>
        <v/>
      </c>
      <c r="H549" s="735"/>
      <c r="I549" s="739" t="str">
        <f>IFERROR(VLOOKUP(I548,科目・教員!$A$2:$B$349,2,0),"")</f>
        <v/>
      </c>
      <c r="J549" s="735"/>
      <c r="K549" s="740" t="str">
        <f>IFERROR(VLOOKUP(K548,科目・教員!$A$2:$B$349,2,0),"")</f>
        <v/>
      </c>
      <c r="L549" s="740"/>
      <c r="M549" s="751" t="str">
        <f>IFERROR(VLOOKUP(M548,科目・教員!$A$2:$B$349,2,0),"")</f>
        <v/>
      </c>
      <c r="N549" s="735"/>
      <c r="O549" s="740" t="str">
        <f>IFERROR(VLOOKUP(O548,科目・教員!$A$2:$B$349,2,0),"")</f>
        <v/>
      </c>
      <c r="P549" s="735"/>
      <c r="Q549" s="740" t="str">
        <f>IFERROR(VLOOKUP(Q548,科目・教員!$A$2:$B$349,2,0),"")</f>
        <v/>
      </c>
      <c r="R549" s="735"/>
      <c r="S549" s="740" t="str">
        <f>IFERROR(VLOOKUP(S548,科目・教員!$A$2:$B$349,2,0),"")</f>
        <v/>
      </c>
      <c r="T549" s="735"/>
      <c r="U549" s="25"/>
      <c r="Z549" s="73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784"/>
      <c r="BL549" s="784"/>
      <c r="BM549" s="784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33"/>
      <c r="B550" s="15" t="s">
        <v>60</v>
      </c>
      <c r="C550" s="751" t="str">
        <f>VLOOKUP($C527,'2025年度(1年後期)'!$B$5:$N$207,COLUMN('2025年度(1年後期)'!$K$5)+1,0)&amp;""</f>
        <v/>
      </c>
      <c r="D550" s="735"/>
      <c r="E550" s="739" t="str">
        <f>VLOOKUP($C527,'2025年度(2年後期)'!$B$5:$N$207,COLUMN('2025年度(2年後期)'!$K$5)+1,0)&amp;""</f>
        <v/>
      </c>
      <c r="F550" s="735"/>
      <c r="G550" s="739" t="str">
        <f>VLOOKUP($C527,'2025年度(3年後期)'!$B$5:$N$207,COLUMN('2025年度(3年後期)'!$K$5)+1,0)&amp;""</f>
        <v/>
      </c>
      <c r="H550" s="735"/>
      <c r="I550" s="739" t="str">
        <f>VLOOKUP($C527,'2025年度(4年後期)'!$B$5:$N$206,COLUMN('2025年度(4年後期)'!$K$5)+1,0)&amp;""</f>
        <v/>
      </c>
      <c r="J550" s="735"/>
      <c r="K550" s="740" t="str">
        <f>VLOOKUP($C527,'2025年度(助産後期)'!$B$5:$N$207,COLUMN('2025年度(助産後期)'!$K$5)+1,0)&amp;""</f>
        <v/>
      </c>
      <c r="L550" s="740"/>
      <c r="M550" s="751" t="str">
        <f>VLOOKUP($C527,'2025年度(M1後期)'!$B$5:$N$207,COLUMN('2025年度(M1後期)'!$K$5)+1,0)&amp;""</f>
        <v/>
      </c>
      <c r="N550" s="735"/>
      <c r="O550" s="740" t="str">
        <f>VLOOKUP($C527,'2025年度(M1後期)'!$B$5:$N$207,COLUMN('2025年度(M1後期)'!$K$5)+1,0)&amp;""</f>
        <v/>
      </c>
      <c r="P550" s="735"/>
      <c r="Q550" s="740" t="str">
        <f>VLOOKUP($C527,'2025年度(D1後期)'!$B$5:$N$207,COLUMN('2025年度(D1後期)'!$K$5)+1,0)&amp;""</f>
        <v/>
      </c>
      <c r="R550" s="735"/>
      <c r="S550" s="740" t="str">
        <f>VLOOKUP($C527,'2025年度(D23後期)'!$B$5:$N$207,COLUMN('2025年度(D23後期)'!$K$5)+1,0)&amp;""</f>
        <v/>
      </c>
      <c r="T550" s="735"/>
      <c r="U550" s="25"/>
      <c r="Z550" s="73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784"/>
      <c r="BL550" s="784"/>
      <c r="BM550" s="784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34"/>
      <c r="B551" s="16" t="s">
        <v>62</v>
      </c>
      <c r="C551" s="738"/>
      <c r="D551" s="736"/>
      <c r="E551" s="710"/>
      <c r="F551" s="736"/>
      <c r="G551" s="710"/>
      <c r="H551" s="736"/>
      <c r="I551" s="710"/>
      <c r="J551" s="736"/>
      <c r="K551" s="712"/>
      <c r="L551" s="712"/>
      <c r="M551" s="738"/>
      <c r="N551" s="736"/>
      <c r="O551" s="712"/>
      <c r="P551" s="736"/>
      <c r="Q551" s="712"/>
      <c r="R551" s="736"/>
      <c r="S551" s="712"/>
      <c r="T551" s="736"/>
      <c r="U551" s="37"/>
      <c r="V551" s="19"/>
      <c r="W551" s="19"/>
      <c r="X551" s="19"/>
      <c r="Y551" s="19"/>
      <c r="Z551" s="73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785"/>
      <c r="BL551" s="785"/>
      <c r="BM551" s="785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23"/>
      <c r="B552" s="24"/>
      <c r="C552" s="788">
        <f>C527+1</f>
        <v>46076</v>
      </c>
      <c r="D552" s="788"/>
      <c r="E552" s="788"/>
      <c r="F552" s="788"/>
      <c r="G552" s="788"/>
      <c r="H552" s="788"/>
      <c r="I552" s="788"/>
      <c r="J552" s="788"/>
      <c r="K552" s="788"/>
      <c r="L552" s="788"/>
      <c r="M552" s="788"/>
      <c r="N552" s="788"/>
      <c r="O552" s="788"/>
      <c r="P552" s="788"/>
      <c r="Q552" s="788"/>
      <c r="R552" s="788"/>
      <c r="S552" s="788"/>
      <c r="T552" s="788"/>
      <c r="U552" s="703">
        <f>C552</f>
        <v>46076</v>
      </c>
      <c r="V552" s="704"/>
      <c r="W552" s="704"/>
      <c r="X552" s="704"/>
      <c r="Y552" s="704"/>
      <c r="Z552" s="70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3" t="s">
        <v>54</v>
      </c>
      <c r="B553" s="12" t="s">
        <v>55</v>
      </c>
      <c r="C553" s="731" t="str">
        <f>VLOOKUP($C552,'2025年度(1年後期)'!$B$5:$N$207,COLUMN('2025年度(1年後期)'!$C$5),0)&amp;""</f>
        <v/>
      </c>
      <c r="D553" s="722"/>
      <c r="E553" s="721" t="str">
        <f>VLOOKUP($C552,'2025年度(2年後期)'!$B$5:$N$207,COLUMN('2025年度(2年後期)'!$C$5),0)&amp;""</f>
        <v/>
      </c>
      <c r="F553" s="722"/>
      <c r="G553" s="721" t="str">
        <f>VLOOKUP($C552,'2025年度(3年後期)'!$B$5:$N$207,COLUMN('2025年度(3年後期)'!$C$5),0)&amp;""</f>
        <v/>
      </c>
      <c r="H553" s="722"/>
      <c r="I553" s="721" t="str">
        <f>VLOOKUP($C552,'2025年度(4年後期)'!$B$5:$N$206,COLUMN('2025年度(4年後期)'!$C$5),0)&amp;""</f>
        <v/>
      </c>
      <c r="J553" s="722"/>
      <c r="K553" s="732" t="str">
        <f>VLOOKUP($C552,'2025年度(助産後期)'!$B$5:$N$207,COLUMN('2025年度(助産後期)'!$C$5),0)&amp;""</f>
        <v/>
      </c>
      <c r="L553" s="720"/>
      <c r="M553" s="719" t="str">
        <f>VLOOKUP($C552,'2025年度(M1後期)'!$B$5:$N$207,COLUMN('2025年度(M1後期)'!$C$5),0)&amp;""</f>
        <v/>
      </c>
      <c r="N553" s="720"/>
      <c r="O553" s="721" t="str">
        <f>VLOOKUP($C552,'2025年度(M2後期)'!$B$5:$N$207,COLUMN('2025年度(M2後期)'!$C$5),0)&amp;""</f>
        <v/>
      </c>
      <c r="P553" s="722"/>
      <c r="Q553" s="721" t="str">
        <f>VLOOKUP($C552,'2025年度(D1後期)'!$B$5:$N$207,COLUMN('2025年度(D1後期)'!$C$5),0)&amp;""</f>
        <v/>
      </c>
      <c r="R553" s="722"/>
      <c r="S553" s="732" t="str">
        <f>VLOOKUP($C552,'2025年度(D23後期)'!$B$5:$N$207,COLUMN('2025年度(D23後期)'!$C$5),0)&amp;""</f>
        <v/>
      </c>
      <c r="T553" s="722"/>
      <c r="U553" s="43"/>
      <c r="Z553" s="744" t="str">
        <f>A553</f>
        <v xml:space="preserve">１時限（09：20～10：50） </v>
      </c>
      <c r="AA553" s="694"/>
      <c r="AB553" s="694"/>
      <c r="AC553" s="694"/>
      <c r="AD553" s="694"/>
      <c r="AE553" s="694"/>
      <c r="AF553" s="694"/>
      <c r="AG553" s="694"/>
      <c r="AH553" s="694"/>
      <c r="AI553" s="694"/>
      <c r="AJ553" s="694"/>
      <c r="AK553" s="694"/>
      <c r="AL553" s="694"/>
      <c r="AM553" s="694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/>
      <c r="AZ553" s="694"/>
      <c r="BA553" s="694"/>
      <c r="BB553" s="694"/>
      <c r="BC553" s="694"/>
      <c r="BD553" s="694"/>
      <c r="BE553" s="694"/>
      <c r="BF553" s="694"/>
      <c r="BG553" s="694"/>
      <c r="BH553" s="694"/>
      <c r="BI553" s="694"/>
      <c r="BJ553" s="694"/>
      <c r="BK553" s="783"/>
      <c r="BL553" s="783"/>
      <c r="BM553" s="783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33"/>
      <c r="B554" s="15" t="s">
        <v>58</v>
      </c>
      <c r="C554" s="714" t="str">
        <f>IFERROR(VLOOKUP(C553,科目・教員!$A$2:$B$349,2,0),"")</f>
        <v/>
      </c>
      <c r="D554" s="715"/>
      <c r="E554" s="716" t="str">
        <f>IFERROR(VLOOKUP(E553,科目・教員!$A$2:$B$349,2,0),"")</f>
        <v/>
      </c>
      <c r="F554" s="715"/>
      <c r="G554" s="716" t="str">
        <f>IFERROR(VLOOKUP(G553,科目・教員!$A$2:$B$349,2,0),"")</f>
        <v/>
      </c>
      <c r="H554" s="715"/>
      <c r="I554" s="716" t="str">
        <f>IFERROR(VLOOKUP(I553,科目・教員!$A$2:$B$349,2,0),"")</f>
        <v/>
      </c>
      <c r="J554" s="715"/>
      <c r="K554" s="735" t="str">
        <f>IFERROR(VLOOKUP(K553,科目・教員!$A$2:$B$349,2,0),"")</f>
        <v/>
      </c>
      <c r="L554" s="737"/>
      <c r="M554" s="746" t="str">
        <f>IFERROR(VLOOKUP(M553,科目・教員!$A$2:$B$349,2,0),"")</f>
        <v/>
      </c>
      <c r="N554" s="715"/>
      <c r="O554" s="716" t="str">
        <f>IFERROR(VLOOKUP(O553,科目・教員!$A$2:$B$349,2,0),"")</f>
        <v/>
      </c>
      <c r="P554" s="715"/>
      <c r="Q554" s="716" t="str">
        <f>IFERROR(VLOOKUP(Q553,科目・教員!$A$2:$B$349,2,0),"")</f>
        <v/>
      </c>
      <c r="R554" s="715"/>
      <c r="S554" s="735" t="str">
        <f>IFERROR(VLOOKUP(S553,科目・教員!$A$2:$B$349,2,0),"")</f>
        <v/>
      </c>
      <c r="T554" s="715"/>
      <c r="U554" s="25"/>
      <c r="Z554" s="73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695"/>
      <c r="BC554" s="695"/>
      <c r="BD554" s="695"/>
      <c r="BE554" s="695"/>
      <c r="BF554" s="695"/>
      <c r="BG554" s="695"/>
      <c r="BH554" s="695"/>
      <c r="BI554" s="695"/>
      <c r="BJ554" s="695"/>
      <c r="BK554" s="784"/>
      <c r="BL554" s="784"/>
      <c r="BM554" s="784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33"/>
      <c r="B555" s="15" t="s">
        <v>60</v>
      </c>
      <c r="C555" s="714" t="str">
        <f>VLOOKUP($C552,'2025年度(1年後期)'!$B$5:$N$207,COLUMN('2025年度(1年後期)'!$C$5)+1,0)&amp;""</f>
        <v/>
      </c>
      <c r="D555" s="715"/>
      <c r="E555" s="716" t="str">
        <f>VLOOKUP($C552,'2025年度(2年後期)'!$B$5:$N$207,COLUMN('2025年度(2年後期)'!$C$5)+1,0)&amp;""</f>
        <v/>
      </c>
      <c r="F555" s="715"/>
      <c r="G555" s="716" t="str">
        <f>VLOOKUP($C552,'2025年度(3年後期)'!$B$5:$N$207,COLUMN('2025年度(3年後期)'!$C$5)+1,0)&amp;""</f>
        <v/>
      </c>
      <c r="H555" s="715"/>
      <c r="I555" s="716" t="str">
        <f>VLOOKUP($C552,'2025年度(4年後期)'!$B$5:$N$206,COLUMN('2025年度(4年後期)'!$C$5)+1,0)&amp;""</f>
        <v/>
      </c>
      <c r="J555" s="715"/>
      <c r="K555" s="735" t="str">
        <f>VLOOKUP($C552,'2025年度(助産後期)'!$B$5:$N$207,COLUMN('2025年度(助産後期)'!$C$5)+1,0)&amp;""</f>
        <v/>
      </c>
      <c r="L555" s="737"/>
      <c r="M555" s="746" t="str">
        <f>VLOOKUP($C552,'2025年度(M1後期)'!$B$5:$N$207,COLUMN('2025年度(M1後期)'!$C$5)+1,0)&amp;""</f>
        <v/>
      </c>
      <c r="N555" s="715"/>
      <c r="O555" s="716" t="str">
        <f>VLOOKUP($C552,'2025年度(M2後期)'!$B$5:$N$207,COLUMN('2025年度(M2後期)'!$C$5)+1,0)&amp;""</f>
        <v/>
      </c>
      <c r="P555" s="715"/>
      <c r="Q555" s="716" t="str">
        <f>VLOOKUP($C552,'2025年度(D1後期)'!$B$5:$N$207,COLUMN('2025年度(D1後期)'!$C$5)+1,0)&amp;""</f>
        <v/>
      </c>
      <c r="R555" s="715"/>
      <c r="S555" s="735" t="str">
        <f>VLOOKUP($C552,'2025年度(D23後期)'!$B$5:$N$207,COLUMN('2025年度(D23後期)'!$C$5)+1,0)&amp;""</f>
        <v/>
      </c>
      <c r="T555" s="715"/>
      <c r="U555" s="25"/>
      <c r="Z555" s="73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695"/>
      <c r="BC555" s="695"/>
      <c r="BD555" s="695"/>
      <c r="BE555" s="695"/>
      <c r="BF555" s="695"/>
      <c r="BG555" s="695"/>
      <c r="BH555" s="695"/>
      <c r="BI555" s="695"/>
      <c r="BJ555" s="695"/>
      <c r="BK555" s="784"/>
      <c r="BL555" s="784"/>
      <c r="BM555" s="784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34"/>
      <c r="B556" s="16" t="s">
        <v>62</v>
      </c>
      <c r="C556" s="738"/>
      <c r="D556" s="711"/>
      <c r="E556" s="710"/>
      <c r="F556" s="711"/>
      <c r="G556" s="710"/>
      <c r="H556" s="711"/>
      <c r="I556" s="710"/>
      <c r="J556" s="711"/>
      <c r="K556" s="712"/>
      <c r="L556" s="713"/>
      <c r="M556" s="745"/>
      <c r="N556" s="711"/>
      <c r="O556" s="710"/>
      <c r="P556" s="711"/>
      <c r="Q556" s="710"/>
      <c r="R556" s="711"/>
      <c r="S556" s="712"/>
      <c r="T556" s="711"/>
      <c r="U556" s="25"/>
      <c r="Z556" s="73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696"/>
      <c r="BC556" s="696"/>
      <c r="BD556" s="696"/>
      <c r="BE556" s="696"/>
      <c r="BF556" s="696"/>
      <c r="BG556" s="696"/>
      <c r="BH556" s="696"/>
      <c r="BI556" s="696"/>
      <c r="BJ556" s="696"/>
      <c r="BK556" s="785"/>
      <c r="BL556" s="785"/>
      <c r="BM556" s="785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33" t="s">
        <v>64</v>
      </c>
      <c r="B557" s="15" t="s">
        <v>55</v>
      </c>
      <c r="C557" s="731" t="str">
        <f>VLOOKUP($C552,'2025年度(1年後期)'!$B$5:$N$207,COLUMN('2025年度(1年後期)'!$E$5),0)&amp;""</f>
        <v/>
      </c>
      <c r="D557" s="722"/>
      <c r="E557" s="721" t="str">
        <f>VLOOKUP($C552,'2025年度(2年後期)'!$B$5:$N$207,COLUMN('2025年度(2年後期)'!$E$5),0)&amp;""</f>
        <v/>
      </c>
      <c r="F557" s="722"/>
      <c r="G557" s="721" t="str">
        <f>VLOOKUP($C552,'2025年度(3年後期)'!$B$5:$N$207,COLUMN('2025年度(3年後期)'!$E$5),0)&amp;""</f>
        <v/>
      </c>
      <c r="H557" s="722"/>
      <c r="I557" s="721" t="str">
        <f>VLOOKUP($C552,'2025年度(4年後期)'!$B$5:$N$206,COLUMN('2025年度(4年後期)'!$E$5),0)&amp;""</f>
        <v/>
      </c>
      <c r="J557" s="722"/>
      <c r="K557" s="732" t="str">
        <f>VLOOKUP($C552,'2025年度(助産後期)'!$B$5:$N$207,COLUMN('2025年度(助産後期)'!$E$5),0)&amp;""</f>
        <v/>
      </c>
      <c r="L557" s="720"/>
      <c r="M557" s="731" t="str">
        <f>VLOOKUP($C552,'2025年度(M1後期)'!$B$5:$N$207,COLUMN('2025年度(M1後期)'!$E$5),0)&amp;""</f>
        <v/>
      </c>
      <c r="N557" s="722"/>
      <c r="O557" s="732" t="str">
        <f>VLOOKUP($C552,'2025年度(M2後期)'!$B$5:$N$207,COLUMN('2025年度(M2後期)'!$E$5),0)&amp;""</f>
        <v/>
      </c>
      <c r="P557" s="722"/>
      <c r="Q557" s="732" t="str">
        <f>VLOOKUP($C552,'2025年度(D1後期)'!$B$5:$N$207,COLUMN('2025年度(D1後期)'!$E$5),0)&amp;""</f>
        <v/>
      </c>
      <c r="R557" s="722"/>
      <c r="S557" s="732" t="str">
        <f>VLOOKUP($C552,'2025年度(D23後期)'!$B$5:$N$207,COLUMN('2025年度(D23後期)'!$E$5),0)&amp;""</f>
        <v/>
      </c>
      <c r="T557" s="722"/>
      <c r="U557" s="25"/>
      <c r="Z557" s="733" t="str">
        <f>A557</f>
        <v>２時限（11：00～12：30）</v>
      </c>
      <c r="AA557" s="694"/>
      <c r="AB557" s="694"/>
      <c r="AC557" s="694"/>
      <c r="AD557" s="694"/>
      <c r="AE557" s="694"/>
      <c r="AF557" s="694"/>
      <c r="AG557" s="694"/>
      <c r="AH557" s="694"/>
      <c r="AI557" s="694"/>
      <c r="AJ557" s="694"/>
      <c r="AK557" s="694"/>
      <c r="AL557" s="694"/>
      <c r="AM557" s="694"/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/>
      <c r="AX557" s="694"/>
      <c r="AY557" s="694"/>
      <c r="AZ557" s="694"/>
      <c r="BA557" s="694"/>
      <c r="BB557" s="694"/>
      <c r="BC557" s="694"/>
      <c r="BD557" s="694"/>
      <c r="BE557" s="694"/>
      <c r="BF557" s="694"/>
      <c r="BG557" s="694"/>
      <c r="BH557" s="694"/>
      <c r="BI557" s="694"/>
      <c r="BJ557" s="694"/>
      <c r="BK557" s="783"/>
      <c r="BL557" s="783"/>
      <c r="BM557" s="783"/>
      <c r="BN557" s="694"/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33"/>
      <c r="B558" s="15" t="s">
        <v>58</v>
      </c>
      <c r="C558" s="714" t="str">
        <f>IFERROR(VLOOKUP(C557,科目・教員!$A$2:$B$349,2,0),"")</f>
        <v/>
      </c>
      <c r="D558" s="715"/>
      <c r="E558" s="716" t="str">
        <f>IFERROR(VLOOKUP(E557,科目・教員!$A$2:$B$349,2,0),"")</f>
        <v/>
      </c>
      <c r="F558" s="715"/>
      <c r="G558" s="716" t="str">
        <f>IFERROR(VLOOKUP(G557,科目・教員!$A$2:$B$349,2,0),"")</f>
        <v/>
      </c>
      <c r="H558" s="715"/>
      <c r="I558" s="716" t="str">
        <f>IFERROR(VLOOKUP(I557,科目・教員!$A$2:$B$349,2,0),"")</f>
        <v/>
      </c>
      <c r="J558" s="715"/>
      <c r="K558" s="735" t="str">
        <f>IFERROR(VLOOKUP(K557,科目・教員!$A$2:$B$349,2,0),"")</f>
        <v/>
      </c>
      <c r="L558" s="737"/>
      <c r="M558" s="714" t="str">
        <f>IFERROR(VLOOKUP(M557,科目・教員!$A$2:$B$349,2,0),"")</f>
        <v/>
      </c>
      <c r="N558" s="715"/>
      <c r="O558" s="735" t="str">
        <f>IFERROR(VLOOKUP(O557,科目・教員!$A$2:$B$349,2,0),"")</f>
        <v/>
      </c>
      <c r="P558" s="715"/>
      <c r="Q558" s="735" t="str">
        <f>IFERROR(VLOOKUP(Q557,科目・教員!$A$2:$B$349,2,0),"")</f>
        <v/>
      </c>
      <c r="R558" s="715"/>
      <c r="S558" s="735" t="str">
        <f>IFERROR(VLOOKUP(S557,科目・教員!$A$2:$B$349,2,0),"")</f>
        <v/>
      </c>
      <c r="T558" s="715"/>
      <c r="U558" s="25"/>
      <c r="Z558" s="73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695"/>
      <c r="AZ558" s="695"/>
      <c r="BA558" s="695"/>
      <c r="BB558" s="695"/>
      <c r="BC558" s="695"/>
      <c r="BD558" s="695"/>
      <c r="BE558" s="695"/>
      <c r="BF558" s="695"/>
      <c r="BG558" s="695"/>
      <c r="BH558" s="695"/>
      <c r="BI558" s="695"/>
      <c r="BJ558" s="695"/>
      <c r="BK558" s="784"/>
      <c r="BL558" s="784"/>
      <c r="BM558" s="784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33"/>
      <c r="B559" s="15" t="s">
        <v>60</v>
      </c>
      <c r="C559" s="714" t="str">
        <f>VLOOKUP($C552,'2025年度(1年後期)'!$B$5:$N$207,COLUMN('2025年度(1年後期)'!$E$5)+1,0)&amp;""</f>
        <v/>
      </c>
      <c r="D559" s="715"/>
      <c r="E559" s="716" t="str">
        <f>VLOOKUP($C552,'2025年度(2年後期)'!$B$5:$N$207,COLUMN('2025年度(2年後期)'!$E$5)+1,0)&amp;""</f>
        <v/>
      </c>
      <c r="F559" s="715"/>
      <c r="G559" s="716" t="str">
        <f>VLOOKUP($C552,'2025年度(3年後期)'!$B$5:$N$207,COLUMN('2025年度(3年後期)'!$E$5)+1,0)&amp;""</f>
        <v/>
      </c>
      <c r="H559" s="715"/>
      <c r="I559" s="716" t="str">
        <f>VLOOKUP($C552,'2025年度(4年後期)'!$B$5:$N$206,COLUMN('2025年度(4年後期)'!$E$5)+1,0)&amp;""</f>
        <v/>
      </c>
      <c r="J559" s="715"/>
      <c r="K559" s="735" t="str">
        <f>VLOOKUP($C552,'2025年度(助産後期)'!$B$5:$N$207,COLUMN('2025年度(助産後期)'!$E$5)+1,0)&amp;""</f>
        <v/>
      </c>
      <c r="L559" s="737"/>
      <c r="M559" s="714" t="str">
        <f>VLOOKUP($C552,'2025年度(M1後期)'!$B$5:$N$207,COLUMN('2025年度(M1後期)'!$E$5)+1,0)&amp;""</f>
        <v/>
      </c>
      <c r="N559" s="715"/>
      <c r="O559" s="735" t="str">
        <f>VLOOKUP($C552,'2025年度(M2後期)'!$B$5:$N$207,COLUMN('2025年度(M2後期)'!$E$5)+1,0)&amp;""</f>
        <v/>
      </c>
      <c r="P559" s="715"/>
      <c r="Q559" s="735" t="str">
        <f>VLOOKUP($C552,'2025年度(D1後期)'!$B$5:$N$207,COLUMN('2025年度(D1後期)'!$E$5)+1,0)&amp;""</f>
        <v/>
      </c>
      <c r="R559" s="715"/>
      <c r="S559" s="735" t="str">
        <f>VLOOKUP($C552,'2025年度(D23後期)'!$B$5:$N$207,COLUMN('2025年度(D23後期)'!$E$5)+1,0)&amp;""</f>
        <v/>
      </c>
      <c r="T559" s="715"/>
      <c r="U559" s="25"/>
      <c r="Z559" s="73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695"/>
      <c r="AZ559" s="695"/>
      <c r="BA559" s="695"/>
      <c r="BB559" s="695"/>
      <c r="BC559" s="695"/>
      <c r="BD559" s="695"/>
      <c r="BE559" s="695"/>
      <c r="BF559" s="695"/>
      <c r="BG559" s="695"/>
      <c r="BH559" s="695"/>
      <c r="BI559" s="695"/>
      <c r="BJ559" s="695"/>
      <c r="BK559" s="784"/>
      <c r="BL559" s="784"/>
      <c r="BM559" s="784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47"/>
      <c r="B560" s="16" t="s">
        <v>62</v>
      </c>
      <c r="C560" s="738"/>
      <c r="D560" s="736"/>
      <c r="E560" s="710"/>
      <c r="F560" s="736"/>
      <c r="G560" s="710"/>
      <c r="H560" s="736"/>
      <c r="I560" s="710"/>
      <c r="J560" s="736"/>
      <c r="K560" s="712"/>
      <c r="L560" s="712"/>
      <c r="M560" s="738"/>
      <c r="N560" s="736"/>
      <c r="O560" s="712"/>
      <c r="P560" s="736"/>
      <c r="Q560" s="712"/>
      <c r="R560" s="736"/>
      <c r="S560" s="712"/>
      <c r="T560" s="736"/>
      <c r="U560" s="25"/>
      <c r="Z560" s="73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696"/>
      <c r="AZ560" s="696"/>
      <c r="BA560" s="696"/>
      <c r="BB560" s="696"/>
      <c r="BC560" s="696"/>
      <c r="BD560" s="696"/>
      <c r="BE560" s="696"/>
      <c r="BF560" s="696"/>
      <c r="BG560" s="696"/>
      <c r="BH560" s="696"/>
      <c r="BI560" s="696"/>
      <c r="BJ560" s="696"/>
      <c r="BK560" s="785"/>
      <c r="BL560" s="785"/>
      <c r="BM560" s="785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44" t="s">
        <v>70</v>
      </c>
      <c r="B561" s="17" t="s">
        <v>71</v>
      </c>
      <c r="C561" s="731"/>
      <c r="D561" s="722"/>
      <c r="E561" s="721"/>
      <c r="F561" s="722"/>
      <c r="G561" s="721"/>
      <c r="H561" s="722"/>
      <c r="I561" s="721"/>
      <c r="J561" s="722"/>
      <c r="K561" s="732"/>
      <c r="L561" s="720"/>
      <c r="M561" s="731"/>
      <c r="N561" s="722"/>
      <c r="O561" s="732"/>
      <c r="P561" s="722"/>
      <c r="Q561" s="732"/>
      <c r="R561" s="722"/>
      <c r="S561" s="732"/>
      <c r="T561" s="722"/>
      <c r="U561" s="25"/>
      <c r="Z561" s="73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694"/>
      <c r="BC561" s="694"/>
      <c r="BD561" s="694"/>
      <c r="BE561" s="694"/>
      <c r="BF561" s="694"/>
      <c r="BG561" s="694"/>
      <c r="BH561" s="694"/>
      <c r="BI561" s="694"/>
      <c r="BJ561" s="694"/>
      <c r="BK561" s="783"/>
      <c r="BL561" s="783"/>
      <c r="BM561" s="783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33"/>
      <c r="B562" s="17" t="s">
        <v>73</v>
      </c>
      <c r="C562" s="714"/>
      <c r="D562" s="715"/>
      <c r="E562" s="716"/>
      <c r="F562" s="715"/>
      <c r="G562" s="716"/>
      <c r="H562" s="715"/>
      <c r="I562" s="716"/>
      <c r="J562" s="715"/>
      <c r="K562" s="735"/>
      <c r="L562" s="737"/>
      <c r="M562" s="714"/>
      <c r="N562" s="715"/>
      <c r="O562" s="735"/>
      <c r="P562" s="715"/>
      <c r="Q562" s="735"/>
      <c r="R562" s="715"/>
      <c r="S562" s="735"/>
      <c r="T562" s="715"/>
      <c r="U562" s="25"/>
      <c r="Z562" s="73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695"/>
      <c r="BC562" s="695"/>
      <c r="BD562" s="695"/>
      <c r="BE562" s="695"/>
      <c r="BF562" s="695"/>
      <c r="BG562" s="695"/>
      <c r="BH562" s="695"/>
      <c r="BI562" s="695"/>
      <c r="BJ562" s="695"/>
      <c r="BK562" s="784"/>
      <c r="BL562" s="784"/>
      <c r="BM562" s="784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33"/>
      <c r="B563" s="17" t="s">
        <v>60</v>
      </c>
      <c r="C563" s="714"/>
      <c r="D563" s="715"/>
      <c r="E563" s="716"/>
      <c r="F563" s="715"/>
      <c r="G563" s="716"/>
      <c r="H563" s="715"/>
      <c r="I563" s="716"/>
      <c r="J563" s="715"/>
      <c r="K563" s="735"/>
      <c r="L563" s="737"/>
      <c r="M563" s="714"/>
      <c r="N563" s="715"/>
      <c r="O563" s="735"/>
      <c r="P563" s="715"/>
      <c r="Q563" s="735"/>
      <c r="R563" s="715"/>
      <c r="S563" s="735"/>
      <c r="T563" s="715"/>
      <c r="U563" s="25"/>
      <c r="Z563" s="73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695"/>
      <c r="BC563" s="695"/>
      <c r="BD563" s="695"/>
      <c r="BE563" s="695"/>
      <c r="BF563" s="695"/>
      <c r="BG563" s="695"/>
      <c r="BH563" s="695"/>
      <c r="BI563" s="695"/>
      <c r="BJ563" s="695"/>
      <c r="BK563" s="784"/>
      <c r="BL563" s="784"/>
      <c r="BM563" s="784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34"/>
      <c r="B564" s="18" t="s">
        <v>62</v>
      </c>
      <c r="C564" s="752"/>
      <c r="D564" s="753"/>
      <c r="E564" s="754"/>
      <c r="F564" s="753"/>
      <c r="G564" s="754"/>
      <c r="H564" s="753"/>
      <c r="I564" s="754"/>
      <c r="J564" s="753"/>
      <c r="K564" s="755"/>
      <c r="L564" s="755"/>
      <c r="M564" s="752"/>
      <c r="N564" s="753"/>
      <c r="O564" s="755"/>
      <c r="P564" s="753"/>
      <c r="Q564" s="755"/>
      <c r="R564" s="753"/>
      <c r="S564" s="755"/>
      <c r="T564" s="753"/>
      <c r="U564" s="25"/>
      <c r="Z564" s="73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696"/>
      <c r="BC564" s="696"/>
      <c r="BD564" s="696"/>
      <c r="BE564" s="696"/>
      <c r="BF564" s="696"/>
      <c r="BG564" s="696"/>
      <c r="BH564" s="696"/>
      <c r="BI564" s="696"/>
      <c r="BJ564" s="696"/>
      <c r="BK564" s="785"/>
      <c r="BL564" s="785"/>
      <c r="BM564" s="785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33" t="s">
        <v>74</v>
      </c>
      <c r="B565" s="15" t="s">
        <v>55</v>
      </c>
      <c r="C565" s="748" t="str">
        <f>VLOOKUP($C552,'2025年度(1年後期)'!$B$5:$N$207,COLUMN('2025年度(1年後期)'!$G$5),0)&amp;""</f>
        <v/>
      </c>
      <c r="D565" s="732"/>
      <c r="E565" s="749" t="str">
        <f>VLOOKUP($C552,'2025年度(2年後期)'!$B$5:$N$207,COLUMN('2025年度(2年後期)'!$G$5),0)&amp;""</f>
        <v/>
      </c>
      <c r="F565" s="732"/>
      <c r="G565" s="749" t="str">
        <f>VLOOKUP($C552,'2025年度(3年後期)'!$B$5:$N$207,COLUMN('2025年度(3年後期)'!$G$5),0)&amp;""</f>
        <v/>
      </c>
      <c r="H565" s="732"/>
      <c r="I565" s="749" t="str">
        <f>VLOOKUP($C552,'2025年度(4年後期)'!$B$5:$N$206,COLUMN('2025年度(4年後期)'!$G$5),0)&amp;""</f>
        <v/>
      </c>
      <c r="J565" s="732"/>
      <c r="K565" s="750" t="str">
        <f>VLOOKUP($C552,'2025年度(助産後期)'!$B$5:$N$207,COLUMN('2025年度(助産後期)'!$G$5),0)&amp;""</f>
        <v/>
      </c>
      <c r="L565" s="750"/>
      <c r="M565" s="748" t="str">
        <f>VLOOKUP($C552,'2025年度(M1後期)'!$B$5:$N$207,COLUMN('2025年度(M1後期)'!$G$5),0)&amp;""</f>
        <v/>
      </c>
      <c r="N565" s="732"/>
      <c r="O565" s="750" t="str">
        <f>VLOOKUP($C552,'2025年度(M2後期)'!$B$5:$N$207,COLUMN('2025年度(M2後期)'!$G$5),0)&amp;""</f>
        <v/>
      </c>
      <c r="P565" s="732"/>
      <c r="Q565" s="750" t="str">
        <f>VLOOKUP($C552,'2025年度(D1後期)'!$B$5:$N$207,COLUMN('2025年度(D1後期)'!$G$5),0)&amp;""</f>
        <v/>
      </c>
      <c r="R565" s="732"/>
      <c r="S565" s="750" t="str">
        <f>VLOOKUP($C552,'2025年度(D23後期)'!$B$5:$N$207,COLUMN('2025年度(D23後期)'!$G$5),0)&amp;""</f>
        <v/>
      </c>
      <c r="T565" s="732"/>
      <c r="U565" s="25"/>
      <c r="Z565" s="733" t="str">
        <f>A565</f>
        <v>３時限（13：30～15：00）</v>
      </c>
      <c r="AA565" s="694"/>
      <c r="AB565" s="694"/>
      <c r="AC565" s="694"/>
      <c r="AD565" s="694"/>
      <c r="AE565" s="694"/>
      <c r="AF565" s="694"/>
      <c r="AG565" s="694"/>
      <c r="AH565" s="694"/>
      <c r="AI565" s="694"/>
      <c r="AJ565" s="694"/>
      <c r="AK565" s="694"/>
      <c r="AL565" s="694"/>
      <c r="AM565" s="694"/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/>
      <c r="AX565" s="694"/>
      <c r="AY565" s="694"/>
      <c r="AZ565" s="694"/>
      <c r="BA565" s="694"/>
      <c r="BB565" s="694"/>
      <c r="BC565" s="694"/>
      <c r="BD565" s="694"/>
      <c r="BE565" s="694"/>
      <c r="BF565" s="694"/>
      <c r="BG565" s="694"/>
      <c r="BH565" s="694"/>
      <c r="BI565" s="694"/>
      <c r="BJ565" s="694"/>
      <c r="BK565" s="783"/>
      <c r="BL565" s="783"/>
      <c r="BM565" s="783"/>
      <c r="BN565" s="694"/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33"/>
      <c r="B566" s="15" t="s">
        <v>58</v>
      </c>
      <c r="C566" s="751" t="str">
        <f>IFERROR(VLOOKUP(C565,科目・教員!$A$2:$B$349,2,0),"")</f>
        <v/>
      </c>
      <c r="D566" s="735"/>
      <c r="E566" s="739" t="str">
        <f>IFERROR(VLOOKUP(E565,科目・教員!$A$2:$B$349,2,0),"")</f>
        <v/>
      </c>
      <c r="F566" s="735"/>
      <c r="G566" s="739" t="str">
        <f>IFERROR(VLOOKUP(G565,科目・教員!$A$2:$B$349,2,0),"")</f>
        <v/>
      </c>
      <c r="H566" s="735"/>
      <c r="I566" s="739" t="str">
        <f>IFERROR(VLOOKUP(I565,科目・教員!$A$2:$B$349,2,0),"")</f>
        <v/>
      </c>
      <c r="J566" s="735"/>
      <c r="K566" s="740" t="str">
        <f>IFERROR(VLOOKUP(K565,科目・教員!$A$2:$B$349,2,0),"")</f>
        <v/>
      </c>
      <c r="L566" s="740"/>
      <c r="M566" s="751" t="str">
        <f>IFERROR(VLOOKUP(M565,科目・教員!$A$2:$B$349,2,0),"")</f>
        <v/>
      </c>
      <c r="N566" s="735"/>
      <c r="O566" s="740" t="str">
        <f>IFERROR(VLOOKUP(O565,科目・教員!$A$2:$B$349,2,0),"")</f>
        <v/>
      </c>
      <c r="P566" s="735"/>
      <c r="Q566" s="740" t="str">
        <f>IFERROR(VLOOKUP(Q565,科目・教員!$A$2:$B$349,2,0),"")</f>
        <v/>
      </c>
      <c r="R566" s="735"/>
      <c r="S566" s="740" t="str">
        <f>IFERROR(VLOOKUP(S565,科目・教員!$A$2:$B$349,2,0),"")</f>
        <v/>
      </c>
      <c r="T566" s="735"/>
      <c r="U566" s="25"/>
      <c r="Z566" s="73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695"/>
      <c r="BC566" s="695"/>
      <c r="BD566" s="695"/>
      <c r="BE566" s="695"/>
      <c r="BF566" s="695"/>
      <c r="BG566" s="695"/>
      <c r="BH566" s="695"/>
      <c r="BI566" s="695"/>
      <c r="BJ566" s="695"/>
      <c r="BK566" s="784"/>
      <c r="BL566" s="784"/>
      <c r="BM566" s="784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33"/>
      <c r="B567" s="15" t="s">
        <v>60</v>
      </c>
      <c r="C567" s="751" t="str">
        <f>VLOOKUP($C552,'2025年度(1年後期)'!$B$5:$N$207,COLUMN('2025年度(1年後期)'!$G$5)+1,0)&amp;""</f>
        <v/>
      </c>
      <c r="D567" s="735"/>
      <c r="E567" s="739" t="str">
        <f>VLOOKUP($C552,'2025年度(2年後期)'!$B$5:$N$207,COLUMN('2025年度(2年後期)'!$G$5)+1,0)&amp;""</f>
        <v/>
      </c>
      <c r="F567" s="735"/>
      <c r="G567" s="739" t="str">
        <f>VLOOKUP($C552,'2025年度(3年後期)'!$B$5:$N$207,COLUMN('2025年度(3年後期)'!$G$5)+1,0)&amp;""</f>
        <v/>
      </c>
      <c r="H567" s="735"/>
      <c r="I567" s="739" t="str">
        <f>VLOOKUP($C552,'2025年度(4年後期)'!$B$5:$N$206,COLUMN('2025年度(4年後期)'!$G$5)+1,0)&amp;""</f>
        <v/>
      </c>
      <c r="J567" s="735"/>
      <c r="K567" s="740" t="str">
        <f>VLOOKUP($C552,'2025年度(助産後期)'!$B$5:$N$207,COLUMN('2025年度(助産後期)'!$G$5)+1,0)&amp;""</f>
        <v/>
      </c>
      <c r="L567" s="740"/>
      <c r="M567" s="751" t="str">
        <f>VLOOKUP($C552,'2025年度(M1後期)'!$B$5:$N$207,COLUMN('2025年度(M1後期)'!$G$5)+1,0)&amp;""</f>
        <v/>
      </c>
      <c r="N567" s="735"/>
      <c r="O567" s="740" t="str">
        <f>VLOOKUP($C552,'2025年度(M2後期)'!$B$5:$N$207,COLUMN('2025年度(M2後期)'!$G$5)+1,0)&amp;""</f>
        <v/>
      </c>
      <c r="P567" s="735"/>
      <c r="Q567" s="740" t="str">
        <f>VLOOKUP($C552,'2025年度(D1後期)'!$B$5:$N$207,COLUMN('2025年度(D1後期)'!$G$5)+1,0)&amp;""</f>
        <v/>
      </c>
      <c r="R567" s="735"/>
      <c r="S567" s="740" t="str">
        <f>VLOOKUP($C552,'2025年度(D23後期)'!$B$5:$N$207,COLUMN('2025年度(D23後期)'!$G$5)+1,0)&amp;""</f>
        <v/>
      </c>
      <c r="T567" s="735"/>
      <c r="U567" s="25"/>
      <c r="Z567" s="73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695"/>
      <c r="BC567" s="695"/>
      <c r="BD567" s="695"/>
      <c r="BE567" s="695"/>
      <c r="BF567" s="695"/>
      <c r="BG567" s="695"/>
      <c r="BH567" s="695"/>
      <c r="BI567" s="695"/>
      <c r="BJ567" s="695"/>
      <c r="BK567" s="784"/>
      <c r="BL567" s="784"/>
      <c r="BM567" s="784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47"/>
      <c r="B568" s="16" t="s">
        <v>62</v>
      </c>
      <c r="C568" s="738"/>
      <c r="D568" s="736"/>
      <c r="E568" s="710"/>
      <c r="F568" s="736"/>
      <c r="G568" s="710"/>
      <c r="H568" s="736"/>
      <c r="I568" s="710"/>
      <c r="J568" s="736"/>
      <c r="K568" s="712"/>
      <c r="L568" s="712"/>
      <c r="M568" s="738"/>
      <c r="N568" s="736"/>
      <c r="O568" s="712"/>
      <c r="P568" s="736"/>
      <c r="Q568" s="712"/>
      <c r="R568" s="736"/>
      <c r="S568" s="712"/>
      <c r="T568" s="736"/>
      <c r="U568" s="25"/>
      <c r="Z568" s="73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696"/>
      <c r="BC568" s="696"/>
      <c r="BD568" s="696"/>
      <c r="BE568" s="696"/>
      <c r="BF568" s="696"/>
      <c r="BG568" s="696"/>
      <c r="BH568" s="696"/>
      <c r="BI568" s="696"/>
      <c r="BJ568" s="696"/>
      <c r="BK568" s="785"/>
      <c r="BL568" s="785"/>
      <c r="BM568" s="785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33" t="s">
        <v>80</v>
      </c>
      <c r="B569" s="15" t="s">
        <v>55</v>
      </c>
      <c r="C569" s="748" t="str">
        <f>VLOOKUP($C552,'2025年度(1年後期)'!$B$5:$N$207,COLUMN('2025年度(1年後期)'!$I$5),0)&amp;""</f>
        <v/>
      </c>
      <c r="D569" s="732"/>
      <c r="E569" s="749" t="str">
        <f>VLOOKUP($C552,'2025年度(2年後期)'!$B$5:$N$207,COLUMN('2025年度(2年後期)'!$I$5),0)&amp;""</f>
        <v/>
      </c>
      <c r="F569" s="732"/>
      <c r="G569" s="749" t="str">
        <f>VLOOKUP($C552,'2025年度(3年後期)'!$B$5:$N$207,COLUMN('2025年度(3年後期)'!$I$5),0)&amp;""</f>
        <v/>
      </c>
      <c r="H569" s="732"/>
      <c r="I569" s="749" t="str">
        <f>VLOOKUP($C552,'2025年度(4年後期)'!$B$5:$N$206,COLUMN('2025年度(4年後期)'!$I$5),0)&amp;""</f>
        <v/>
      </c>
      <c r="J569" s="732"/>
      <c r="K569" s="750" t="str">
        <f>VLOOKUP($C552,'2025年度(助産後期)'!$B$5:$N$207,COLUMN('2025年度(助産後期)'!$I$5),0)&amp;""</f>
        <v/>
      </c>
      <c r="L569" s="750"/>
      <c r="M569" s="748" t="str">
        <f>VLOOKUP($C552,'2025年度(M1後期)'!$B$5:$N$207,COLUMN('2025年度(M1後期)'!$I$5),0)&amp;""</f>
        <v/>
      </c>
      <c r="N569" s="732"/>
      <c r="O569" s="750" t="str">
        <f>VLOOKUP($C552,'2025年度(M2後期)'!$B$5:$N$207,COLUMN('2025年度(M2後期)'!$I$5),0)&amp;""</f>
        <v/>
      </c>
      <c r="P569" s="732"/>
      <c r="Q569" s="750" t="str">
        <f>VLOOKUP($C552,'2025年度(D1後期)'!$B$5:$N$207,COLUMN('2025年度(D1後期)'!$I$5),0)&amp;""</f>
        <v/>
      </c>
      <c r="R569" s="732"/>
      <c r="S569" s="750" t="str">
        <f>VLOOKUP($C552,'2025年度(D23後期)'!$B$5:$N$207,COLUMN('2025年度(D23後期)'!$I$5),0)&amp;""</f>
        <v/>
      </c>
      <c r="T569" s="732"/>
      <c r="U569" s="25"/>
      <c r="Z569" s="733" t="str">
        <f>A569</f>
        <v>４時限（15：10～16：40）</v>
      </c>
      <c r="AA569" s="694"/>
      <c r="AB569" s="694"/>
      <c r="AC569" s="694"/>
      <c r="AD569" s="694"/>
      <c r="AE569" s="694"/>
      <c r="AF569" s="694"/>
      <c r="AG569" s="694"/>
      <c r="AH569" s="694"/>
      <c r="AI569" s="694"/>
      <c r="AJ569" s="694"/>
      <c r="AK569" s="694"/>
      <c r="AL569" s="694"/>
      <c r="AM569" s="694"/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/>
      <c r="AX569" s="694"/>
      <c r="AY569" s="694"/>
      <c r="AZ569" s="694"/>
      <c r="BA569" s="694"/>
      <c r="BB569" s="694"/>
      <c r="BC569" s="694"/>
      <c r="BD569" s="694"/>
      <c r="BE569" s="694"/>
      <c r="BF569" s="694"/>
      <c r="BG569" s="694"/>
      <c r="BH569" s="694"/>
      <c r="BI569" s="694"/>
      <c r="BJ569" s="694"/>
      <c r="BK569" s="783"/>
      <c r="BL569" s="783"/>
      <c r="BM569" s="783"/>
      <c r="BN569" s="694"/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33"/>
      <c r="B570" s="15" t="s">
        <v>58</v>
      </c>
      <c r="C570" s="751" t="str">
        <f>IFERROR(VLOOKUP(C569,科目・教員!$A$2:$B$349,2,0),"")</f>
        <v/>
      </c>
      <c r="D570" s="735"/>
      <c r="E570" s="739" t="str">
        <f>IFERROR(VLOOKUP(E569,科目・教員!$A$2:$B$349,2,0),"")</f>
        <v/>
      </c>
      <c r="F570" s="735"/>
      <c r="G570" s="739" t="str">
        <f>IFERROR(VLOOKUP(G569,科目・教員!$A$2:$B$349,2,0),"")</f>
        <v/>
      </c>
      <c r="H570" s="735"/>
      <c r="I570" s="739" t="str">
        <f>IFERROR(VLOOKUP(I569,科目・教員!$A$2:$B$349,2,0),"")</f>
        <v/>
      </c>
      <c r="J570" s="735"/>
      <c r="K570" s="740" t="str">
        <f>IFERROR(VLOOKUP(K569,科目・教員!$A$2:$B$349,2,0),"")</f>
        <v/>
      </c>
      <c r="L570" s="740"/>
      <c r="M570" s="751" t="str">
        <f>IFERROR(VLOOKUP(M569,科目・教員!$A$2:$B$349,2,0),"")</f>
        <v/>
      </c>
      <c r="N570" s="735"/>
      <c r="O570" s="740" t="str">
        <f>IFERROR(VLOOKUP(O569,科目・教員!$A$2:$B$349,2,0),"")</f>
        <v/>
      </c>
      <c r="P570" s="735"/>
      <c r="Q570" s="740" t="str">
        <f>IFERROR(VLOOKUP(Q569,科目・教員!$A$2:$B$349,2,0),"")</f>
        <v/>
      </c>
      <c r="R570" s="735"/>
      <c r="S570" s="740" t="str">
        <f>IFERROR(VLOOKUP(S569,科目・教員!$A$2:$B$349,2,0),"")</f>
        <v/>
      </c>
      <c r="T570" s="735"/>
      <c r="U570" s="25"/>
      <c r="Z570" s="73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695"/>
      <c r="BC570" s="695"/>
      <c r="BD570" s="695"/>
      <c r="BE570" s="695"/>
      <c r="BF570" s="695"/>
      <c r="BG570" s="695"/>
      <c r="BH570" s="695"/>
      <c r="BI570" s="695"/>
      <c r="BJ570" s="695"/>
      <c r="BK570" s="784"/>
      <c r="BL570" s="784"/>
      <c r="BM570" s="784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33"/>
      <c r="B571" s="15" t="s">
        <v>60</v>
      </c>
      <c r="C571" s="751" t="str">
        <f>VLOOKUP($C552,'2025年度(1年後期)'!$B$5:$N$207,COLUMN('2025年度(1年後期)'!$I$5)+1,0)&amp;""</f>
        <v/>
      </c>
      <c r="D571" s="735"/>
      <c r="E571" s="739" t="str">
        <f>VLOOKUP($C552,'2025年度(2年後期)'!$B$5:$N$207,COLUMN('2025年度(2年後期)'!$I$5)+1,0)&amp;""</f>
        <v/>
      </c>
      <c r="F571" s="735"/>
      <c r="G571" s="739" t="str">
        <f>VLOOKUP($C552,'2025年度(3年後期)'!$B$5:$N$207,COLUMN('2025年度(3年後期)'!$I$5)+1,0)&amp;""</f>
        <v/>
      </c>
      <c r="H571" s="735"/>
      <c r="I571" s="739" t="str">
        <f>VLOOKUP($C552,'2025年度(4年後期)'!$B$5:$N$206,COLUMN('2025年度(4年後期)'!$I$5)+1,0)&amp;""</f>
        <v/>
      </c>
      <c r="J571" s="735"/>
      <c r="K571" s="740" t="str">
        <f>VLOOKUP($C552,'2025年度(助産後期)'!$B$5:$N$207,COLUMN('2025年度(助産後期)'!$I$5)+1,0)&amp;""</f>
        <v/>
      </c>
      <c r="L571" s="740"/>
      <c r="M571" s="751" t="str">
        <f>VLOOKUP($C552,'2025年度(M1後期)'!$B$5:$N$207,COLUMN('2025年度(M1後期)'!$I$5)+1,0)&amp;""</f>
        <v/>
      </c>
      <c r="N571" s="735"/>
      <c r="O571" s="740" t="str">
        <f>VLOOKUP($C552,'2025年度(M2後期)'!$B$5:$N$207,COLUMN('2025年度(M2後期)'!$I$5)+1,0)&amp;""</f>
        <v/>
      </c>
      <c r="P571" s="735"/>
      <c r="Q571" s="740" t="str">
        <f>VLOOKUP($C552,'2025年度(D1後期)'!$B$5:$N$207,COLUMN('2025年度(D1後期)'!$I$5)+1,0)&amp;""</f>
        <v/>
      </c>
      <c r="R571" s="735"/>
      <c r="S571" s="740" t="str">
        <f>VLOOKUP($C552,'2025年度(D23後期)'!$B$5:$N$207,COLUMN('2025年度(D23後期)'!$I$5)+1,0)&amp;""</f>
        <v/>
      </c>
      <c r="T571" s="735"/>
      <c r="U571" s="25"/>
      <c r="Z571" s="73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695"/>
      <c r="BC571" s="695"/>
      <c r="BD571" s="695"/>
      <c r="BE571" s="695"/>
      <c r="BF571" s="695"/>
      <c r="BG571" s="695"/>
      <c r="BH571" s="695"/>
      <c r="BI571" s="695"/>
      <c r="BJ571" s="695"/>
      <c r="BK571" s="784"/>
      <c r="BL571" s="784"/>
      <c r="BM571" s="784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34"/>
      <c r="B572" s="16" t="s">
        <v>62</v>
      </c>
      <c r="C572" s="738"/>
      <c r="D572" s="736"/>
      <c r="E572" s="710"/>
      <c r="F572" s="736"/>
      <c r="G572" s="710"/>
      <c r="H572" s="736"/>
      <c r="I572" s="710"/>
      <c r="J572" s="736"/>
      <c r="K572" s="712"/>
      <c r="L572" s="712"/>
      <c r="M572" s="738"/>
      <c r="N572" s="736"/>
      <c r="O572" s="712"/>
      <c r="P572" s="736"/>
      <c r="Q572" s="712"/>
      <c r="R572" s="736"/>
      <c r="S572" s="712"/>
      <c r="T572" s="736"/>
      <c r="U572" s="25"/>
      <c r="Z572" s="73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696"/>
      <c r="BC572" s="696"/>
      <c r="BD572" s="696"/>
      <c r="BE572" s="696"/>
      <c r="BF572" s="696"/>
      <c r="BG572" s="696"/>
      <c r="BH572" s="696"/>
      <c r="BI572" s="696"/>
      <c r="BJ572" s="696"/>
      <c r="BK572" s="785"/>
      <c r="BL572" s="785"/>
      <c r="BM572" s="785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33" t="s">
        <v>87</v>
      </c>
      <c r="B573" s="15" t="s">
        <v>55</v>
      </c>
      <c r="C573" s="748" t="str">
        <f>VLOOKUP($C552,'2025年度(1年後期)'!$B$5:$N$207,COLUMN('2025年度(1年後期)'!$K$5),0)&amp;""</f>
        <v/>
      </c>
      <c r="D573" s="732"/>
      <c r="E573" s="749" t="str">
        <f>VLOOKUP($C552,'2025年度(2年後期)'!$B$5:$N$207,COLUMN('2025年度(2年後期)'!$K$5),0)&amp;""</f>
        <v/>
      </c>
      <c r="F573" s="732"/>
      <c r="G573" s="749" t="str">
        <f>VLOOKUP($C552,'2025年度(3年後期)'!$B$5:$N$207,COLUMN('2025年度(3年後期)'!$K$5),0)&amp;""</f>
        <v/>
      </c>
      <c r="H573" s="732"/>
      <c r="I573" s="749" t="str">
        <f>VLOOKUP($C552,'2025年度(4年後期)'!$B$5:$N$206,COLUMN('2025年度(4年後期)'!$K$5),0)&amp;""</f>
        <v/>
      </c>
      <c r="J573" s="732"/>
      <c r="K573" s="750" t="str">
        <f>VLOOKUP($C552,'2025年度(助産後期)'!$B$5:$N$207,COLUMN('2025年度(助産後期)'!$K$5),0)&amp;""</f>
        <v/>
      </c>
      <c r="L573" s="750"/>
      <c r="M573" s="748" t="str">
        <f>VLOOKUP($C552,'2025年度(M1後期)'!$B$5:$N$207,COLUMN('2025年度(M1後期)'!$K$5),0)&amp;""</f>
        <v/>
      </c>
      <c r="N573" s="732"/>
      <c r="O573" s="750" t="str">
        <f>VLOOKUP($C552,'2025年度(M2後期)'!$B$5:$N$207,COLUMN('2025年度(M2後期)'!$K$5),0)&amp;""</f>
        <v/>
      </c>
      <c r="P573" s="732"/>
      <c r="Q573" s="750" t="str">
        <f>VLOOKUP($C552,'2025年度(D1後期)'!$B$5:$N$207,COLUMN('2025年度(D1後期)'!$K$5),0)&amp;""</f>
        <v/>
      </c>
      <c r="R573" s="732"/>
      <c r="S573" s="750" t="str">
        <f>VLOOKUP($C552,'2025年度(D23後期)'!$B$5:$N$207,COLUMN('2025年度(D23後期)'!$K$5),0)&amp;""</f>
        <v/>
      </c>
      <c r="T573" s="732"/>
      <c r="U573" s="25"/>
      <c r="Z573" s="733" t="str">
        <f>A573</f>
        <v>５時限（16：50～18：20）</v>
      </c>
      <c r="AA573" s="694"/>
      <c r="AB573" s="694"/>
      <c r="AC573" s="694"/>
      <c r="AD573" s="694"/>
      <c r="AE573" s="694"/>
      <c r="AF573" s="694"/>
      <c r="AG573" s="694"/>
      <c r="AH573" s="694"/>
      <c r="AI573" s="694"/>
      <c r="AJ573" s="694"/>
      <c r="AK573" s="694"/>
      <c r="AL573" s="694"/>
      <c r="AM573" s="694"/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/>
      <c r="AX573" s="694"/>
      <c r="AY573" s="694"/>
      <c r="AZ573" s="694"/>
      <c r="BA573" s="694"/>
      <c r="BB573" s="694"/>
      <c r="BC573" s="694"/>
      <c r="BD573" s="694"/>
      <c r="BE573" s="694"/>
      <c r="BF573" s="694"/>
      <c r="BG573" s="694"/>
      <c r="BH573" s="694"/>
      <c r="BI573" s="694"/>
      <c r="BJ573" s="694"/>
      <c r="BK573" s="783"/>
      <c r="BL573" s="783"/>
      <c r="BM573" s="783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33"/>
      <c r="B574" s="15" t="s">
        <v>58</v>
      </c>
      <c r="C574" s="751" t="str">
        <f>IFERROR(VLOOKUP(C573,科目・教員!$A$2:$B$349,2,0),"")</f>
        <v/>
      </c>
      <c r="D574" s="735"/>
      <c r="E574" s="739" t="str">
        <f>IFERROR(VLOOKUP(E573,科目・教員!$A$2:$B$349,2,0),"")</f>
        <v/>
      </c>
      <c r="F574" s="735"/>
      <c r="G574" s="739" t="str">
        <f>IFERROR(VLOOKUP(G573,科目・教員!$A$2:$B$349,2,0),"")</f>
        <v/>
      </c>
      <c r="H574" s="735"/>
      <c r="I574" s="739" t="str">
        <f>IFERROR(VLOOKUP(I573,科目・教員!$A$2:$B$349,2,0),"")</f>
        <v/>
      </c>
      <c r="J574" s="735"/>
      <c r="K574" s="740" t="str">
        <f>IFERROR(VLOOKUP(K573,科目・教員!$A$2:$B$349,2,0),"")</f>
        <v/>
      </c>
      <c r="L574" s="740"/>
      <c r="M574" s="751" t="str">
        <f>IFERROR(VLOOKUP(M573,科目・教員!$A$2:$B$349,2,0),"")</f>
        <v/>
      </c>
      <c r="N574" s="735"/>
      <c r="O574" s="740" t="str">
        <f>IFERROR(VLOOKUP(O573,科目・教員!$A$2:$B$349,2,0),"")</f>
        <v/>
      </c>
      <c r="P574" s="735"/>
      <c r="Q574" s="740" t="str">
        <f>IFERROR(VLOOKUP(Q573,科目・教員!$A$2:$B$349,2,0),"")</f>
        <v/>
      </c>
      <c r="R574" s="735"/>
      <c r="S574" s="740" t="str">
        <f>IFERROR(VLOOKUP(S573,科目・教員!$A$2:$B$349,2,0),"")</f>
        <v/>
      </c>
      <c r="T574" s="735"/>
      <c r="U574" s="25"/>
      <c r="Z574" s="73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695"/>
      <c r="BC574" s="695"/>
      <c r="BD574" s="695"/>
      <c r="BE574" s="695"/>
      <c r="BF574" s="695"/>
      <c r="BG574" s="695"/>
      <c r="BH574" s="695"/>
      <c r="BI574" s="695"/>
      <c r="BJ574" s="695"/>
      <c r="BK574" s="784"/>
      <c r="BL574" s="784"/>
      <c r="BM574" s="784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33"/>
      <c r="B575" s="15" t="s">
        <v>60</v>
      </c>
      <c r="C575" s="751" t="str">
        <f>VLOOKUP($C552,'2025年度(1年後期)'!$B$5:$N$207,COLUMN('2025年度(1年後期)'!$K$5)+1,0)&amp;""</f>
        <v/>
      </c>
      <c r="D575" s="735"/>
      <c r="E575" s="739" t="str">
        <f>VLOOKUP($C552,'2025年度(2年後期)'!$B$5:$N$207,COLUMN('2025年度(2年後期)'!$K$5)+1,0)&amp;""</f>
        <v/>
      </c>
      <c r="F575" s="735"/>
      <c r="G575" s="739" t="str">
        <f>VLOOKUP($C552,'2025年度(3年後期)'!$B$5:$N$207,COLUMN('2025年度(3年後期)'!$K$5)+1,0)&amp;""</f>
        <v/>
      </c>
      <c r="H575" s="735"/>
      <c r="I575" s="739" t="str">
        <f>VLOOKUP($C552,'2025年度(4年後期)'!$B$5:$N$206,COLUMN('2025年度(4年後期)'!$K$5)+1,0)&amp;""</f>
        <v/>
      </c>
      <c r="J575" s="735"/>
      <c r="K575" s="740" t="str">
        <f>VLOOKUP($C552,'2025年度(助産後期)'!$B$5:$N$207,COLUMN('2025年度(助産後期)'!$K$5)+1,0)&amp;""</f>
        <v/>
      </c>
      <c r="L575" s="740"/>
      <c r="M575" s="751" t="str">
        <f>VLOOKUP($C552,'2025年度(M1後期)'!$B$5:$N$207,COLUMN('2025年度(M1後期)'!$K$5)+1,0)&amp;""</f>
        <v/>
      </c>
      <c r="N575" s="735"/>
      <c r="O575" s="740" t="str">
        <f>VLOOKUP($C552,'2025年度(M1後期)'!$B$5:$N$207,COLUMN('2025年度(M1後期)'!$K$5)+1,0)&amp;""</f>
        <v/>
      </c>
      <c r="P575" s="735"/>
      <c r="Q575" s="740" t="str">
        <f>VLOOKUP($C552,'2025年度(D1後期)'!$B$5:$N$207,COLUMN('2025年度(D1後期)'!$K$5)+1,0)&amp;""</f>
        <v/>
      </c>
      <c r="R575" s="735"/>
      <c r="S575" s="740" t="str">
        <f>VLOOKUP($C552,'2025年度(D23後期)'!$B$5:$N$207,COLUMN('2025年度(D23後期)'!$K$5)+1,0)&amp;""</f>
        <v/>
      </c>
      <c r="T575" s="735"/>
      <c r="U575" s="25"/>
      <c r="Z575" s="73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695"/>
      <c r="BC575" s="695"/>
      <c r="BD575" s="695"/>
      <c r="BE575" s="695"/>
      <c r="BF575" s="695"/>
      <c r="BG575" s="695"/>
      <c r="BH575" s="695"/>
      <c r="BI575" s="695"/>
      <c r="BJ575" s="695"/>
      <c r="BK575" s="784"/>
      <c r="BL575" s="784"/>
      <c r="BM575" s="784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34"/>
      <c r="B576" s="16" t="s">
        <v>62</v>
      </c>
      <c r="C576" s="738"/>
      <c r="D576" s="736"/>
      <c r="E576" s="710"/>
      <c r="F576" s="736"/>
      <c r="G576" s="710"/>
      <c r="H576" s="736"/>
      <c r="I576" s="710"/>
      <c r="J576" s="736"/>
      <c r="K576" s="712"/>
      <c r="L576" s="712"/>
      <c r="M576" s="738"/>
      <c r="N576" s="736"/>
      <c r="O576" s="712"/>
      <c r="P576" s="736"/>
      <c r="Q576" s="712"/>
      <c r="R576" s="736"/>
      <c r="S576" s="712"/>
      <c r="T576" s="736"/>
      <c r="U576" s="37"/>
      <c r="V576" s="19"/>
      <c r="W576" s="19"/>
      <c r="X576" s="19"/>
      <c r="Y576" s="19"/>
      <c r="Z576" s="73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696"/>
      <c r="BC576" s="696"/>
      <c r="BD576" s="696"/>
      <c r="BE576" s="696"/>
      <c r="BF576" s="696"/>
      <c r="BG576" s="696"/>
      <c r="BH576" s="696"/>
      <c r="BI576" s="696"/>
      <c r="BJ576" s="696"/>
      <c r="BK576" s="785"/>
      <c r="BL576" s="785"/>
      <c r="BM576" s="785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5"/>
      <c r="B577" s="6"/>
      <c r="C577" s="717">
        <f>C552+1</f>
        <v>46077</v>
      </c>
      <c r="D577" s="717"/>
      <c r="E577" s="717"/>
      <c r="F577" s="717"/>
      <c r="G577" s="717"/>
      <c r="H577" s="717"/>
      <c r="I577" s="717"/>
      <c r="J577" s="717"/>
      <c r="K577" s="717"/>
      <c r="L577" s="717"/>
      <c r="M577" s="717"/>
      <c r="N577" s="717"/>
      <c r="O577" s="717"/>
      <c r="P577" s="717"/>
      <c r="Q577" s="717"/>
      <c r="R577" s="717"/>
      <c r="S577" s="717"/>
      <c r="T577" s="717"/>
      <c r="U577" s="697">
        <f>C577</f>
        <v>46077</v>
      </c>
      <c r="V577" s="698"/>
      <c r="W577" s="698"/>
      <c r="X577" s="698"/>
      <c r="Y577" s="698"/>
      <c r="Z577" s="69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3" t="s">
        <v>54</v>
      </c>
      <c r="B578" s="12" t="s">
        <v>55</v>
      </c>
      <c r="C578" s="731" t="str">
        <f>VLOOKUP($C577,'2025年度(1年後期)'!$B$5:$N$207,COLUMN('2025年度(1年後期)'!$C$5),0)&amp;""</f>
        <v/>
      </c>
      <c r="D578" s="722"/>
      <c r="E578" s="721" t="str">
        <f>VLOOKUP($C577,'2025年度(2年後期)'!$B$5:$N$207,COLUMN('2025年度(2年後期)'!$C$5),0)&amp;""</f>
        <v/>
      </c>
      <c r="F578" s="722"/>
      <c r="G578" s="721" t="str">
        <f>VLOOKUP($C577,'2025年度(3年後期)'!$B$5:$N$207,COLUMN('2025年度(3年後期)'!$C$5),0)&amp;""</f>
        <v>領域別実習(補習)</v>
      </c>
      <c r="H578" s="722"/>
      <c r="I578" s="721" t="str">
        <f>VLOOKUP($C577,'2025年度(4年後期)'!$B$5:$N$206,COLUMN('2025年度(4年後期)'!$C$5),0)&amp;""</f>
        <v/>
      </c>
      <c r="J578" s="722"/>
      <c r="K578" s="732" t="str">
        <f>VLOOKUP($C577,'2025年度(助産後期)'!$B$5:$N$207,COLUMN('2025年度(助産後期)'!$C$5),0)&amp;""</f>
        <v/>
      </c>
      <c r="L578" s="720"/>
      <c r="M578" s="719" t="str">
        <f>VLOOKUP($C577,'2025年度(M1後期)'!$B$5:$N$207,COLUMN('2025年度(M1後期)'!$C$5),0)&amp;""</f>
        <v/>
      </c>
      <c r="N578" s="720"/>
      <c r="O578" s="721" t="str">
        <f>VLOOKUP($C577,'2025年度(M2後期)'!$B$5:$N$207,COLUMN('2025年度(M2後期)'!$C$5),0)&amp;""</f>
        <v/>
      </c>
      <c r="P578" s="722"/>
      <c r="Q578" s="721" t="str">
        <f>VLOOKUP($C577,'2025年度(D1後期)'!$B$5:$N$207,COLUMN('2025年度(D1後期)'!$C$5),0)&amp;""</f>
        <v/>
      </c>
      <c r="R578" s="722"/>
      <c r="S578" s="732" t="str">
        <f>VLOOKUP($C577,'2025年度(D23後期)'!$B$5:$N$207,COLUMN('2025年度(D23後期)'!$C$5),0)&amp;""</f>
        <v/>
      </c>
      <c r="T578" s="722"/>
      <c r="U578" s="43"/>
      <c r="Z578" s="744" t="str">
        <f>A578</f>
        <v xml:space="preserve">１時限（09：20～10：50） </v>
      </c>
      <c r="AA578" s="694"/>
      <c r="AB578" s="694"/>
      <c r="AC578" s="694"/>
      <c r="AD578" s="694"/>
      <c r="AE578" s="694"/>
      <c r="AF578" s="694"/>
      <c r="AG578" s="694"/>
      <c r="AH578" s="694"/>
      <c r="AI578" s="694"/>
      <c r="AJ578" s="694"/>
      <c r="AK578" s="694"/>
      <c r="AL578" s="694"/>
      <c r="AM578" s="694"/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/>
      <c r="AX578" s="694"/>
      <c r="AY578" s="694"/>
      <c r="AZ578" s="694"/>
      <c r="BA578" s="694"/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783"/>
      <c r="BL578" s="783"/>
      <c r="BM578" s="783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33"/>
      <c r="B579" s="15" t="s">
        <v>58</v>
      </c>
      <c r="C579" s="714" t="str">
        <f>IFERROR(VLOOKUP(C578,科目・教員!$A$2:$B$349,2,0),"")</f>
        <v/>
      </c>
      <c r="D579" s="715"/>
      <c r="E579" s="716" t="str">
        <f>IFERROR(VLOOKUP(E578,科目・教員!$A$2:$B$349,2,0),"")</f>
        <v/>
      </c>
      <c r="F579" s="715"/>
      <c r="G579" s="716" t="str">
        <f>IFERROR(VLOOKUP(G578,科目・教員!$A$2:$B$349,2,0),"")</f>
        <v/>
      </c>
      <c r="H579" s="715"/>
      <c r="I579" s="716" t="str">
        <f>IFERROR(VLOOKUP(I578,科目・教員!$A$2:$B$349,2,0),"")</f>
        <v/>
      </c>
      <c r="J579" s="715"/>
      <c r="K579" s="735" t="str">
        <f>IFERROR(VLOOKUP(K578,科目・教員!$A$2:$B$349,2,0),"")</f>
        <v/>
      </c>
      <c r="L579" s="737"/>
      <c r="M579" s="746" t="str">
        <f>IFERROR(VLOOKUP(M578,科目・教員!$A$2:$B$349,2,0),"")</f>
        <v/>
      </c>
      <c r="N579" s="715"/>
      <c r="O579" s="716" t="str">
        <f>IFERROR(VLOOKUP(O578,科目・教員!$A$2:$B$349,2,0),"")</f>
        <v/>
      </c>
      <c r="P579" s="715"/>
      <c r="Q579" s="716" t="str">
        <f>IFERROR(VLOOKUP(Q578,科目・教員!$A$2:$B$349,2,0),"")</f>
        <v/>
      </c>
      <c r="R579" s="715"/>
      <c r="S579" s="735" t="str">
        <f>IFERROR(VLOOKUP(S578,科目・教員!$A$2:$B$349,2,0),"")</f>
        <v/>
      </c>
      <c r="T579" s="715"/>
      <c r="U579" s="25"/>
      <c r="Z579" s="73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784"/>
      <c r="BL579" s="784"/>
      <c r="BM579" s="784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33"/>
      <c r="B580" s="15" t="s">
        <v>60</v>
      </c>
      <c r="C580" s="714" t="str">
        <f>VLOOKUP($C577,'2025年度(1年後期)'!$B$5:$N$207,COLUMN('2025年度(1年後期)'!$C$5)+1,0)&amp;""</f>
        <v/>
      </c>
      <c r="D580" s="715"/>
      <c r="E580" s="716" t="str">
        <f>VLOOKUP($C577,'2025年度(2年後期)'!$B$5:$N$207,COLUMN('2025年度(2年後期)'!$C$5)+1,0)&amp;""</f>
        <v/>
      </c>
      <c r="F580" s="715"/>
      <c r="G580" s="716" t="str">
        <f>VLOOKUP($C577,'2025年度(3年後期)'!$B$5:$N$207,COLUMN('2025年度(3年後期)'!$C$5)+1,0)&amp;""</f>
        <v/>
      </c>
      <c r="H580" s="715"/>
      <c r="I580" s="716" t="str">
        <f>VLOOKUP($C577,'2025年度(4年後期)'!$B$5:$N$206,COLUMN('2025年度(4年後期)'!$C$5)+1,0)&amp;""</f>
        <v/>
      </c>
      <c r="J580" s="715"/>
      <c r="K580" s="735" t="str">
        <f>VLOOKUP($C577,'2025年度(助産後期)'!$B$5:$N$207,COLUMN('2025年度(助産後期)'!$C$5)+1,0)&amp;""</f>
        <v/>
      </c>
      <c r="L580" s="737"/>
      <c r="M580" s="746" t="str">
        <f>VLOOKUP($C577,'2025年度(M1後期)'!$B$5:$N$207,COLUMN('2025年度(M1後期)'!$C$5)+1,0)&amp;""</f>
        <v/>
      </c>
      <c r="N580" s="715"/>
      <c r="O580" s="716" t="str">
        <f>VLOOKUP($C577,'2025年度(M2後期)'!$B$5:$N$207,COLUMN('2025年度(M2後期)'!$C$5)+1,0)&amp;""</f>
        <v/>
      </c>
      <c r="P580" s="715"/>
      <c r="Q580" s="716" t="str">
        <f>VLOOKUP($C577,'2025年度(D1後期)'!$B$5:$N$207,COLUMN('2025年度(D1後期)'!$C$5)+1,0)&amp;""</f>
        <v/>
      </c>
      <c r="R580" s="715"/>
      <c r="S580" s="735" t="str">
        <f>VLOOKUP($C577,'2025年度(D23後期)'!$B$5:$N$207,COLUMN('2025年度(D23後期)'!$C$5)+1,0)&amp;""</f>
        <v/>
      </c>
      <c r="T580" s="715"/>
      <c r="U580" s="25"/>
      <c r="Z580" s="73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784"/>
      <c r="BL580" s="784"/>
      <c r="BM580" s="784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34"/>
      <c r="B581" s="16" t="s">
        <v>62</v>
      </c>
      <c r="C581" s="738"/>
      <c r="D581" s="711"/>
      <c r="E581" s="710"/>
      <c r="F581" s="711"/>
      <c r="G581" s="710"/>
      <c r="H581" s="711"/>
      <c r="I581" s="710"/>
      <c r="J581" s="711"/>
      <c r="K581" s="712"/>
      <c r="L581" s="713"/>
      <c r="M581" s="745"/>
      <c r="N581" s="711"/>
      <c r="O581" s="710"/>
      <c r="P581" s="711"/>
      <c r="Q581" s="710"/>
      <c r="R581" s="711"/>
      <c r="S581" s="712"/>
      <c r="T581" s="711"/>
      <c r="U581" s="25"/>
      <c r="Z581" s="73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785"/>
      <c r="BL581" s="785"/>
      <c r="BM581" s="785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33" t="s">
        <v>64</v>
      </c>
      <c r="B582" s="15" t="s">
        <v>55</v>
      </c>
      <c r="C582" s="731" t="str">
        <f>VLOOKUP($C577,'2025年度(1年後期)'!$B$5:$N$207,COLUMN('2025年度(1年後期)'!$E$5),0)&amp;""</f>
        <v/>
      </c>
      <c r="D582" s="722"/>
      <c r="E582" s="721" t="str">
        <f>VLOOKUP($C577,'2025年度(2年後期)'!$B$5:$N$207,COLUMN('2025年度(2年後期)'!$E$5),0)&amp;""</f>
        <v/>
      </c>
      <c r="F582" s="722"/>
      <c r="G582" s="721" t="str">
        <f>VLOOKUP($C577,'2025年度(3年後期)'!$B$5:$N$207,COLUMN('2025年度(3年後期)'!$E$5),0)&amp;""</f>
        <v>領域別実習(補習)</v>
      </c>
      <c r="H582" s="722"/>
      <c r="I582" s="721" t="str">
        <f>VLOOKUP($C577,'2025年度(4年後期)'!$B$5:$N$206,COLUMN('2025年度(4年後期)'!$E$5),0)&amp;""</f>
        <v/>
      </c>
      <c r="J582" s="722"/>
      <c r="K582" s="732" t="str">
        <f>VLOOKUP($C577,'2025年度(助産後期)'!$B$5:$N$207,COLUMN('2025年度(助産後期)'!$E$5),0)&amp;""</f>
        <v/>
      </c>
      <c r="L582" s="720"/>
      <c r="M582" s="731" t="str">
        <f>VLOOKUP($C577,'2025年度(M1後期)'!$B$5:$N$207,COLUMN('2025年度(M1後期)'!$E$5),0)&amp;""</f>
        <v/>
      </c>
      <c r="N582" s="722"/>
      <c r="O582" s="732" t="str">
        <f>VLOOKUP($C577,'2025年度(M2後期)'!$B$5:$N$207,COLUMN('2025年度(M2後期)'!$E$5),0)&amp;""</f>
        <v/>
      </c>
      <c r="P582" s="722"/>
      <c r="Q582" s="732" t="str">
        <f>VLOOKUP($C577,'2025年度(D1後期)'!$B$5:$N$207,COLUMN('2025年度(D1後期)'!$E$5),0)&amp;""</f>
        <v/>
      </c>
      <c r="R582" s="722"/>
      <c r="S582" s="732" t="str">
        <f>VLOOKUP($C577,'2025年度(D23後期)'!$B$5:$N$207,COLUMN('2025年度(D23後期)'!$E$5),0)&amp;""</f>
        <v/>
      </c>
      <c r="T582" s="722"/>
      <c r="U582" s="25"/>
      <c r="Z582" s="733" t="str">
        <f>A582</f>
        <v>２時限（11：00～12：30）</v>
      </c>
      <c r="AA582" s="694"/>
      <c r="AB582" s="694"/>
      <c r="AC582" s="694"/>
      <c r="AD582" s="694"/>
      <c r="AE582" s="694"/>
      <c r="AF582" s="694"/>
      <c r="AG582" s="694"/>
      <c r="AH582" s="694"/>
      <c r="AI582" s="694"/>
      <c r="AJ582" s="694"/>
      <c r="AK582" s="694"/>
      <c r="AL582" s="694"/>
      <c r="AM582" s="694"/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/>
      <c r="AX582" s="694"/>
      <c r="AY582" s="694"/>
      <c r="AZ582" s="694"/>
      <c r="BA582" s="694"/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783"/>
      <c r="BL582" s="783"/>
      <c r="BM582" s="783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33"/>
      <c r="B583" s="15" t="s">
        <v>58</v>
      </c>
      <c r="C583" s="714" t="str">
        <f>IFERROR(VLOOKUP(C582,科目・教員!$A$2:$B$349,2,0),"")</f>
        <v/>
      </c>
      <c r="D583" s="715"/>
      <c r="E583" s="716" t="str">
        <f>IFERROR(VLOOKUP(E582,科目・教員!$A$2:$B$349,2,0),"")</f>
        <v/>
      </c>
      <c r="F583" s="715"/>
      <c r="G583" s="716" t="str">
        <f>IFERROR(VLOOKUP(G582,科目・教員!$A$2:$B$349,2,0),"")</f>
        <v/>
      </c>
      <c r="H583" s="715"/>
      <c r="I583" s="716" t="str">
        <f>IFERROR(VLOOKUP(I582,科目・教員!$A$2:$B$349,2,0),"")</f>
        <v/>
      </c>
      <c r="J583" s="715"/>
      <c r="K583" s="735" t="str">
        <f>IFERROR(VLOOKUP(K582,科目・教員!$A$2:$B$349,2,0),"")</f>
        <v/>
      </c>
      <c r="L583" s="737"/>
      <c r="M583" s="714" t="str">
        <f>IFERROR(VLOOKUP(M582,科目・教員!$A$2:$B$349,2,0),"")</f>
        <v/>
      </c>
      <c r="N583" s="715"/>
      <c r="O583" s="735" t="str">
        <f>IFERROR(VLOOKUP(O582,科目・教員!$A$2:$B$349,2,0),"")</f>
        <v/>
      </c>
      <c r="P583" s="715"/>
      <c r="Q583" s="735" t="str">
        <f>IFERROR(VLOOKUP(Q582,科目・教員!$A$2:$B$349,2,0),"")</f>
        <v/>
      </c>
      <c r="R583" s="715"/>
      <c r="S583" s="735" t="str">
        <f>IFERROR(VLOOKUP(S582,科目・教員!$A$2:$B$349,2,0),"")</f>
        <v/>
      </c>
      <c r="T583" s="715"/>
      <c r="U583" s="25"/>
      <c r="Z583" s="73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784"/>
      <c r="BL583" s="784"/>
      <c r="BM583" s="784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33"/>
      <c r="B584" s="15" t="s">
        <v>60</v>
      </c>
      <c r="C584" s="714" t="str">
        <f>VLOOKUP($C577,'2025年度(1年後期)'!$B$5:$N$207,COLUMN('2025年度(1年後期)'!$E$5)+1,0)&amp;""</f>
        <v/>
      </c>
      <c r="D584" s="715"/>
      <c r="E584" s="716" t="str">
        <f>VLOOKUP($C577,'2025年度(2年後期)'!$B$5:$N$207,COLUMN('2025年度(2年後期)'!$E$5)+1,0)&amp;""</f>
        <v/>
      </c>
      <c r="F584" s="715"/>
      <c r="G584" s="716" t="str">
        <f>VLOOKUP($C577,'2025年度(3年後期)'!$B$5:$N$207,COLUMN('2025年度(3年後期)'!$E$5)+1,0)&amp;""</f>
        <v/>
      </c>
      <c r="H584" s="715"/>
      <c r="I584" s="716" t="str">
        <f>VLOOKUP($C577,'2025年度(4年後期)'!$B$5:$N$206,COLUMN('2025年度(4年後期)'!$E$5)+1,0)&amp;""</f>
        <v/>
      </c>
      <c r="J584" s="715"/>
      <c r="K584" s="735" t="str">
        <f>VLOOKUP($C577,'2025年度(助産後期)'!$B$5:$N$207,COLUMN('2025年度(助産後期)'!$E$5)+1,0)&amp;""</f>
        <v/>
      </c>
      <c r="L584" s="737"/>
      <c r="M584" s="714" t="str">
        <f>VLOOKUP($C577,'2025年度(M1後期)'!$B$5:$N$207,COLUMN('2025年度(M1後期)'!$E$5)+1,0)&amp;""</f>
        <v/>
      </c>
      <c r="N584" s="715"/>
      <c r="O584" s="735" t="str">
        <f>VLOOKUP($C577,'2025年度(M2後期)'!$B$5:$N$207,COLUMN('2025年度(M2後期)'!$E$5)+1,0)&amp;""</f>
        <v/>
      </c>
      <c r="P584" s="715"/>
      <c r="Q584" s="735" t="str">
        <f>VLOOKUP($C577,'2025年度(D1後期)'!$B$5:$N$207,COLUMN('2025年度(D1後期)'!$E$5)+1,0)&amp;""</f>
        <v/>
      </c>
      <c r="R584" s="715"/>
      <c r="S584" s="735" t="str">
        <f>VLOOKUP($C577,'2025年度(D23後期)'!$B$5:$N$207,COLUMN('2025年度(D23後期)'!$E$5)+1,0)&amp;""</f>
        <v/>
      </c>
      <c r="T584" s="715"/>
      <c r="U584" s="25"/>
      <c r="Z584" s="73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784"/>
      <c r="BL584" s="784"/>
      <c r="BM584" s="784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47"/>
      <c r="B585" s="16" t="s">
        <v>62</v>
      </c>
      <c r="C585" s="738"/>
      <c r="D585" s="736"/>
      <c r="E585" s="710"/>
      <c r="F585" s="736"/>
      <c r="G585" s="710"/>
      <c r="H585" s="736"/>
      <c r="I585" s="710"/>
      <c r="J585" s="736"/>
      <c r="K585" s="712"/>
      <c r="L585" s="712"/>
      <c r="M585" s="738"/>
      <c r="N585" s="736"/>
      <c r="O585" s="712"/>
      <c r="P585" s="736"/>
      <c r="Q585" s="712"/>
      <c r="R585" s="736"/>
      <c r="S585" s="712"/>
      <c r="T585" s="736"/>
      <c r="U585" s="25"/>
      <c r="Z585" s="73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785"/>
      <c r="BL585" s="785"/>
      <c r="BM585" s="785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44" t="s">
        <v>70</v>
      </c>
      <c r="B586" s="17" t="s">
        <v>71</v>
      </c>
      <c r="C586" s="731"/>
      <c r="D586" s="722"/>
      <c r="E586" s="721"/>
      <c r="F586" s="722"/>
      <c r="G586" s="721"/>
      <c r="H586" s="722"/>
      <c r="I586" s="721"/>
      <c r="J586" s="722"/>
      <c r="K586" s="732"/>
      <c r="L586" s="720"/>
      <c r="M586" s="731"/>
      <c r="N586" s="722"/>
      <c r="O586" s="732"/>
      <c r="P586" s="722"/>
      <c r="Q586" s="732"/>
      <c r="R586" s="722"/>
      <c r="S586" s="732"/>
      <c r="T586" s="722"/>
      <c r="U586" s="25"/>
      <c r="Z586" s="73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783"/>
      <c r="BL586" s="783"/>
      <c r="BM586" s="783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33"/>
      <c r="B587" s="17" t="s">
        <v>73</v>
      </c>
      <c r="C587" s="714"/>
      <c r="D587" s="715"/>
      <c r="E587" s="716"/>
      <c r="F587" s="715"/>
      <c r="G587" s="716"/>
      <c r="H587" s="715"/>
      <c r="I587" s="716"/>
      <c r="J587" s="715"/>
      <c r="K587" s="735"/>
      <c r="L587" s="737"/>
      <c r="M587" s="714"/>
      <c r="N587" s="715"/>
      <c r="O587" s="735"/>
      <c r="P587" s="715"/>
      <c r="Q587" s="735"/>
      <c r="R587" s="715"/>
      <c r="S587" s="735"/>
      <c r="T587" s="715"/>
      <c r="U587" s="25"/>
      <c r="Z587" s="73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784"/>
      <c r="BL587" s="784"/>
      <c r="BM587" s="784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33"/>
      <c r="B588" s="17" t="s">
        <v>60</v>
      </c>
      <c r="C588" s="714"/>
      <c r="D588" s="715"/>
      <c r="E588" s="716"/>
      <c r="F588" s="715"/>
      <c r="G588" s="716"/>
      <c r="H588" s="715"/>
      <c r="I588" s="716"/>
      <c r="J588" s="715"/>
      <c r="K588" s="735"/>
      <c r="L588" s="737"/>
      <c r="M588" s="714"/>
      <c r="N588" s="715"/>
      <c r="O588" s="735"/>
      <c r="P588" s="715"/>
      <c r="Q588" s="735"/>
      <c r="R588" s="715"/>
      <c r="S588" s="735"/>
      <c r="T588" s="715"/>
      <c r="U588" s="25"/>
      <c r="Z588" s="73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784"/>
      <c r="BL588" s="784"/>
      <c r="BM588" s="784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34"/>
      <c r="B589" s="18" t="s">
        <v>62</v>
      </c>
      <c r="C589" s="752"/>
      <c r="D589" s="753"/>
      <c r="E589" s="754"/>
      <c r="F589" s="753"/>
      <c r="G589" s="754"/>
      <c r="H589" s="753"/>
      <c r="I589" s="754"/>
      <c r="J589" s="753"/>
      <c r="K589" s="755"/>
      <c r="L589" s="755"/>
      <c r="M589" s="752"/>
      <c r="N589" s="753"/>
      <c r="O589" s="755"/>
      <c r="P589" s="753"/>
      <c r="Q589" s="755"/>
      <c r="R589" s="753"/>
      <c r="S589" s="755"/>
      <c r="T589" s="753"/>
      <c r="U589" s="25"/>
      <c r="Z589" s="73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785"/>
      <c r="BL589" s="785"/>
      <c r="BM589" s="785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33" t="s">
        <v>74</v>
      </c>
      <c r="B590" s="15" t="s">
        <v>55</v>
      </c>
      <c r="C590" s="748" t="str">
        <f>VLOOKUP($C577,'2025年度(1年後期)'!$B$5:$N$207,COLUMN('2025年度(1年後期)'!$G$5),0)&amp;""</f>
        <v/>
      </c>
      <c r="D590" s="732"/>
      <c r="E590" s="749" t="str">
        <f>VLOOKUP($C577,'2025年度(2年後期)'!$B$5:$N$207,COLUMN('2025年度(2年後期)'!$G$5),0)&amp;""</f>
        <v/>
      </c>
      <c r="F590" s="732"/>
      <c r="G590" s="749" t="str">
        <f>VLOOKUP($C577,'2025年度(3年後期)'!$B$5:$N$207,COLUMN('2025年度(3年後期)'!$G$5),0)&amp;""</f>
        <v>領域別実習(補習)</v>
      </c>
      <c r="H590" s="732"/>
      <c r="I590" s="749" t="str">
        <f>VLOOKUP($C577,'2025年度(4年後期)'!$B$5:$N$206,COLUMN('2025年度(4年後期)'!$G$5),0)&amp;""</f>
        <v/>
      </c>
      <c r="J590" s="732"/>
      <c r="K590" s="750" t="str">
        <f>VLOOKUP($C577,'2025年度(助産後期)'!$B$5:$N$207,COLUMN('2025年度(助産後期)'!$G$5),0)&amp;""</f>
        <v/>
      </c>
      <c r="L590" s="750"/>
      <c r="M590" s="748" t="str">
        <f>VLOOKUP($C577,'2025年度(M1後期)'!$B$5:$N$207,COLUMN('2025年度(M1後期)'!$G$5),0)&amp;""</f>
        <v/>
      </c>
      <c r="N590" s="732"/>
      <c r="O590" s="750" t="str">
        <f>VLOOKUP($C577,'2025年度(M2後期)'!$B$5:$N$207,COLUMN('2025年度(M2後期)'!$G$5),0)&amp;""</f>
        <v/>
      </c>
      <c r="P590" s="732"/>
      <c r="Q590" s="750" t="str">
        <f>VLOOKUP($C577,'2025年度(D1後期)'!$B$5:$N$207,COLUMN('2025年度(D1後期)'!$G$5),0)&amp;""</f>
        <v/>
      </c>
      <c r="R590" s="732"/>
      <c r="S590" s="750" t="str">
        <f>VLOOKUP($C577,'2025年度(D23後期)'!$B$5:$N$207,COLUMN('2025年度(D23後期)'!$G$5),0)&amp;""</f>
        <v/>
      </c>
      <c r="T590" s="732"/>
      <c r="U590" s="25"/>
      <c r="Z590" s="733" t="str">
        <f>A590</f>
        <v>３時限（13：30～15：00）</v>
      </c>
      <c r="AA590" s="694"/>
      <c r="AB590" s="694"/>
      <c r="AC590" s="694"/>
      <c r="AD590" s="694"/>
      <c r="AE590" s="694"/>
      <c r="AF590" s="694"/>
      <c r="AG590" s="694"/>
      <c r="AH590" s="694"/>
      <c r="AI590" s="694"/>
      <c r="AJ590" s="694"/>
      <c r="AK590" s="694"/>
      <c r="AL590" s="694"/>
      <c r="AM590" s="694"/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/>
      <c r="AX590" s="694"/>
      <c r="AY590" s="694"/>
      <c r="AZ590" s="694"/>
      <c r="BA590" s="694"/>
      <c r="BB590" s="694"/>
      <c r="BC590" s="694"/>
      <c r="BD590" s="694"/>
      <c r="BE590" s="694"/>
      <c r="BF590" s="694"/>
      <c r="BG590" s="694"/>
      <c r="BH590" s="694"/>
      <c r="BI590" s="694"/>
      <c r="BJ590" s="694"/>
      <c r="BK590" s="783"/>
      <c r="BL590" s="783"/>
      <c r="BM590" s="783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33"/>
      <c r="B591" s="15" t="s">
        <v>58</v>
      </c>
      <c r="C591" s="751" t="str">
        <f>IFERROR(VLOOKUP(C590,科目・教員!$A$2:$B$349,2,0),"")</f>
        <v/>
      </c>
      <c r="D591" s="735"/>
      <c r="E591" s="739" t="str">
        <f>IFERROR(VLOOKUP(E590,科目・教員!$A$2:$B$349,2,0),"")</f>
        <v/>
      </c>
      <c r="F591" s="735"/>
      <c r="G591" s="739" t="str">
        <f>IFERROR(VLOOKUP(G590,科目・教員!$A$2:$B$349,2,0),"")</f>
        <v/>
      </c>
      <c r="H591" s="735"/>
      <c r="I591" s="739" t="str">
        <f>IFERROR(VLOOKUP(I590,科目・教員!$A$2:$B$349,2,0),"")</f>
        <v/>
      </c>
      <c r="J591" s="735"/>
      <c r="K591" s="740" t="str">
        <f>IFERROR(VLOOKUP(K590,科目・教員!$A$2:$B$349,2,0),"")</f>
        <v/>
      </c>
      <c r="L591" s="740"/>
      <c r="M591" s="751" t="str">
        <f>IFERROR(VLOOKUP(M590,科目・教員!$A$2:$B$349,2,0),"")</f>
        <v/>
      </c>
      <c r="N591" s="735"/>
      <c r="O591" s="740" t="str">
        <f>IFERROR(VLOOKUP(O590,科目・教員!$A$2:$B$349,2,0),"")</f>
        <v/>
      </c>
      <c r="P591" s="735"/>
      <c r="Q591" s="740" t="str">
        <f>IFERROR(VLOOKUP(Q590,科目・教員!$A$2:$B$349,2,0),"")</f>
        <v/>
      </c>
      <c r="R591" s="735"/>
      <c r="S591" s="740" t="str">
        <f>IFERROR(VLOOKUP(S590,科目・教員!$A$2:$B$349,2,0),"")</f>
        <v/>
      </c>
      <c r="T591" s="735"/>
      <c r="U591" s="25"/>
      <c r="Z591" s="73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784"/>
      <c r="BL591" s="784"/>
      <c r="BM591" s="784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33"/>
      <c r="B592" s="15" t="s">
        <v>60</v>
      </c>
      <c r="C592" s="751" t="str">
        <f>VLOOKUP($C577,'2025年度(1年後期)'!$B$5:$N$207,COLUMN('2025年度(1年後期)'!$G$5)+1,0)&amp;""</f>
        <v/>
      </c>
      <c r="D592" s="735"/>
      <c r="E592" s="739" t="str">
        <f>VLOOKUP($C577,'2025年度(2年後期)'!$B$5:$N$207,COLUMN('2025年度(2年後期)'!$G$5)+1,0)&amp;""</f>
        <v/>
      </c>
      <c r="F592" s="735"/>
      <c r="G592" s="739" t="str">
        <f>VLOOKUP($C577,'2025年度(3年後期)'!$B$5:$N$207,COLUMN('2025年度(3年後期)'!$G$5)+1,0)&amp;""</f>
        <v/>
      </c>
      <c r="H592" s="735"/>
      <c r="I592" s="739" t="str">
        <f>VLOOKUP($C577,'2025年度(4年後期)'!$B$5:$N$206,COLUMN('2025年度(4年後期)'!$G$5)+1,0)&amp;""</f>
        <v/>
      </c>
      <c r="J592" s="735"/>
      <c r="K592" s="740" t="str">
        <f>VLOOKUP($C577,'2025年度(助産後期)'!$B$5:$N$207,COLUMN('2025年度(助産後期)'!$G$5)+1,0)&amp;""</f>
        <v/>
      </c>
      <c r="L592" s="740"/>
      <c r="M592" s="751" t="str">
        <f>VLOOKUP($C577,'2025年度(M1後期)'!$B$5:$N$207,COLUMN('2025年度(M1後期)'!$G$5)+1,0)&amp;""</f>
        <v/>
      </c>
      <c r="N592" s="735"/>
      <c r="O592" s="740" t="str">
        <f>VLOOKUP($C577,'2025年度(M2後期)'!$B$5:$N$207,COLUMN('2025年度(M2後期)'!$G$5)+1,0)&amp;""</f>
        <v/>
      </c>
      <c r="P592" s="735"/>
      <c r="Q592" s="740" t="str">
        <f>VLOOKUP($C577,'2025年度(D1後期)'!$B$5:$N$207,COLUMN('2025年度(D1後期)'!$G$5)+1,0)&amp;""</f>
        <v/>
      </c>
      <c r="R592" s="735"/>
      <c r="S592" s="740" t="str">
        <f>VLOOKUP($C577,'2025年度(D23後期)'!$B$5:$N$207,COLUMN('2025年度(D23後期)'!$G$5)+1,0)&amp;""</f>
        <v/>
      </c>
      <c r="T592" s="735"/>
      <c r="U592" s="25"/>
      <c r="Z592" s="73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784"/>
      <c r="BL592" s="784"/>
      <c r="BM592" s="784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47"/>
      <c r="B593" s="16" t="s">
        <v>62</v>
      </c>
      <c r="C593" s="738"/>
      <c r="D593" s="736"/>
      <c r="E593" s="710"/>
      <c r="F593" s="736"/>
      <c r="G593" s="710"/>
      <c r="H593" s="736"/>
      <c r="I593" s="710"/>
      <c r="J593" s="736"/>
      <c r="K593" s="712"/>
      <c r="L593" s="712"/>
      <c r="M593" s="738"/>
      <c r="N593" s="736"/>
      <c r="O593" s="712"/>
      <c r="P593" s="736"/>
      <c r="Q593" s="712"/>
      <c r="R593" s="736"/>
      <c r="S593" s="712"/>
      <c r="T593" s="736"/>
      <c r="U593" s="25"/>
      <c r="Z593" s="73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785"/>
      <c r="BL593" s="785"/>
      <c r="BM593" s="785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33" t="s">
        <v>80</v>
      </c>
      <c r="B594" s="15" t="s">
        <v>55</v>
      </c>
      <c r="C594" s="748" t="str">
        <f>VLOOKUP($C577,'2025年度(1年後期)'!$B$5:$N$207,COLUMN('2025年度(1年後期)'!$I$5),0)&amp;""</f>
        <v/>
      </c>
      <c r="D594" s="732"/>
      <c r="E594" s="749" t="str">
        <f>VLOOKUP($C577,'2025年度(2年後期)'!$B$5:$N$207,COLUMN('2025年度(2年後期)'!$I$5),0)&amp;""</f>
        <v/>
      </c>
      <c r="F594" s="732"/>
      <c r="G594" s="749" t="str">
        <f>VLOOKUP($C577,'2025年度(3年後期)'!$B$5:$N$207,COLUMN('2025年度(3年後期)'!$I$5),0)&amp;""</f>
        <v>領域別実習(補習)</v>
      </c>
      <c r="H594" s="732"/>
      <c r="I594" s="749" t="str">
        <f>VLOOKUP($C577,'2025年度(4年後期)'!$B$5:$N$206,COLUMN('2025年度(4年後期)'!$I$5),0)&amp;""</f>
        <v/>
      </c>
      <c r="J594" s="732"/>
      <c r="K594" s="750" t="str">
        <f>VLOOKUP($C577,'2025年度(助産後期)'!$B$5:$N$207,COLUMN('2025年度(助産後期)'!$I$5),0)&amp;""</f>
        <v/>
      </c>
      <c r="L594" s="750"/>
      <c r="M594" s="748" t="str">
        <f>VLOOKUP($C577,'2025年度(M1後期)'!$B$5:$N$207,COLUMN('2025年度(M1後期)'!$I$5),0)&amp;""</f>
        <v/>
      </c>
      <c r="N594" s="732"/>
      <c r="O594" s="750" t="str">
        <f>VLOOKUP($C577,'2025年度(M2後期)'!$B$5:$N$207,COLUMN('2025年度(M2後期)'!$I$5),0)&amp;""</f>
        <v/>
      </c>
      <c r="P594" s="732"/>
      <c r="Q594" s="750" t="str">
        <f>VLOOKUP($C577,'2025年度(D1後期)'!$B$5:$N$207,COLUMN('2025年度(D1後期)'!$I$5),0)&amp;""</f>
        <v/>
      </c>
      <c r="R594" s="732"/>
      <c r="S594" s="750" t="str">
        <f>VLOOKUP($C577,'2025年度(D23後期)'!$B$5:$N$207,COLUMN('2025年度(D23後期)'!$I$5),0)&amp;""</f>
        <v/>
      </c>
      <c r="T594" s="732"/>
      <c r="U594" s="25"/>
      <c r="Z594" s="73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/>
      <c r="AH594" s="694"/>
      <c r="AI594" s="694"/>
      <c r="AJ594" s="694"/>
      <c r="AK594" s="694"/>
      <c r="AL594" s="694"/>
      <c r="AM594" s="694"/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/>
      <c r="AX594" s="694"/>
      <c r="AY594" s="694"/>
      <c r="AZ594" s="694"/>
      <c r="BA594" s="694"/>
      <c r="BB594" s="694"/>
      <c r="BC594" s="694"/>
      <c r="BD594" s="694"/>
      <c r="BE594" s="694"/>
      <c r="BF594" s="694"/>
      <c r="BG594" s="694"/>
      <c r="BH594" s="694"/>
      <c r="BI594" s="694"/>
      <c r="BJ594" s="694"/>
      <c r="BK594" s="783"/>
      <c r="BL594" s="783"/>
      <c r="BM594" s="783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33"/>
      <c r="B595" s="15" t="s">
        <v>58</v>
      </c>
      <c r="C595" s="751" t="str">
        <f>IFERROR(VLOOKUP(C594,科目・教員!$A$2:$B$349,2,0),"")</f>
        <v/>
      </c>
      <c r="D595" s="735"/>
      <c r="E595" s="739" t="str">
        <f>IFERROR(VLOOKUP(E594,科目・教員!$A$2:$B$349,2,0),"")</f>
        <v/>
      </c>
      <c r="F595" s="735"/>
      <c r="G595" s="739" t="str">
        <f>IFERROR(VLOOKUP(G594,科目・教員!$A$2:$B$349,2,0),"")</f>
        <v/>
      </c>
      <c r="H595" s="735"/>
      <c r="I595" s="739" t="str">
        <f>IFERROR(VLOOKUP(I594,科目・教員!$A$2:$B$349,2,0),"")</f>
        <v/>
      </c>
      <c r="J595" s="735"/>
      <c r="K595" s="740" t="str">
        <f>IFERROR(VLOOKUP(K594,科目・教員!$A$2:$B$349,2,0),"")</f>
        <v/>
      </c>
      <c r="L595" s="740"/>
      <c r="M595" s="751" t="str">
        <f>IFERROR(VLOOKUP(M594,科目・教員!$A$2:$B$349,2,0),"")</f>
        <v/>
      </c>
      <c r="N595" s="735"/>
      <c r="O595" s="740" t="str">
        <f>IFERROR(VLOOKUP(O594,科目・教員!$A$2:$B$349,2,0),"")</f>
        <v/>
      </c>
      <c r="P595" s="735"/>
      <c r="Q595" s="740" t="str">
        <f>IFERROR(VLOOKUP(Q594,科目・教員!$A$2:$B$349,2,0),"")</f>
        <v/>
      </c>
      <c r="R595" s="735"/>
      <c r="S595" s="740" t="str">
        <f>IFERROR(VLOOKUP(S594,科目・教員!$A$2:$B$349,2,0),"")</f>
        <v/>
      </c>
      <c r="T595" s="735"/>
      <c r="U595" s="25"/>
      <c r="Z595" s="73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784"/>
      <c r="BL595" s="784"/>
      <c r="BM595" s="784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33"/>
      <c r="B596" s="15" t="s">
        <v>60</v>
      </c>
      <c r="C596" s="751" t="str">
        <f>VLOOKUP($C577,'2025年度(1年後期)'!$B$5:$N$207,COLUMN('2025年度(1年後期)'!$I$5)+1,0)&amp;""</f>
        <v/>
      </c>
      <c r="D596" s="735"/>
      <c r="E596" s="739" t="str">
        <f>VLOOKUP($C577,'2025年度(2年後期)'!$B$5:$N$207,COLUMN('2025年度(2年後期)'!$I$5)+1,0)&amp;""</f>
        <v/>
      </c>
      <c r="F596" s="735"/>
      <c r="G596" s="739" t="str">
        <f>VLOOKUP($C577,'2025年度(3年後期)'!$B$5:$N$207,COLUMN('2025年度(3年後期)'!$I$5)+1,0)&amp;""</f>
        <v/>
      </c>
      <c r="H596" s="735"/>
      <c r="I596" s="739" t="str">
        <f>VLOOKUP($C577,'2025年度(4年後期)'!$B$5:$N$206,COLUMN('2025年度(4年後期)'!$I$5)+1,0)&amp;""</f>
        <v/>
      </c>
      <c r="J596" s="735"/>
      <c r="K596" s="740" t="str">
        <f>VLOOKUP($C577,'2025年度(助産後期)'!$B$5:$N$207,COLUMN('2025年度(助産後期)'!$I$5)+1,0)&amp;""</f>
        <v/>
      </c>
      <c r="L596" s="740"/>
      <c r="M596" s="751" t="str">
        <f>VLOOKUP($C577,'2025年度(M1後期)'!$B$5:$N$207,COLUMN('2025年度(M1後期)'!$I$5)+1,0)&amp;""</f>
        <v/>
      </c>
      <c r="N596" s="735"/>
      <c r="O596" s="740" t="str">
        <f>VLOOKUP($C577,'2025年度(M2後期)'!$B$5:$N$207,COLUMN('2025年度(M2後期)'!$I$5)+1,0)&amp;""</f>
        <v/>
      </c>
      <c r="P596" s="735"/>
      <c r="Q596" s="740" t="str">
        <f>VLOOKUP($C577,'2025年度(D1後期)'!$B$5:$N$207,COLUMN('2025年度(D1後期)'!$I$5)+1,0)&amp;""</f>
        <v/>
      </c>
      <c r="R596" s="735"/>
      <c r="S596" s="740" t="str">
        <f>VLOOKUP($C577,'2025年度(D23後期)'!$B$5:$N$207,COLUMN('2025年度(D23後期)'!$I$5)+1,0)&amp;""</f>
        <v/>
      </c>
      <c r="T596" s="735"/>
      <c r="U596" s="25"/>
      <c r="Z596" s="73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784"/>
      <c r="BL596" s="784"/>
      <c r="BM596" s="784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34"/>
      <c r="B597" s="16" t="s">
        <v>62</v>
      </c>
      <c r="C597" s="738"/>
      <c r="D597" s="736"/>
      <c r="E597" s="710"/>
      <c r="F597" s="736"/>
      <c r="G597" s="710"/>
      <c r="H597" s="736"/>
      <c r="I597" s="710"/>
      <c r="J597" s="736"/>
      <c r="K597" s="712"/>
      <c r="L597" s="712"/>
      <c r="M597" s="738"/>
      <c r="N597" s="736"/>
      <c r="O597" s="712"/>
      <c r="P597" s="736"/>
      <c r="Q597" s="712"/>
      <c r="R597" s="736"/>
      <c r="S597" s="712"/>
      <c r="T597" s="736"/>
      <c r="U597" s="25"/>
      <c r="Z597" s="73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785"/>
      <c r="BL597" s="785"/>
      <c r="BM597" s="785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33" t="s">
        <v>87</v>
      </c>
      <c r="B598" s="15" t="s">
        <v>55</v>
      </c>
      <c r="C598" s="748" t="str">
        <f>VLOOKUP($C577,'2025年度(1年後期)'!$B$5:$N$207,COLUMN('2025年度(1年後期)'!$K$5),0)&amp;""</f>
        <v/>
      </c>
      <c r="D598" s="732"/>
      <c r="E598" s="749" t="str">
        <f>VLOOKUP($C577,'2025年度(2年後期)'!$B$5:$N$207,COLUMN('2025年度(2年後期)'!$K$5),0)&amp;""</f>
        <v/>
      </c>
      <c r="F598" s="732"/>
      <c r="G598" s="749" t="str">
        <f>VLOOKUP($C577,'2025年度(3年後期)'!$B$5:$N$207,COLUMN('2025年度(3年後期)'!$K$5),0)&amp;""</f>
        <v/>
      </c>
      <c r="H598" s="732"/>
      <c r="I598" s="749" t="str">
        <f>VLOOKUP($C577,'2025年度(4年後期)'!$B$5:$N$206,COLUMN('2025年度(4年後期)'!$K$5),0)&amp;""</f>
        <v/>
      </c>
      <c r="J598" s="732"/>
      <c r="K598" s="750" t="str">
        <f>VLOOKUP($C577,'2025年度(助産後期)'!$B$5:$N$207,COLUMN('2025年度(助産後期)'!$K$5),0)&amp;""</f>
        <v/>
      </c>
      <c r="L598" s="750"/>
      <c r="M598" s="748" t="str">
        <f>VLOOKUP($C577,'2025年度(M1後期)'!$B$5:$N$207,COLUMN('2025年度(M1後期)'!$K$5),0)&amp;""</f>
        <v/>
      </c>
      <c r="N598" s="732"/>
      <c r="O598" s="750" t="str">
        <f>VLOOKUP($C577,'2025年度(M2後期)'!$B$5:$N$207,COLUMN('2025年度(M2後期)'!$K$5),0)&amp;""</f>
        <v/>
      </c>
      <c r="P598" s="732"/>
      <c r="Q598" s="750" t="str">
        <f>VLOOKUP($C577,'2025年度(D1後期)'!$B$5:$N$207,COLUMN('2025年度(D1後期)'!$K$5),0)&amp;""</f>
        <v/>
      </c>
      <c r="R598" s="732"/>
      <c r="S598" s="750" t="str">
        <f>VLOOKUP($C577,'2025年度(D23後期)'!$B$5:$N$207,COLUMN('2025年度(D23後期)'!$K$5),0)&amp;""</f>
        <v/>
      </c>
      <c r="T598" s="732"/>
      <c r="U598" s="25"/>
      <c r="Z598" s="73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/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/>
      <c r="BK598" s="783"/>
      <c r="BL598" s="783"/>
      <c r="BM598" s="783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33"/>
      <c r="B599" s="15" t="s">
        <v>58</v>
      </c>
      <c r="C599" s="751" t="str">
        <f>IFERROR(VLOOKUP(C598,科目・教員!$A$2:$B$349,2,0),"")</f>
        <v/>
      </c>
      <c r="D599" s="735"/>
      <c r="E599" s="739" t="str">
        <f>IFERROR(VLOOKUP(E598,科目・教員!$A$2:$B$349,2,0),"")</f>
        <v/>
      </c>
      <c r="F599" s="735"/>
      <c r="G599" s="739" t="str">
        <f>IFERROR(VLOOKUP(G598,科目・教員!$A$2:$B$349,2,0),"")</f>
        <v/>
      </c>
      <c r="H599" s="735"/>
      <c r="I599" s="739" t="str">
        <f>IFERROR(VLOOKUP(I598,科目・教員!$A$2:$B$349,2,0),"")</f>
        <v/>
      </c>
      <c r="J599" s="735"/>
      <c r="K599" s="740" t="str">
        <f>IFERROR(VLOOKUP(K598,科目・教員!$A$2:$B$349,2,0),"")</f>
        <v/>
      </c>
      <c r="L599" s="740"/>
      <c r="M599" s="751" t="str">
        <f>IFERROR(VLOOKUP(M598,科目・教員!$A$2:$B$349,2,0),"")</f>
        <v/>
      </c>
      <c r="N599" s="735"/>
      <c r="O599" s="740" t="str">
        <f>IFERROR(VLOOKUP(O598,科目・教員!$A$2:$B$349,2,0),"")</f>
        <v/>
      </c>
      <c r="P599" s="735"/>
      <c r="Q599" s="740" t="str">
        <f>IFERROR(VLOOKUP(Q598,科目・教員!$A$2:$B$349,2,0),"")</f>
        <v/>
      </c>
      <c r="R599" s="735"/>
      <c r="S599" s="740" t="str">
        <f>IFERROR(VLOOKUP(S598,科目・教員!$A$2:$B$349,2,0),"")</f>
        <v/>
      </c>
      <c r="T599" s="735"/>
      <c r="U599" s="25"/>
      <c r="Z599" s="73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784"/>
      <c r="BL599" s="784"/>
      <c r="BM599" s="784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33"/>
      <c r="B600" s="15" t="s">
        <v>60</v>
      </c>
      <c r="C600" s="751" t="str">
        <f>VLOOKUP($C577,'2025年度(1年後期)'!$B$5:$N$207,COLUMN('2025年度(1年後期)'!$K$5)+1,0)&amp;""</f>
        <v/>
      </c>
      <c r="D600" s="735"/>
      <c r="E600" s="739" t="str">
        <f>VLOOKUP($C577,'2025年度(2年後期)'!$B$5:$N$207,COLUMN('2025年度(2年後期)'!$K$5)+1,0)&amp;""</f>
        <v/>
      </c>
      <c r="F600" s="735"/>
      <c r="G600" s="739" t="str">
        <f>VLOOKUP($C577,'2025年度(3年後期)'!$B$5:$N$207,COLUMN('2025年度(3年後期)'!$K$5)+1,0)&amp;""</f>
        <v/>
      </c>
      <c r="H600" s="735"/>
      <c r="I600" s="739" t="str">
        <f>VLOOKUP($C577,'2025年度(4年後期)'!$B$5:$N$206,COLUMN('2025年度(4年後期)'!$K$5)+1,0)&amp;""</f>
        <v/>
      </c>
      <c r="J600" s="735"/>
      <c r="K600" s="740" t="str">
        <f>VLOOKUP($C577,'2025年度(助産後期)'!$B$5:$N$207,COLUMN('2025年度(助産後期)'!$K$5)+1,0)&amp;""</f>
        <v/>
      </c>
      <c r="L600" s="740"/>
      <c r="M600" s="751" t="str">
        <f>VLOOKUP($C577,'2025年度(M1後期)'!$B$5:$N$207,COLUMN('2025年度(M1後期)'!$K$5)+1,0)&amp;""</f>
        <v/>
      </c>
      <c r="N600" s="735"/>
      <c r="O600" s="740" t="str">
        <f>VLOOKUP($C577,'2025年度(M1後期)'!$B$5:$N$207,COLUMN('2025年度(M1後期)'!$K$5)+1,0)&amp;""</f>
        <v/>
      </c>
      <c r="P600" s="735"/>
      <c r="Q600" s="740" t="str">
        <f>VLOOKUP($C577,'2025年度(D1後期)'!$B$5:$N$207,COLUMN('2025年度(D1後期)'!$K$5)+1,0)&amp;""</f>
        <v/>
      </c>
      <c r="R600" s="735"/>
      <c r="S600" s="740" t="str">
        <f>VLOOKUP($C577,'2025年度(D23後期)'!$B$5:$N$207,COLUMN('2025年度(D23後期)'!$K$5)+1,0)&amp;""</f>
        <v/>
      </c>
      <c r="T600" s="735"/>
      <c r="U600" s="25"/>
      <c r="Z600" s="73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784"/>
      <c r="BL600" s="784"/>
      <c r="BM600" s="784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34"/>
      <c r="B601" s="16" t="s">
        <v>62</v>
      </c>
      <c r="C601" s="738"/>
      <c r="D601" s="736"/>
      <c r="E601" s="710"/>
      <c r="F601" s="736"/>
      <c r="G601" s="710"/>
      <c r="H601" s="736"/>
      <c r="I601" s="710"/>
      <c r="J601" s="736"/>
      <c r="K601" s="712"/>
      <c r="L601" s="712"/>
      <c r="M601" s="738"/>
      <c r="N601" s="736"/>
      <c r="O601" s="712"/>
      <c r="P601" s="736"/>
      <c r="Q601" s="712"/>
      <c r="R601" s="736"/>
      <c r="S601" s="712"/>
      <c r="T601" s="736"/>
      <c r="U601" s="37"/>
      <c r="V601" s="19"/>
      <c r="W601" s="19"/>
      <c r="X601" s="19"/>
      <c r="Y601" s="19"/>
      <c r="Z601" s="73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785"/>
      <c r="BL601" s="785"/>
      <c r="BM601" s="785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5"/>
      <c r="B602" s="6"/>
      <c r="C602" s="717">
        <f>C577+1</f>
        <v>46078</v>
      </c>
      <c r="D602" s="717"/>
      <c r="E602" s="717"/>
      <c r="F602" s="717"/>
      <c r="G602" s="717"/>
      <c r="H602" s="717"/>
      <c r="I602" s="717"/>
      <c r="J602" s="717"/>
      <c r="K602" s="717"/>
      <c r="L602" s="717"/>
      <c r="M602" s="717"/>
      <c r="N602" s="717"/>
      <c r="O602" s="717"/>
      <c r="P602" s="717"/>
      <c r="Q602" s="717"/>
      <c r="R602" s="717"/>
      <c r="S602" s="717"/>
      <c r="T602" s="717"/>
      <c r="U602" s="697">
        <f>C602</f>
        <v>46078</v>
      </c>
      <c r="V602" s="698"/>
      <c r="W602" s="698"/>
      <c r="X602" s="698"/>
      <c r="Y602" s="698"/>
      <c r="Z602" s="69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3" t="s">
        <v>54</v>
      </c>
      <c r="B603" s="12" t="s">
        <v>55</v>
      </c>
      <c r="C603" s="731" t="str">
        <f>VLOOKUP($C602,'2025年度(1年後期)'!$B$5:$N$207,COLUMN('2025年度(1年後期)'!$C$5),0)&amp;""</f>
        <v/>
      </c>
      <c r="D603" s="722"/>
      <c r="E603" s="721" t="str">
        <f>VLOOKUP($C602,'2025年度(2年後期)'!$B$5:$N$207,COLUMN('2025年度(2年後期)'!$C$5),0)&amp;""</f>
        <v/>
      </c>
      <c r="F603" s="722"/>
      <c r="G603" s="721" t="str">
        <f>VLOOKUP($C602,'2025年度(3年後期)'!$B$5:$N$207,COLUMN('2025年度(3年後期)'!$C$5),0)&amp;""</f>
        <v>領域別実習(補習)</v>
      </c>
      <c r="H603" s="722"/>
      <c r="I603" s="721" t="str">
        <f>VLOOKUP($C602,'2025年度(4年後期)'!$B$5:$N$206,COLUMN('2025年度(4年後期)'!$C$5),0)&amp;""</f>
        <v/>
      </c>
      <c r="J603" s="722"/>
      <c r="K603" s="732" t="str">
        <f>VLOOKUP($C602,'2025年度(助産後期)'!$B$5:$N$207,COLUMN('2025年度(助産後期)'!$C$5),0)&amp;""</f>
        <v/>
      </c>
      <c r="L603" s="720"/>
      <c r="M603" s="719" t="str">
        <f>VLOOKUP($C602,'2025年度(M1後期)'!$B$5:$N$207,COLUMN('2025年度(M1後期)'!$C$5),0)&amp;""</f>
        <v/>
      </c>
      <c r="N603" s="720"/>
      <c r="O603" s="721" t="str">
        <f>VLOOKUP($C602,'2025年度(M2後期)'!$B$5:$N$207,COLUMN('2025年度(M2後期)'!$C$5),0)&amp;""</f>
        <v/>
      </c>
      <c r="P603" s="722"/>
      <c r="Q603" s="721" t="str">
        <f>VLOOKUP($C602,'2025年度(D1後期)'!$B$5:$N$207,COLUMN('2025年度(D1後期)'!$C$5),0)&amp;""</f>
        <v/>
      </c>
      <c r="R603" s="722"/>
      <c r="S603" s="732" t="str">
        <f>VLOOKUP($C602,'2025年度(D23後期)'!$B$5:$N$207,COLUMN('2025年度(D23後期)'!$C$5),0)&amp;""</f>
        <v/>
      </c>
      <c r="T603" s="722"/>
      <c r="U603" s="25"/>
      <c r="Z603" s="744" t="str">
        <f>A603</f>
        <v xml:space="preserve">１時限（09：20～10：50） </v>
      </c>
      <c r="AA603" s="694"/>
      <c r="AB603" s="694"/>
      <c r="AC603" s="694"/>
      <c r="AD603" s="694"/>
      <c r="AE603" s="694"/>
      <c r="AF603" s="694"/>
      <c r="AG603" s="694"/>
      <c r="AH603" s="694"/>
      <c r="AI603" s="694"/>
      <c r="AJ603" s="694"/>
      <c r="AK603" s="694"/>
      <c r="AL603" s="694"/>
      <c r="AM603" s="694"/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694"/>
      <c r="BC603" s="694"/>
      <c r="BD603" s="694"/>
      <c r="BE603" s="694"/>
      <c r="BF603" s="694"/>
      <c r="BG603" s="694"/>
      <c r="BH603" s="694"/>
      <c r="BI603" s="694"/>
      <c r="BJ603" s="694"/>
      <c r="BK603" s="783"/>
      <c r="BL603" s="783"/>
      <c r="BM603" s="783"/>
      <c r="BN603" s="694"/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33"/>
      <c r="B604" s="15" t="s">
        <v>58</v>
      </c>
      <c r="C604" s="714" t="str">
        <f>IFERROR(VLOOKUP(C603,科目・教員!$A$2:$B$349,2,0),"")</f>
        <v/>
      </c>
      <c r="D604" s="715"/>
      <c r="E604" s="716" t="str">
        <f>IFERROR(VLOOKUP(E603,科目・教員!$A$2:$B$349,2,0),"")</f>
        <v/>
      </c>
      <c r="F604" s="715"/>
      <c r="G604" s="716" t="str">
        <f>IFERROR(VLOOKUP(G603,科目・教員!$A$2:$B$349,2,0),"")</f>
        <v/>
      </c>
      <c r="H604" s="715"/>
      <c r="I604" s="716" t="str">
        <f>IFERROR(VLOOKUP(I603,科目・教員!$A$2:$B$349,2,0),"")</f>
        <v/>
      </c>
      <c r="J604" s="715"/>
      <c r="K604" s="735" t="str">
        <f>IFERROR(VLOOKUP(K603,科目・教員!$A$2:$B$349,2,0),"")</f>
        <v/>
      </c>
      <c r="L604" s="737"/>
      <c r="M604" s="746" t="str">
        <f>IFERROR(VLOOKUP(M603,科目・教員!$A$2:$B$349,2,0),"")</f>
        <v/>
      </c>
      <c r="N604" s="715"/>
      <c r="O604" s="716" t="str">
        <f>IFERROR(VLOOKUP(O603,科目・教員!$A$2:$B$349,2,0),"")</f>
        <v/>
      </c>
      <c r="P604" s="715"/>
      <c r="Q604" s="716" t="str">
        <f>IFERROR(VLOOKUP(Q603,科目・教員!$A$2:$B$349,2,0),"")</f>
        <v/>
      </c>
      <c r="R604" s="715"/>
      <c r="S604" s="735" t="str">
        <f>IFERROR(VLOOKUP(S603,科目・教員!$A$2:$B$349,2,0),"")</f>
        <v/>
      </c>
      <c r="T604" s="715"/>
      <c r="U604" s="25"/>
      <c r="Z604" s="73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695"/>
      <c r="BC604" s="695"/>
      <c r="BD604" s="695"/>
      <c r="BE604" s="695"/>
      <c r="BF604" s="695"/>
      <c r="BG604" s="695"/>
      <c r="BH604" s="695"/>
      <c r="BI604" s="695"/>
      <c r="BJ604" s="695"/>
      <c r="BK604" s="784"/>
      <c r="BL604" s="784"/>
      <c r="BM604" s="784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33"/>
      <c r="B605" s="15" t="s">
        <v>60</v>
      </c>
      <c r="C605" s="714" t="str">
        <f>VLOOKUP($C602,'2025年度(1年後期)'!$B$5:$N$207,COLUMN('2025年度(1年後期)'!$C$5)+1,0)&amp;""</f>
        <v/>
      </c>
      <c r="D605" s="715"/>
      <c r="E605" s="716" t="str">
        <f>VLOOKUP($C602,'2025年度(2年後期)'!$B$5:$N$207,COLUMN('2025年度(2年後期)'!$C$5)+1,0)&amp;""</f>
        <v/>
      </c>
      <c r="F605" s="715"/>
      <c r="G605" s="716" t="str">
        <f>VLOOKUP($C602,'2025年度(3年後期)'!$B$5:$N$207,COLUMN('2025年度(3年後期)'!$C$5)+1,0)&amp;""</f>
        <v/>
      </c>
      <c r="H605" s="715"/>
      <c r="I605" s="716" t="str">
        <f>VLOOKUP($C602,'2025年度(4年後期)'!$B$5:$N$206,COLUMN('2025年度(4年後期)'!$C$5)+1,0)&amp;""</f>
        <v/>
      </c>
      <c r="J605" s="715"/>
      <c r="K605" s="735" t="str">
        <f>VLOOKUP($C602,'2025年度(助産後期)'!$B$5:$N$207,COLUMN('2025年度(助産後期)'!$C$5)+1,0)&amp;""</f>
        <v/>
      </c>
      <c r="L605" s="737"/>
      <c r="M605" s="746" t="str">
        <f>VLOOKUP($C602,'2025年度(M1後期)'!$B$5:$N$207,COLUMN('2025年度(M1後期)'!$C$5)+1,0)&amp;""</f>
        <v/>
      </c>
      <c r="N605" s="715"/>
      <c r="O605" s="716" t="str">
        <f>VLOOKUP($C602,'2025年度(M2後期)'!$B$5:$N$207,COLUMN('2025年度(M2後期)'!$C$5)+1,0)&amp;""</f>
        <v/>
      </c>
      <c r="P605" s="715"/>
      <c r="Q605" s="716" t="str">
        <f>VLOOKUP($C602,'2025年度(D1後期)'!$B$5:$N$207,COLUMN('2025年度(D1後期)'!$C$5)+1,0)&amp;""</f>
        <v/>
      </c>
      <c r="R605" s="715"/>
      <c r="S605" s="735" t="str">
        <f>VLOOKUP($C602,'2025年度(D23後期)'!$B$5:$N$207,COLUMN('2025年度(D23後期)'!$C$5)+1,0)&amp;""</f>
        <v/>
      </c>
      <c r="T605" s="715"/>
      <c r="U605" s="25"/>
      <c r="Z605" s="73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695"/>
      <c r="BC605" s="695"/>
      <c r="BD605" s="695"/>
      <c r="BE605" s="695"/>
      <c r="BF605" s="695"/>
      <c r="BG605" s="695"/>
      <c r="BH605" s="695"/>
      <c r="BI605" s="695"/>
      <c r="BJ605" s="695"/>
      <c r="BK605" s="784"/>
      <c r="BL605" s="784"/>
      <c r="BM605" s="784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34"/>
      <c r="B606" s="16" t="s">
        <v>62</v>
      </c>
      <c r="C606" s="738"/>
      <c r="D606" s="711"/>
      <c r="E606" s="710"/>
      <c r="F606" s="711"/>
      <c r="G606" s="710"/>
      <c r="H606" s="711"/>
      <c r="I606" s="710"/>
      <c r="J606" s="711"/>
      <c r="K606" s="712"/>
      <c r="L606" s="713"/>
      <c r="M606" s="745"/>
      <c r="N606" s="711"/>
      <c r="O606" s="710"/>
      <c r="P606" s="711"/>
      <c r="Q606" s="710"/>
      <c r="R606" s="711"/>
      <c r="S606" s="712"/>
      <c r="T606" s="711"/>
      <c r="U606" s="25"/>
      <c r="Z606" s="73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696"/>
      <c r="BC606" s="696"/>
      <c r="BD606" s="696"/>
      <c r="BE606" s="696"/>
      <c r="BF606" s="696"/>
      <c r="BG606" s="696"/>
      <c r="BH606" s="696"/>
      <c r="BI606" s="696"/>
      <c r="BJ606" s="696"/>
      <c r="BK606" s="785"/>
      <c r="BL606" s="785"/>
      <c r="BM606" s="785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33" t="s">
        <v>64</v>
      </c>
      <c r="B607" s="15" t="s">
        <v>55</v>
      </c>
      <c r="C607" s="731" t="str">
        <f>VLOOKUP($C602,'2025年度(1年後期)'!$B$5:$N$207,COLUMN('2025年度(1年後期)'!$E$5),0)&amp;""</f>
        <v/>
      </c>
      <c r="D607" s="722"/>
      <c r="E607" s="721" t="str">
        <f>VLOOKUP($C602,'2025年度(2年後期)'!$B$5:$N$207,COLUMN('2025年度(2年後期)'!$E$5),0)&amp;""</f>
        <v/>
      </c>
      <c r="F607" s="722"/>
      <c r="G607" s="721" t="str">
        <f>VLOOKUP($C602,'2025年度(3年後期)'!$B$5:$N$207,COLUMN('2025年度(3年後期)'!$E$5),0)&amp;""</f>
        <v>領域別実習(補習)</v>
      </c>
      <c r="H607" s="722"/>
      <c r="I607" s="721" t="str">
        <f>VLOOKUP($C602,'2025年度(4年後期)'!$B$5:$N$206,COLUMN('2025年度(4年後期)'!$E$5),0)&amp;""</f>
        <v/>
      </c>
      <c r="J607" s="722"/>
      <c r="K607" s="732" t="str">
        <f>VLOOKUP($C602,'2025年度(助産後期)'!$B$5:$N$207,COLUMN('2025年度(助産後期)'!$E$5),0)&amp;""</f>
        <v/>
      </c>
      <c r="L607" s="720"/>
      <c r="M607" s="731" t="str">
        <f>VLOOKUP($C602,'2025年度(M1後期)'!$B$5:$N$207,COLUMN('2025年度(M1後期)'!$E$5),0)&amp;""</f>
        <v/>
      </c>
      <c r="N607" s="722"/>
      <c r="O607" s="732" t="str">
        <f>VLOOKUP($C602,'2025年度(M2後期)'!$B$5:$N$207,COLUMN('2025年度(M2後期)'!$E$5),0)&amp;""</f>
        <v/>
      </c>
      <c r="P607" s="722"/>
      <c r="Q607" s="732" t="str">
        <f>VLOOKUP($C602,'2025年度(D1後期)'!$B$5:$N$207,COLUMN('2025年度(D1後期)'!$E$5),0)&amp;""</f>
        <v/>
      </c>
      <c r="R607" s="722"/>
      <c r="S607" s="732" t="str">
        <f>VLOOKUP($C602,'2025年度(D23後期)'!$B$5:$N$207,COLUMN('2025年度(D23後期)'!$E$5),0)&amp;""</f>
        <v/>
      </c>
      <c r="T607" s="722"/>
      <c r="U607" s="21"/>
      <c r="Z607" s="733" t="str">
        <f>A607</f>
        <v>２時限（11：00～12：30）</v>
      </c>
      <c r="AA607" s="694"/>
      <c r="AB607" s="694"/>
      <c r="AC607" s="694"/>
      <c r="AD607" s="694"/>
      <c r="AE607" s="694"/>
      <c r="AF607" s="694"/>
      <c r="AG607" s="694"/>
      <c r="AH607" s="694"/>
      <c r="AI607" s="694"/>
      <c r="AJ607" s="694"/>
      <c r="AK607" s="694"/>
      <c r="AL607" s="694"/>
      <c r="AM607" s="694"/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694"/>
      <c r="BC607" s="694"/>
      <c r="BD607" s="694"/>
      <c r="BE607" s="694"/>
      <c r="BF607" s="694"/>
      <c r="BG607" s="694"/>
      <c r="BH607" s="694"/>
      <c r="BI607" s="694"/>
      <c r="BJ607" s="694"/>
      <c r="BK607" s="783"/>
      <c r="BL607" s="783"/>
      <c r="BM607" s="783"/>
      <c r="BN607" s="694"/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33"/>
      <c r="B608" s="15" t="s">
        <v>58</v>
      </c>
      <c r="C608" s="714" t="str">
        <f>IFERROR(VLOOKUP(C607,科目・教員!$A$2:$B$349,2,0),"")</f>
        <v/>
      </c>
      <c r="D608" s="715"/>
      <c r="E608" s="716" t="str">
        <f>IFERROR(VLOOKUP(E607,科目・教員!$A$2:$B$349,2,0),"")</f>
        <v/>
      </c>
      <c r="F608" s="715"/>
      <c r="G608" s="716" t="str">
        <f>IFERROR(VLOOKUP(G607,科目・教員!$A$2:$B$349,2,0),"")</f>
        <v/>
      </c>
      <c r="H608" s="715"/>
      <c r="I608" s="716" t="str">
        <f>IFERROR(VLOOKUP(I607,科目・教員!$A$2:$B$349,2,0),"")</f>
        <v/>
      </c>
      <c r="J608" s="715"/>
      <c r="K608" s="735" t="str">
        <f>IFERROR(VLOOKUP(K607,科目・教員!$A$2:$B$349,2,0),"")</f>
        <v/>
      </c>
      <c r="L608" s="737"/>
      <c r="M608" s="714" t="str">
        <f>IFERROR(VLOOKUP(M607,科目・教員!$A$2:$B$349,2,0),"")</f>
        <v/>
      </c>
      <c r="N608" s="715"/>
      <c r="O608" s="735" t="str">
        <f>IFERROR(VLOOKUP(O607,科目・教員!$A$2:$B$349,2,0),"")</f>
        <v/>
      </c>
      <c r="P608" s="715"/>
      <c r="Q608" s="735" t="str">
        <f>IFERROR(VLOOKUP(Q607,科目・教員!$A$2:$B$349,2,0),"")</f>
        <v/>
      </c>
      <c r="R608" s="715"/>
      <c r="S608" s="735" t="str">
        <f>IFERROR(VLOOKUP(S607,科目・教員!$A$2:$B$349,2,0),"")</f>
        <v/>
      </c>
      <c r="T608" s="715"/>
      <c r="U608" s="21"/>
      <c r="Z608" s="73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695"/>
      <c r="BC608" s="695"/>
      <c r="BD608" s="695"/>
      <c r="BE608" s="695"/>
      <c r="BF608" s="695"/>
      <c r="BG608" s="695"/>
      <c r="BH608" s="695"/>
      <c r="BI608" s="695"/>
      <c r="BJ608" s="695"/>
      <c r="BK608" s="784"/>
      <c r="BL608" s="784"/>
      <c r="BM608" s="784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33"/>
      <c r="B609" s="15" t="s">
        <v>60</v>
      </c>
      <c r="C609" s="714" t="str">
        <f>VLOOKUP($C602,'2025年度(1年後期)'!$B$5:$N$207,COLUMN('2025年度(1年後期)'!$E$5)+1,0)&amp;""</f>
        <v/>
      </c>
      <c r="D609" s="715"/>
      <c r="E609" s="716" t="str">
        <f>VLOOKUP($C602,'2025年度(2年後期)'!$B$5:$N$207,COLUMN('2025年度(2年後期)'!$E$5)+1,0)&amp;""</f>
        <v/>
      </c>
      <c r="F609" s="715"/>
      <c r="G609" s="716" t="str">
        <f>VLOOKUP($C602,'2025年度(3年後期)'!$B$5:$N$207,COLUMN('2025年度(3年後期)'!$E$5)+1,0)&amp;""</f>
        <v/>
      </c>
      <c r="H609" s="715"/>
      <c r="I609" s="716" t="str">
        <f>VLOOKUP($C602,'2025年度(4年後期)'!$B$5:$N$206,COLUMN('2025年度(4年後期)'!$E$5)+1,0)&amp;""</f>
        <v/>
      </c>
      <c r="J609" s="715"/>
      <c r="K609" s="735" t="str">
        <f>VLOOKUP($C602,'2025年度(助産後期)'!$B$5:$N$207,COLUMN('2025年度(助産後期)'!$E$5)+1,0)&amp;""</f>
        <v/>
      </c>
      <c r="L609" s="737"/>
      <c r="M609" s="714" t="str">
        <f>VLOOKUP($C602,'2025年度(M1後期)'!$B$5:$N$207,COLUMN('2025年度(M1後期)'!$E$5)+1,0)&amp;""</f>
        <v/>
      </c>
      <c r="N609" s="715"/>
      <c r="O609" s="735" t="str">
        <f>VLOOKUP($C602,'2025年度(M2後期)'!$B$5:$N$207,COLUMN('2025年度(M2後期)'!$E$5)+1,0)&amp;""</f>
        <v/>
      </c>
      <c r="P609" s="715"/>
      <c r="Q609" s="735" t="str">
        <f>VLOOKUP($C602,'2025年度(D1後期)'!$B$5:$N$207,COLUMN('2025年度(D1後期)'!$E$5)+1,0)&amp;""</f>
        <v/>
      </c>
      <c r="R609" s="715"/>
      <c r="S609" s="735" t="str">
        <f>VLOOKUP($C602,'2025年度(D23後期)'!$B$5:$N$207,COLUMN('2025年度(D23後期)'!$E$5)+1,0)&amp;""</f>
        <v/>
      </c>
      <c r="T609" s="715"/>
      <c r="U609" s="21"/>
      <c r="Z609" s="73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695"/>
      <c r="BC609" s="695"/>
      <c r="BD609" s="695"/>
      <c r="BE609" s="695"/>
      <c r="BF609" s="695"/>
      <c r="BG609" s="695"/>
      <c r="BH609" s="695"/>
      <c r="BI609" s="695"/>
      <c r="BJ609" s="695"/>
      <c r="BK609" s="784"/>
      <c r="BL609" s="784"/>
      <c r="BM609" s="784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47"/>
      <c r="B610" s="16" t="s">
        <v>62</v>
      </c>
      <c r="C610" s="738"/>
      <c r="D610" s="736"/>
      <c r="E610" s="710"/>
      <c r="F610" s="736"/>
      <c r="G610" s="710"/>
      <c r="H610" s="736"/>
      <c r="I610" s="710"/>
      <c r="J610" s="736"/>
      <c r="K610" s="712"/>
      <c r="L610" s="712"/>
      <c r="M610" s="738"/>
      <c r="N610" s="736"/>
      <c r="O610" s="712"/>
      <c r="P610" s="736"/>
      <c r="Q610" s="712"/>
      <c r="R610" s="736"/>
      <c r="S610" s="712"/>
      <c r="T610" s="736"/>
      <c r="U610" s="21"/>
      <c r="Z610" s="73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696"/>
      <c r="BC610" s="696"/>
      <c r="BD610" s="696"/>
      <c r="BE610" s="696"/>
      <c r="BF610" s="696"/>
      <c r="BG610" s="696"/>
      <c r="BH610" s="696"/>
      <c r="BI610" s="696"/>
      <c r="BJ610" s="696"/>
      <c r="BK610" s="785"/>
      <c r="BL610" s="785"/>
      <c r="BM610" s="785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44" t="s">
        <v>70</v>
      </c>
      <c r="B611" s="17" t="s">
        <v>71</v>
      </c>
      <c r="C611" s="731"/>
      <c r="D611" s="722"/>
      <c r="E611" s="721"/>
      <c r="F611" s="722"/>
      <c r="G611" s="721"/>
      <c r="H611" s="722"/>
      <c r="I611" s="721"/>
      <c r="J611" s="722"/>
      <c r="K611" s="732"/>
      <c r="L611" s="720"/>
      <c r="M611" s="731"/>
      <c r="N611" s="722"/>
      <c r="O611" s="732"/>
      <c r="P611" s="722"/>
      <c r="Q611" s="732"/>
      <c r="R611" s="722"/>
      <c r="S611" s="732"/>
      <c r="T611" s="722"/>
      <c r="U611" s="21"/>
      <c r="Z611" s="73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694"/>
      <c r="BC611" s="694"/>
      <c r="BD611" s="694"/>
      <c r="BE611" s="694"/>
      <c r="BF611" s="694"/>
      <c r="BG611" s="694"/>
      <c r="BH611" s="694"/>
      <c r="BI611" s="694"/>
      <c r="BJ611" s="694"/>
      <c r="BK611" s="783"/>
      <c r="BL611" s="783"/>
      <c r="BM611" s="783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33"/>
      <c r="B612" s="17" t="s">
        <v>73</v>
      </c>
      <c r="C612" s="714"/>
      <c r="D612" s="715"/>
      <c r="E612" s="716"/>
      <c r="F612" s="715"/>
      <c r="G612" s="716"/>
      <c r="H612" s="715"/>
      <c r="I612" s="716"/>
      <c r="J612" s="715"/>
      <c r="K612" s="735"/>
      <c r="L612" s="737"/>
      <c r="M612" s="714"/>
      <c r="N612" s="715"/>
      <c r="O612" s="735"/>
      <c r="P612" s="715"/>
      <c r="Q612" s="735"/>
      <c r="R612" s="715"/>
      <c r="S612" s="735"/>
      <c r="T612" s="715"/>
      <c r="U612" s="21"/>
      <c r="Z612" s="73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695"/>
      <c r="BC612" s="695"/>
      <c r="BD612" s="695"/>
      <c r="BE612" s="695"/>
      <c r="BF612" s="695"/>
      <c r="BG612" s="695"/>
      <c r="BH612" s="695"/>
      <c r="BI612" s="695"/>
      <c r="BJ612" s="695"/>
      <c r="BK612" s="784"/>
      <c r="BL612" s="784"/>
      <c r="BM612" s="784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33"/>
      <c r="B613" s="17" t="s">
        <v>60</v>
      </c>
      <c r="C613" s="714"/>
      <c r="D613" s="715"/>
      <c r="E613" s="716"/>
      <c r="F613" s="715"/>
      <c r="G613" s="716"/>
      <c r="H613" s="715"/>
      <c r="I613" s="716"/>
      <c r="J613" s="715"/>
      <c r="K613" s="735"/>
      <c r="L613" s="737"/>
      <c r="M613" s="714"/>
      <c r="N613" s="715"/>
      <c r="O613" s="735"/>
      <c r="P613" s="715"/>
      <c r="Q613" s="735"/>
      <c r="R613" s="715"/>
      <c r="S613" s="735"/>
      <c r="T613" s="715"/>
      <c r="U613" s="21"/>
      <c r="Z613" s="73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695"/>
      <c r="BC613" s="695"/>
      <c r="BD613" s="695"/>
      <c r="BE613" s="695"/>
      <c r="BF613" s="695"/>
      <c r="BG613" s="695"/>
      <c r="BH613" s="695"/>
      <c r="BI613" s="695"/>
      <c r="BJ613" s="695"/>
      <c r="BK613" s="784"/>
      <c r="BL613" s="784"/>
      <c r="BM613" s="784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34"/>
      <c r="B614" s="18" t="s">
        <v>62</v>
      </c>
      <c r="C614" s="752"/>
      <c r="D614" s="753"/>
      <c r="E614" s="754"/>
      <c r="F614" s="753"/>
      <c r="G614" s="754"/>
      <c r="H614" s="753"/>
      <c r="I614" s="754"/>
      <c r="J614" s="753"/>
      <c r="K614" s="755"/>
      <c r="L614" s="755"/>
      <c r="M614" s="752"/>
      <c r="N614" s="753"/>
      <c r="O614" s="755"/>
      <c r="P614" s="753"/>
      <c r="Q614" s="755"/>
      <c r="R614" s="753"/>
      <c r="S614" s="755"/>
      <c r="T614" s="753"/>
      <c r="U614" s="21"/>
      <c r="Z614" s="73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696"/>
      <c r="BC614" s="696"/>
      <c r="BD614" s="696"/>
      <c r="BE614" s="696"/>
      <c r="BF614" s="696"/>
      <c r="BG614" s="696"/>
      <c r="BH614" s="696"/>
      <c r="BI614" s="696"/>
      <c r="BJ614" s="696"/>
      <c r="BK614" s="785"/>
      <c r="BL614" s="785"/>
      <c r="BM614" s="785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33" t="s">
        <v>74</v>
      </c>
      <c r="B615" s="15" t="s">
        <v>55</v>
      </c>
      <c r="C615" s="748" t="str">
        <f>VLOOKUP($C602,'2025年度(1年後期)'!$B$5:$N$207,COLUMN('2025年度(1年後期)'!$G$5),0)&amp;""</f>
        <v/>
      </c>
      <c r="D615" s="732"/>
      <c r="E615" s="749" t="str">
        <f>VLOOKUP($C602,'2025年度(2年後期)'!$B$5:$N$207,COLUMN('2025年度(2年後期)'!$G$5),0)&amp;""</f>
        <v/>
      </c>
      <c r="F615" s="732"/>
      <c r="G615" s="749" t="str">
        <f>VLOOKUP($C602,'2025年度(3年後期)'!$B$5:$N$207,COLUMN('2025年度(3年後期)'!$G$5),0)&amp;""</f>
        <v>領域別実習(補習)</v>
      </c>
      <c r="H615" s="732"/>
      <c r="I615" s="749" t="str">
        <f>VLOOKUP($C602,'2025年度(4年後期)'!$B$5:$N$206,COLUMN('2025年度(4年後期)'!$G$5),0)&amp;""</f>
        <v/>
      </c>
      <c r="J615" s="732"/>
      <c r="K615" s="750" t="str">
        <f>VLOOKUP($C602,'2025年度(助産後期)'!$B$5:$N$207,COLUMN('2025年度(助産後期)'!$G$5),0)&amp;""</f>
        <v/>
      </c>
      <c r="L615" s="750"/>
      <c r="M615" s="748" t="str">
        <f>VLOOKUP($C602,'2025年度(M1後期)'!$B$5:$N$207,COLUMN('2025年度(M1後期)'!$G$5),0)&amp;""</f>
        <v/>
      </c>
      <c r="N615" s="732"/>
      <c r="O615" s="750" t="str">
        <f>VLOOKUP($C602,'2025年度(M2後期)'!$B$5:$N$207,COLUMN('2025年度(M2後期)'!$G$5),0)&amp;""</f>
        <v/>
      </c>
      <c r="P615" s="732"/>
      <c r="Q615" s="750" t="str">
        <f>VLOOKUP($C602,'2025年度(D1後期)'!$B$5:$N$207,COLUMN('2025年度(D1後期)'!$G$5),0)&amp;""</f>
        <v/>
      </c>
      <c r="R615" s="732"/>
      <c r="S615" s="750" t="str">
        <f>VLOOKUP($C602,'2025年度(D23後期)'!$B$5:$N$207,COLUMN('2025年度(D23後期)'!$G$5),0)&amp;""</f>
        <v/>
      </c>
      <c r="T615" s="732"/>
      <c r="U615" s="21"/>
      <c r="Z615" s="733" t="str">
        <f>A615</f>
        <v>３時限（13：30～15：00）</v>
      </c>
      <c r="AA615" s="694"/>
      <c r="AB615" s="694"/>
      <c r="AC615" s="694"/>
      <c r="AD615" s="694"/>
      <c r="AE615" s="694"/>
      <c r="AF615" s="694"/>
      <c r="AG615" s="694"/>
      <c r="AH615" s="694"/>
      <c r="AI615" s="694"/>
      <c r="AJ615" s="694"/>
      <c r="AK615" s="694"/>
      <c r="AL615" s="694"/>
      <c r="AM615" s="694"/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694"/>
      <c r="BC615" s="694"/>
      <c r="BD615" s="694"/>
      <c r="BE615" s="694"/>
      <c r="BF615" s="694"/>
      <c r="BG615" s="694"/>
      <c r="BH615" s="694"/>
      <c r="BI615" s="694"/>
      <c r="BJ615" s="694"/>
      <c r="BK615" s="783"/>
      <c r="BL615" s="783"/>
      <c r="BM615" s="783"/>
      <c r="BN615" s="694"/>
      <c r="BO615" s="694"/>
      <c r="BP615" s="694"/>
      <c r="BQ615" s="694"/>
      <c r="BR615" s="694"/>
      <c r="BS615" s="694"/>
      <c r="BT615" s="694"/>
      <c r="BU615" s="694"/>
      <c r="BV615" s="694"/>
      <c r="BW615" s="694"/>
    </row>
    <row r="616" spans="1:75" ht="13.5" customHeight="1">
      <c r="A616" s="733"/>
      <c r="B616" s="15" t="s">
        <v>58</v>
      </c>
      <c r="C616" s="751" t="str">
        <f>IFERROR(VLOOKUP(C615,科目・教員!$A$2:$B$349,2,0),"")</f>
        <v/>
      </c>
      <c r="D616" s="735"/>
      <c r="E616" s="739" t="str">
        <f>IFERROR(VLOOKUP(E615,科目・教員!$A$2:$B$349,2,0),"")</f>
        <v/>
      </c>
      <c r="F616" s="735"/>
      <c r="G616" s="739" t="str">
        <f>IFERROR(VLOOKUP(G615,科目・教員!$A$2:$B$349,2,0),"")</f>
        <v/>
      </c>
      <c r="H616" s="735"/>
      <c r="I616" s="739" t="str">
        <f>IFERROR(VLOOKUP(I615,科目・教員!$A$2:$B$349,2,0),"")</f>
        <v/>
      </c>
      <c r="J616" s="735"/>
      <c r="K616" s="740" t="str">
        <f>IFERROR(VLOOKUP(K615,科目・教員!$A$2:$B$349,2,0),"")</f>
        <v/>
      </c>
      <c r="L616" s="740"/>
      <c r="M616" s="751" t="str">
        <f>IFERROR(VLOOKUP(M615,科目・教員!$A$2:$B$349,2,0),"")</f>
        <v/>
      </c>
      <c r="N616" s="735"/>
      <c r="O616" s="740" t="str">
        <f>IFERROR(VLOOKUP(O615,科目・教員!$A$2:$B$349,2,0),"")</f>
        <v/>
      </c>
      <c r="P616" s="735"/>
      <c r="Q616" s="740" t="str">
        <f>IFERROR(VLOOKUP(Q615,科目・教員!$A$2:$B$349,2,0),"")</f>
        <v/>
      </c>
      <c r="R616" s="735"/>
      <c r="S616" s="740" t="str">
        <f>IFERROR(VLOOKUP(S615,科目・教員!$A$2:$B$349,2,0),"")</f>
        <v/>
      </c>
      <c r="T616" s="735"/>
      <c r="U616" s="21"/>
      <c r="Z616" s="73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695"/>
      <c r="BC616" s="695"/>
      <c r="BD616" s="695"/>
      <c r="BE616" s="695"/>
      <c r="BF616" s="695"/>
      <c r="BG616" s="695"/>
      <c r="BH616" s="695"/>
      <c r="BI616" s="695"/>
      <c r="BJ616" s="695"/>
      <c r="BK616" s="784"/>
      <c r="BL616" s="784"/>
      <c r="BM616" s="784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33"/>
      <c r="B617" s="15" t="s">
        <v>60</v>
      </c>
      <c r="C617" s="751" t="str">
        <f>VLOOKUP($C602,'2025年度(1年後期)'!$B$5:$N$207,COLUMN('2025年度(1年後期)'!$G$5)+1,0)&amp;""</f>
        <v/>
      </c>
      <c r="D617" s="735"/>
      <c r="E617" s="739" t="str">
        <f>VLOOKUP($C602,'2025年度(2年後期)'!$B$5:$N$207,COLUMN('2025年度(2年後期)'!$G$5)+1,0)&amp;""</f>
        <v/>
      </c>
      <c r="F617" s="735"/>
      <c r="G617" s="739" t="str">
        <f>VLOOKUP($C602,'2025年度(3年後期)'!$B$5:$N$207,COLUMN('2025年度(3年後期)'!$G$5)+1,0)&amp;""</f>
        <v/>
      </c>
      <c r="H617" s="735"/>
      <c r="I617" s="739" t="str">
        <f>VLOOKUP($C602,'2025年度(4年後期)'!$B$5:$N$206,COLUMN('2025年度(4年後期)'!$G$5)+1,0)&amp;""</f>
        <v/>
      </c>
      <c r="J617" s="735"/>
      <c r="K617" s="740" t="str">
        <f>VLOOKUP($C602,'2025年度(助産後期)'!$B$5:$N$207,COLUMN('2025年度(助産後期)'!$G$5)+1,0)&amp;""</f>
        <v/>
      </c>
      <c r="L617" s="740"/>
      <c r="M617" s="751" t="str">
        <f>VLOOKUP($C602,'2025年度(M1後期)'!$B$5:$N$207,COLUMN('2025年度(M1後期)'!$G$5)+1,0)&amp;""</f>
        <v/>
      </c>
      <c r="N617" s="735"/>
      <c r="O617" s="740" t="str">
        <f>VLOOKUP($C602,'2025年度(M2後期)'!$B$5:$N$207,COLUMN('2025年度(M2後期)'!$G$5)+1,0)&amp;""</f>
        <v/>
      </c>
      <c r="P617" s="735"/>
      <c r="Q617" s="740" t="str">
        <f>VLOOKUP($C602,'2025年度(D1後期)'!$B$5:$N$207,COLUMN('2025年度(D1後期)'!$G$5)+1,0)&amp;""</f>
        <v/>
      </c>
      <c r="R617" s="735"/>
      <c r="S617" s="740" t="str">
        <f>VLOOKUP($C602,'2025年度(D23後期)'!$B$5:$N$207,COLUMN('2025年度(D23後期)'!$G$5)+1,0)&amp;""</f>
        <v/>
      </c>
      <c r="T617" s="735"/>
      <c r="U617" s="21"/>
      <c r="Z617" s="73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695"/>
      <c r="BC617" s="695"/>
      <c r="BD617" s="695"/>
      <c r="BE617" s="695"/>
      <c r="BF617" s="695"/>
      <c r="BG617" s="695"/>
      <c r="BH617" s="695"/>
      <c r="BI617" s="695"/>
      <c r="BJ617" s="695"/>
      <c r="BK617" s="784"/>
      <c r="BL617" s="784"/>
      <c r="BM617" s="784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47"/>
      <c r="B618" s="16" t="s">
        <v>62</v>
      </c>
      <c r="C618" s="738"/>
      <c r="D618" s="736"/>
      <c r="E618" s="710"/>
      <c r="F618" s="736"/>
      <c r="G618" s="710"/>
      <c r="H618" s="736"/>
      <c r="I618" s="710"/>
      <c r="J618" s="736"/>
      <c r="K618" s="712"/>
      <c r="L618" s="712"/>
      <c r="M618" s="738"/>
      <c r="N618" s="736"/>
      <c r="O618" s="712"/>
      <c r="P618" s="736"/>
      <c r="Q618" s="712"/>
      <c r="R618" s="736"/>
      <c r="S618" s="712"/>
      <c r="T618" s="736"/>
      <c r="U618" s="21"/>
      <c r="Z618" s="73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696"/>
      <c r="BC618" s="696"/>
      <c r="BD618" s="696"/>
      <c r="BE618" s="696"/>
      <c r="BF618" s="696"/>
      <c r="BG618" s="696"/>
      <c r="BH618" s="696"/>
      <c r="BI618" s="696"/>
      <c r="BJ618" s="696"/>
      <c r="BK618" s="785"/>
      <c r="BL618" s="785"/>
      <c r="BM618" s="785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33" t="s">
        <v>80</v>
      </c>
      <c r="B619" s="15" t="s">
        <v>55</v>
      </c>
      <c r="C619" s="748" t="str">
        <f>VLOOKUP($C602,'2025年度(1年後期)'!$B$5:$N$207,COLUMN('2025年度(1年後期)'!$I$5),0)&amp;""</f>
        <v/>
      </c>
      <c r="D619" s="732"/>
      <c r="E619" s="749" t="str">
        <f>VLOOKUP($C602,'2025年度(2年後期)'!$B$5:$N$207,COLUMN('2025年度(2年後期)'!$I$5),0)&amp;""</f>
        <v/>
      </c>
      <c r="F619" s="732"/>
      <c r="G619" s="749" t="str">
        <f>VLOOKUP($C602,'2025年度(3年後期)'!$B$5:$N$207,COLUMN('2025年度(3年後期)'!$I$5),0)&amp;""</f>
        <v>領域別実習(補習)</v>
      </c>
      <c r="H619" s="732"/>
      <c r="I619" s="749" t="str">
        <f>VLOOKUP($C602,'2025年度(4年後期)'!$B$5:$N$206,COLUMN('2025年度(4年後期)'!$I$5),0)&amp;""</f>
        <v/>
      </c>
      <c r="J619" s="732"/>
      <c r="K619" s="750" t="str">
        <f>VLOOKUP($C602,'2025年度(助産後期)'!$B$5:$N$207,COLUMN('2025年度(助産後期)'!$I$5),0)&amp;""</f>
        <v/>
      </c>
      <c r="L619" s="750"/>
      <c r="M619" s="748" t="str">
        <f>VLOOKUP($C602,'2025年度(M1後期)'!$B$5:$N$207,COLUMN('2025年度(M1後期)'!$I$5),0)&amp;""</f>
        <v/>
      </c>
      <c r="N619" s="732"/>
      <c r="O619" s="750" t="str">
        <f>VLOOKUP($C602,'2025年度(M2後期)'!$B$5:$N$207,COLUMN('2025年度(M2後期)'!$I$5),0)&amp;""</f>
        <v/>
      </c>
      <c r="P619" s="732"/>
      <c r="Q619" s="750" t="str">
        <f>VLOOKUP($C602,'2025年度(D1後期)'!$B$5:$N$207,COLUMN('2025年度(D1後期)'!$I$5),0)&amp;""</f>
        <v/>
      </c>
      <c r="R619" s="732"/>
      <c r="S619" s="750" t="str">
        <f>VLOOKUP($C602,'2025年度(D23後期)'!$B$5:$N$207,COLUMN('2025年度(D23後期)'!$I$5),0)&amp;""</f>
        <v/>
      </c>
      <c r="T619" s="732"/>
      <c r="U619" s="21"/>
      <c r="Z619" s="733" t="str">
        <f>A619</f>
        <v>４時限（15：10～16：40）</v>
      </c>
      <c r="AA619" s="694"/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4"/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694"/>
      <c r="BC619" s="694"/>
      <c r="BD619" s="694"/>
      <c r="BE619" s="694"/>
      <c r="BF619" s="694"/>
      <c r="BG619" s="694"/>
      <c r="BH619" s="694"/>
      <c r="BI619" s="694"/>
      <c r="BJ619" s="694"/>
      <c r="BK619" s="783"/>
      <c r="BL619" s="783"/>
      <c r="BM619" s="783"/>
      <c r="BN619" s="694"/>
      <c r="BO619" s="694"/>
      <c r="BP619" s="694"/>
      <c r="BQ619" s="694"/>
      <c r="BR619" s="694"/>
      <c r="BS619" s="694"/>
      <c r="BT619" s="694"/>
      <c r="BU619" s="694"/>
      <c r="BV619" s="694"/>
      <c r="BW619" s="694"/>
    </row>
    <row r="620" spans="1:75" ht="13.5" customHeight="1">
      <c r="A620" s="733"/>
      <c r="B620" s="15" t="s">
        <v>58</v>
      </c>
      <c r="C620" s="751" t="str">
        <f>IFERROR(VLOOKUP(C619,科目・教員!$A$2:$B$349,2,0),"")</f>
        <v/>
      </c>
      <c r="D620" s="735"/>
      <c r="E620" s="739" t="str">
        <f>IFERROR(VLOOKUP(E619,科目・教員!$A$2:$B$349,2,0),"")</f>
        <v/>
      </c>
      <c r="F620" s="735"/>
      <c r="G620" s="739" t="str">
        <f>IFERROR(VLOOKUP(G619,科目・教員!$A$2:$B$349,2,0),"")</f>
        <v/>
      </c>
      <c r="H620" s="735"/>
      <c r="I620" s="739" t="str">
        <f>IFERROR(VLOOKUP(I619,科目・教員!$A$2:$B$349,2,0),"")</f>
        <v/>
      </c>
      <c r="J620" s="735"/>
      <c r="K620" s="740" t="str">
        <f>IFERROR(VLOOKUP(K619,科目・教員!$A$2:$B$349,2,0),"")</f>
        <v/>
      </c>
      <c r="L620" s="740"/>
      <c r="M620" s="751" t="str">
        <f>IFERROR(VLOOKUP(M619,科目・教員!$A$2:$B$349,2,0),"")</f>
        <v/>
      </c>
      <c r="N620" s="735"/>
      <c r="O620" s="740" t="str">
        <f>IFERROR(VLOOKUP(O619,科目・教員!$A$2:$B$349,2,0),"")</f>
        <v/>
      </c>
      <c r="P620" s="735"/>
      <c r="Q620" s="740" t="str">
        <f>IFERROR(VLOOKUP(Q619,科目・教員!$A$2:$B$349,2,0),"")</f>
        <v/>
      </c>
      <c r="R620" s="735"/>
      <c r="S620" s="740" t="str">
        <f>IFERROR(VLOOKUP(S619,科目・教員!$A$2:$B$349,2,0),"")</f>
        <v/>
      </c>
      <c r="T620" s="735"/>
      <c r="U620" s="21"/>
      <c r="Z620" s="73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695"/>
      <c r="BC620" s="695"/>
      <c r="BD620" s="695"/>
      <c r="BE620" s="695"/>
      <c r="BF620" s="695"/>
      <c r="BG620" s="695"/>
      <c r="BH620" s="695"/>
      <c r="BI620" s="695"/>
      <c r="BJ620" s="695"/>
      <c r="BK620" s="784"/>
      <c r="BL620" s="784"/>
      <c r="BM620" s="784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33"/>
      <c r="B621" s="15" t="s">
        <v>60</v>
      </c>
      <c r="C621" s="751" t="str">
        <f>VLOOKUP($C602,'2025年度(1年後期)'!$B$5:$N$207,COLUMN('2025年度(1年後期)'!$I$5)+1,0)&amp;""</f>
        <v/>
      </c>
      <c r="D621" s="735"/>
      <c r="E621" s="739" t="str">
        <f>VLOOKUP($C602,'2025年度(2年後期)'!$B$5:$N$207,COLUMN('2025年度(2年後期)'!$I$5)+1,0)&amp;""</f>
        <v/>
      </c>
      <c r="F621" s="735"/>
      <c r="G621" s="739" t="str">
        <f>VLOOKUP($C602,'2025年度(3年後期)'!$B$5:$N$207,COLUMN('2025年度(3年後期)'!$I$5)+1,0)&amp;""</f>
        <v/>
      </c>
      <c r="H621" s="735"/>
      <c r="I621" s="739" t="str">
        <f>VLOOKUP($C602,'2025年度(4年後期)'!$B$5:$N$206,COLUMN('2025年度(4年後期)'!$I$5)+1,0)&amp;""</f>
        <v/>
      </c>
      <c r="J621" s="735"/>
      <c r="K621" s="740" t="str">
        <f>VLOOKUP($C602,'2025年度(助産後期)'!$B$5:$N$207,COLUMN('2025年度(助産後期)'!$I$5)+1,0)&amp;""</f>
        <v/>
      </c>
      <c r="L621" s="740"/>
      <c r="M621" s="751" t="str">
        <f>VLOOKUP($C602,'2025年度(M1後期)'!$B$5:$N$207,COLUMN('2025年度(M1後期)'!$I$5)+1,0)&amp;""</f>
        <v/>
      </c>
      <c r="N621" s="735"/>
      <c r="O621" s="740" t="str">
        <f>VLOOKUP($C602,'2025年度(M2後期)'!$B$5:$N$207,COLUMN('2025年度(M2後期)'!$I$5)+1,0)&amp;""</f>
        <v/>
      </c>
      <c r="P621" s="735"/>
      <c r="Q621" s="740" t="str">
        <f>VLOOKUP($C602,'2025年度(D1後期)'!$B$5:$N$207,COLUMN('2025年度(D1後期)'!$I$5)+1,0)&amp;""</f>
        <v/>
      </c>
      <c r="R621" s="735"/>
      <c r="S621" s="740" t="str">
        <f>VLOOKUP($C602,'2025年度(D23後期)'!$B$5:$N$207,COLUMN('2025年度(D23後期)'!$I$5)+1,0)&amp;""</f>
        <v/>
      </c>
      <c r="T621" s="735"/>
      <c r="U621" s="21"/>
      <c r="Z621" s="73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695"/>
      <c r="BC621" s="695"/>
      <c r="BD621" s="695"/>
      <c r="BE621" s="695"/>
      <c r="BF621" s="695"/>
      <c r="BG621" s="695"/>
      <c r="BH621" s="695"/>
      <c r="BI621" s="695"/>
      <c r="BJ621" s="695"/>
      <c r="BK621" s="784"/>
      <c r="BL621" s="784"/>
      <c r="BM621" s="784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34"/>
      <c r="B622" s="16" t="s">
        <v>62</v>
      </c>
      <c r="C622" s="738"/>
      <c r="D622" s="736"/>
      <c r="E622" s="710"/>
      <c r="F622" s="736"/>
      <c r="G622" s="710"/>
      <c r="H622" s="736"/>
      <c r="I622" s="710"/>
      <c r="J622" s="736"/>
      <c r="K622" s="712"/>
      <c r="L622" s="712"/>
      <c r="M622" s="738"/>
      <c r="N622" s="736"/>
      <c r="O622" s="712"/>
      <c r="P622" s="736"/>
      <c r="Q622" s="712"/>
      <c r="R622" s="736"/>
      <c r="S622" s="712"/>
      <c r="T622" s="736"/>
      <c r="U622" s="21"/>
      <c r="Z622" s="73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696"/>
      <c r="BC622" s="696"/>
      <c r="BD622" s="696"/>
      <c r="BE622" s="696"/>
      <c r="BF622" s="696"/>
      <c r="BG622" s="696"/>
      <c r="BH622" s="696"/>
      <c r="BI622" s="696"/>
      <c r="BJ622" s="696"/>
      <c r="BK622" s="785"/>
      <c r="BL622" s="785"/>
      <c r="BM622" s="785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33" t="s">
        <v>87</v>
      </c>
      <c r="B623" s="15" t="s">
        <v>55</v>
      </c>
      <c r="C623" s="748" t="str">
        <f>VLOOKUP($C602,'2025年度(1年後期)'!$B$5:$N$207,COLUMN('2025年度(1年後期)'!$K$5),0)&amp;""</f>
        <v/>
      </c>
      <c r="D623" s="732"/>
      <c r="E623" s="749" t="str">
        <f>VLOOKUP($C602,'2025年度(2年後期)'!$B$5:$N$207,COLUMN('2025年度(2年後期)'!$K$5),0)&amp;""</f>
        <v/>
      </c>
      <c r="F623" s="732"/>
      <c r="G623" s="749" t="str">
        <f>VLOOKUP($C602,'2025年度(3年後期)'!$B$5:$N$207,COLUMN('2025年度(3年後期)'!$K$5),0)&amp;""</f>
        <v/>
      </c>
      <c r="H623" s="732"/>
      <c r="I623" s="749" t="str">
        <f>VLOOKUP($C602,'2025年度(4年後期)'!$B$5:$N$206,COLUMN('2025年度(4年後期)'!$K$5),0)&amp;""</f>
        <v/>
      </c>
      <c r="J623" s="732"/>
      <c r="K623" s="750" t="str">
        <f>VLOOKUP($C602,'2025年度(助産後期)'!$B$5:$N$207,COLUMN('2025年度(助産後期)'!$K$5),0)&amp;""</f>
        <v/>
      </c>
      <c r="L623" s="750"/>
      <c r="M623" s="748" t="str">
        <f>VLOOKUP($C602,'2025年度(M1後期)'!$B$5:$N$207,COLUMN('2025年度(M1後期)'!$K$5),0)&amp;""</f>
        <v/>
      </c>
      <c r="N623" s="732"/>
      <c r="O623" s="750" t="str">
        <f>VLOOKUP($C602,'2025年度(M2後期)'!$B$5:$N$207,COLUMN('2025年度(M2後期)'!$K$5),0)&amp;""</f>
        <v/>
      </c>
      <c r="P623" s="732"/>
      <c r="Q623" s="750" t="str">
        <f>VLOOKUP($C602,'2025年度(D1後期)'!$B$5:$N$207,COLUMN('2025年度(D1後期)'!$K$5),0)&amp;""</f>
        <v/>
      </c>
      <c r="R623" s="732"/>
      <c r="S623" s="750" t="str">
        <f>VLOOKUP($C602,'2025年度(D23後期)'!$B$5:$N$207,COLUMN('2025年度(D23後期)'!$K$5),0)&amp;""</f>
        <v/>
      </c>
      <c r="T623" s="732"/>
      <c r="U623" s="21"/>
      <c r="Z623" s="73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/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694"/>
      <c r="BC623" s="694"/>
      <c r="BD623" s="694"/>
      <c r="BE623" s="694"/>
      <c r="BF623" s="694"/>
      <c r="BG623" s="694"/>
      <c r="BH623" s="694"/>
      <c r="BI623" s="694"/>
      <c r="BJ623" s="694"/>
      <c r="BK623" s="783"/>
      <c r="BL623" s="783"/>
      <c r="BM623" s="783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33"/>
      <c r="B624" s="15" t="s">
        <v>58</v>
      </c>
      <c r="C624" s="751" t="str">
        <f>IFERROR(VLOOKUP(C623,科目・教員!$A$2:$B$349,2,0),"")</f>
        <v/>
      </c>
      <c r="D624" s="735"/>
      <c r="E624" s="739" t="str">
        <f>IFERROR(VLOOKUP(E623,科目・教員!$A$2:$B$349,2,0),"")</f>
        <v/>
      </c>
      <c r="F624" s="735"/>
      <c r="G624" s="739" t="str">
        <f>IFERROR(VLOOKUP(G623,科目・教員!$A$2:$B$349,2,0),"")</f>
        <v/>
      </c>
      <c r="H624" s="735"/>
      <c r="I624" s="739" t="str">
        <f>IFERROR(VLOOKUP(I623,科目・教員!$A$2:$B$349,2,0),"")</f>
        <v/>
      </c>
      <c r="J624" s="735"/>
      <c r="K624" s="740" t="str">
        <f>IFERROR(VLOOKUP(K623,科目・教員!$A$2:$B$349,2,0),"")</f>
        <v/>
      </c>
      <c r="L624" s="740"/>
      <c r="M624" s="751" t="str">
        <f>IFERROR(VLOOKUP(M623,科目・教員!$A$2:$B$349,2,0),"")</f>
        <v/>
      </c>
      <c r="N624" s="735"/>
      <c r="O624" s="740" t="str">
        <f>IFERROR(VLOOKUP(O623,科目・教員!$A$2:$B$349,2,0),"")</f>
        <v/>
      </c>
      <c r="P624" s="735"/>
      <c r="Q624" s="740" t="str">
        <f>IFERROR(VLOOKUP(Q623,科目・教員!$A$2:$B$349,2,0),"")</f>
        <v/>
      </c>
      <c r="R624" s="735"/>
      <c r="S624" s="740" t="str">
        <f>IFERROR(VLOOKUP(S623,科目・教員!$A$2:$B$349,2,0),"")</f>
        <v/>
      </c>
      <c r="T624" s="735"/>
      <c r="U624" s="21"/>
      <c r="Z624" s="73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695"/>
      <c r="BC624" s="695"/>
      <c r="BD624" s="695"/>
      <c r="BE624" s="695"/>
      <c r="BF624" s="695"/>
      <c r="BG624" s="695"/>
      <c r="BH624" s="695"/>
      <c r="BI624" s="695"/>
      <c r="BJ624" s="695"/>
      <c r="BK624" s="784"/>
      <c r="BL624" s="784"/>
      <c r="BM624" s="784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33"/>
      <c r="B625" s="15" t="s">
        <v>60</v>
      </c>
      <c r="C625" s="751" t="str">
        <f>VLOOKUP($C602,'2025年度(1年後期)'!$B$5:$N$207,COLUMN('2025年度(1年後期)'!$K$5)+1,0)&amp;""</f>
        <v/>
      </c>
      <c r="D625" s="735"/>
      <c r="E625" s="739" t="str">
        <f>VLOOKUP($C602,'2025年度(2年後期)'!$B$5:$N$207,COLUMN('2025年度(2年後期)'!$K$5)+1,0)&amp;""</f>
        <v/>
      </c>
      <c r="F625" s="735"/>
      <c r="G625" s="739" t="str">
        <f>VLOOKUP($C602,'2025年度(3年後期)'!$B$5:$N$207,COLUMN('2025年度(3年後期)'!$K$5)+1,0)&amp;""</f>
        <v/>
      </c>
      <c r="H625" s="735"/>
      <c r="I625" s="739" t="str">
        <f>VLOOKUP($C602,'2025年度(4年後期)'!$B$5:$N$206,COLUMN('2025年度(4年後期)'!$K$5)+1,0)&amp;""</f>
        <v/>
      </c>
      <c r="J625" s="735"/>
      <c r="K625" s="740" t="str">
        <f>VLOOKUP($C602,'2025年度(助産後期)'!$B$5:$N$207,COLUMN('2025年度(助産後期)'!$K$5)+1,0)&amp;""</f>
        <v/>
      </c>
      <c r="L625" s="740"/>
      <c r="M625" s="751" t="str">
        <f>VLOOKUP($C602,'2025年度(M1後期)'!$B$5:$N$207,COLUMN('2025年度(M1後期)'!$K$5)+1,0)&amp;""</f>
        <v/>
      </c>
      <c r="N625" s="735"/>
      <c r="O625" s="740" t="str">
        <f>VLOOKUP($C602,'2025年度(M1後期)'!$B$5:$N$207,COLUMN('2025年度(M1後期)'!$K$5)+1,0)&amp;""</f>
        <v/>
      </c>
      <c r="P625" s="735"/>
      <c r="Q625" s="740" t="str">
        <f>VLOOKUP($C602,'2025年度(D1後期)'!$B$5:$N$207,COLUMN('2025年度(D1後期)'!$K$5)+1,0)&amp;""</f>
        <v/>
      </c>
      <c r="R625" s="735"/>
      <c r="S625" s="740" t="str">
        <f>VLOOKUP($C602,'2025年度(D23後期)'!$B$5:$N$207,COLUMN('2025年度(D23後期)'!$K$5)+1,0)&amp;""</f>
        <v/>
      </c>
      <c r="T625" s="735"/>
      <c r="U625" s="21"/>
      <c r="Z625" s="73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695"/>
      <c r="BC625" s="695"/>
      <c r="BD625" s="695"/>
      <c r="BE625" s="695"/>
      <c r="BF625" s="695"/>
      <c r="BG625" s="695"/>
      <c r="BH625" s="695"/>
      <c r="BI625" s="695"/>
      <c r="BJ625" s="695"/>
      <c r="BK625" s="784"/>
      <c r="BL625" s="784"/>
      <c r="BM625" s="784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34"/>
      <c r="B626" s="16" t="s">
        <v>62</v>
      </c>
      <c r="C626" s="738"/>
      <c r="D626" s="736"/>
      <c r="E626" s="710"/>
      <c r="F626" s="736"/>
      <c r="G626" s="710"/>
      <c r="H626" s="736"/>
      <c r="I626" s="710"/>
      <c r="J626" s="736"/>
      <c r="K626" s="712"/>
      <c r="L626" s="712"/>
      <c r="M626" s="738"/>
      <c r="N626" s="736"/>
      <c r="O626" s="712"/>
      <c r="P626" s="736"/>
      <c r="Q626" s="712"/>
      <c r="R626" s="736"/>
      <c r="S626" s="712"/>
      <c r="T626" s="736"/>
      <c r="U626" s="22"/>
      <c r="V626" s="19"/>
      <c r="W626" s="19"/>
      <c r="X626" s="19"/>
      <c r="Y626" s="19"/>
      <c r="Z626" s="73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696"/>
      <c r="BC626" s="696"/>
      <c r="BD626" s="696"/>
      <c r="BE626" s="696"/>
      <c r="BF626" s="696"/>
      <c r="BG626" s="696"/>
      <c r="BH626" s="696"/>
      <c r="BI626" s="696"/>
      <c r="BJ626" s="696"/>
      <c r="BK626" s="785"/>
      <c r="BL626" s="785"/>
      <c r="BM626" s="785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5"/>
      <c r="B627" s="6"/>
      <c r="C627" s="717">
        <f>C602+1</f>
        <v>46079</v>
      </c>
      <c r="D627" s="717"/>
      <c r="E627" s="717"/>
      <c r="F627" s="717"/>
      <c r="G627" s="717"/>
      <c r="H627" s="717"/>
      <c r="I627" s="717"/>
      <c r="J627" s="717"/>
      <c r="K627" s="717"/>
      <c r="L627" s="717"/>
      <c r="M627" s="717"/>
      <c r="N627" s="717"/>
      <c r="O627" s="717"/>
      <c r="P627" s="717"/>
      <c r="Q627" s="717"/>
      <c r="R627" s="717"/>
      <c r="S627" s="717"/>
      <c r="T627" s="717"/>
      <c r="U627" s="697">
        <f>C627</f>
        <v>46079</v>
      </c>
      <c r="V627" s="698"/>
      <c r="W627" s="698"/>
      <c r="X627" s="698"/>
      <c r="Y627" s="698"/>
      <c r="Z627" s="69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3" t="s">
        <v>54</v>
      </c>
      <c r="B628" s="12" t="s">
        <v>55</v>
      </c>
      <c r="C628" s="731" t="str">
        <f>VLOOKUP($C627,'2025年度(1年後期)'!$B$5:$N$207,COLUMN('2025年度(1年後期)'!$C$5),0)&amp;""</f>
        <v/>
      </c>
      <c r="D628" s="722"/>
      <c r="E628" s="721" t="str">
        <f>VLOOKUP($C627,'2025年度(2年後期)'!$B$5:$N$207,COLUMN('2025年度(2年後期)'!$C$5),0)&amp;""</f>
        <v/>
      </c>
      <c r="F628" s="722"/>
      <c r="G628" s="721" t="str">
        <f>VLOOKUP($C627,'2025年度(3年後期)'!$B$5:$N$207,COLUMN('2025年度(3年後期)'!$C$5),0)&amp;""</f>
        <v>領域別実習(補習)</v>
      </c>
      <c r="H628" s="722"/>
      <c r="I628" s="721" t="str">
        <f>VLOOKUP($C627,'2025年度(4年後期)'!$B$5:$N$206,COLUMN('2025年度(4年後期)'!$C$5),0)&amp;""</f>
        <v/>
      </c>
      <c r="J628" s="722"/>
      <c r="K628" s="732" t="str">
        <f>VLOOKUP($C627,'2025年度(助産後期)'!$B$5:$N$207,COLUMN('2025年度(助産後期)'!$C$5),0)&amp;""</f>
        <v/>
      </c>
      <c r="L628" s="720"/>
      <c r="M628" s="719" t="str">
        <f>VLOOKUP($C627,'2025年度(M1後期)'!$B$5:$N$207,COLUMN('2025年度(M1後期)'!$C$5),0)&amp;""</f>
        <v/>
      </c>
      <c r="N628" s="720"/>
      <c r="O628" s="721" t="str">
        <f>VLOOKUP($C627,'2025年度(M2後期)'!$B$5:$N$207,COLUMN('2025年度(M2後期)'!$C$5),0)&amp;""</f>
        <v/>
      </c>
      <c r="P628" s="722"/>
      <c r="Q628" s="721" t="str">
        <f>VLOOKUP($C627,'2025年度(D1後期)'!$B$5:$N$207,COLUMN('2025年度(D1後期)'!$C$5),0)&amp;""</f>
        <v/>
      </c>
      <c r="R628" s="722"/>
      <c r="S628" s="732" t="str">
        <f>VLOOKUP($C627,'2025年度(D23後期)'!$B$5:$N$207,COLUMN('2025年度(D23後期)'!$C$5),0)&amp;""</f>
        <v/>
      </c>
      <c r="T628" s="722"/>
      <c r="U628" s="25"/>
      <c r="Z628" s="744" t="str">
        <f>A628</f>
        <v xml:space="preserve">１時限（09：20～10：50） </v>
      </c>
      <c r="AA628" s="694"/>
      <c r="AB628" s="694"/>
      <c r="AC628" s="694"/>
      <c r="AD628" s="694"/>
      <c r="AE628" s="694"/>
      <c r="AF628" s="694"/>
      <c r="AG628" s="694"/>
      <c r="AH628" s="694"/>
      <c r="AI628" s="694"/>
      <c r="AJ628" s="694"/>
      <c r="AK628" s="694"/>
      <c r="AL628" s="694"/>
      <c r="AM628" s="694"/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/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783"/>
      <c r="BL628" s="783"/>
      <c r="BM628" s="783"/>
      <c r="BN628" s="694"/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33"/>
      <c r="B629" s="15" t="s">
        <v>58</v>
      </c>
      <c r="C629" s="714" t="str">
        <f>IFERROR(VLOOKUP(C628,科目・教員!$A$2:$B$349,2,0),"")</f>
        <v/>
      </c>
      <c r="D629" s="715"/>
      <c r="E629" s="716" t="str">
        <f>IFERROR(VLOOKUP(E628,科目・教員!$A$2:$B$349,2,0),"")</f>
        <v/>
      </c>
      <c r="F629" s="715"/>
      <c r="G629" s="716" t="str">
        <f>IFERROR(VLOOKUP(G628,科目・教員!$A$2:$B$349,2,0),"")</f>
        <v/>
      </c>
      <c r="H629" s="715"/>
      <c r="I629" s="716" t="str">
        <f>IFERROR(VLOOKUP(I628,科目・教員!$A$2:$B$349,2,0),"")</f>
        <v/>
      </c>
      <c r="J629" s="715"/>
      <c r="K629" s="735" t="str">
        <f>IFERROR(VLOOKUP(K628,科目・教員!$A$2:$B$349,2,0),"")</f>
        <v/>
      </c>
      <c r="L629" s="737"/>
      <c r="M629" s="746" t="str">
        <f>IFERROR(VLOOKUP(M628,科目・教員!$A$2:$B$349,2,0),"")</f>
        <v/>
      </c>
      <c r="N629" s="715"/>
      <c r="O629" s="716" t="str">
        <f>IFERROR(VLOOKUP(O628,科目・教員!$A$2:$B$349,2,0),"")</f>
        <v/>
      </c>
      <c r="P629" s="715"/>
      <c r="Q629" s="716" t="str">
        <f>IFERROR(VLOOKUP(Q628,科目・教員!$A$2:$B$349,2,0),"")</f>
        <v/>
      </c>
      <c r="R629" s="715"/>
      <c r="S629" s="735" t="str">
        <f>IFERROR(VLOOKUP(S628,科目・教員!$A$2:$B$349,2,0),"")</f>
        <v/>
      </c>
      <c r="T629" s="715"/>
      <c r="U629" s="25"/>
      <c r="Z629" s="73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784"/>
      <c r="BL629" s="784"/>
      <c r="BM629" s="784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33"/>
      <c r="B630" s="15" t="s">
        <v>60</v>
      </c>
      <c r="C630" s="714" t="str">
        <f>VLOOKUP($C627,'2025年度(1年後期)'!$B$5:$N$207,COLUMN('2025年度(1年後期)'!$C$5)+1,0)&amp;""</f>
        <v/>
      </c>
      <c r="D630" s="715"/>
      <c r="E630" s="716" t="str">
        <f>VLOOKUP($C627,'2025年度(2年後期)'!$B$5:$N$207,COLUMN('2025年度(2年後期)'!$C$5)+1,0)&amp;""</f>
        <v/>
      </c>
      <c r="F630" s="715"/>
      <c r="G630" s="716" t="str">
        <f>VLOOKUP($C627,'2025年度(3年後期)'!$B$5:$N$207,COLUMN('2025年度(3年後期)'!$C$5)+1,0)&amp;""</f>
        <v/>
      </c>
      <c r="H630" s="715"/>
      <c r="I630" s="716" t="str">
        <f>VLOOKUP($C627,'2025年度(4年後期)'!$B$5:$N$206,COLUMN('2025年度(4年後期)'!$C$5)+1,0)&amp;""</f>
        <v/>
      </c>
      <c r="J630" s="715"/>
      <c r="K630" s="735" t="str">
        <f>VLOOKUP($C627,'2025年度(助産後期)'!$B$5:$N$207,COLUMN('2025年度(助産後期)'!$C$5)+1,0)&amp;""</f>
        <v/>
      </c>
      <c r="L630" s="737"/>
      <c r="M630" s="746" t="str">
        <f>VLOOKUP($C627,'2025年度(M1後期)'!$B$5:$N$207,COLUMN('2025年度(M1後期)'!$C$5)+1,0)&amp;""</f>
        <v/>
      </c>
      <c r="N630" s="715"/>
      <c r="O630" s="716" t="str">
        <f>VLOOKUP($C627,'2025年度(M2後期)'!$B$5:$N$207,COLUMN('2025年度(M2後期)'!$C$5)+1,0)&amp;""</f>
        <v/>
      </c>
      <c r="P630" s="715"/>
      <c r="Q630" s="716" t="str">
        <f>VLOOKUP($C627,'2025年度(D1後期)'!$B$5:$N$207,COLUMN('2025年度(D1後期)'!$C$5)+1,0)&amp;""</f>
        <v/>
      </c>
      <c r="R630" s="715"/>
      <c r="S630" s="735" t="str">
        <f>VLOOKUP($C627,'2025年度(D23後期)'!$B$5:$N$207,COLUMN('2025年度(D23後期)'!$C$5)+1,0)&amp;""</f>
        <v/>
      </c>
      <c r="T630" s="715"/>
      <c r="U630" s="25"/>
      <c r="Z630" s="73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784"/>
      <c r="BL630" s="784"/>
      <c r="BM630" s="784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34"/>
      <c r="B631" s="16" t="s">
        <v>62</v>
      </c>
      <c r="C631" s="738"/>
      <c r="D631" s="711"/>
      <c r="E631" s="710"/>
      <c r="F631" s="711"/>
      <c r="G631" s="710"/>
      <c r="H631" s="711"/>
      <c r="I631" s="710"/>
      <c r="J631" s="711"/>
      <c r="K631" s="712"/>
      <c r="L631" s="713"/>
      <c r="M631" s="745"/>
      <c r="N631" s="711"/>
      <c r="O631" s="710"/>
      <c r="P631" s="711"/>
      <c r="Q631" s="710"/>
      <c r="R631" s="711"/>
      <c r="S631" s="712"/>
      <c r="T631" s="711"/>
      <c r="U631" s="25"/>
      <c r="Z631" s="73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785"/>
      <c r="BL631" s="785"/>
      <c r="BM631" s="785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33" t="s">
        <v>64</v>
      </c>
      <c r="B632" s="15" t="s">
        <v>55</v>
      </c>
      <c r="C632" s="731" t="str">
        <f>VLOOKUP($C627,'2025年度(1年後期)'!$B$5:$N$207,COLUMN('2025年度(1年後期)'!$E$5),0)&amp;""</f>
        <v/>
      </c>
      <c r="D632" s="722"/>
      <c r="E632" s="721" t="str">
        <f>VLOOKUP($C627,'2025年度(2年後期)'!$B$5:$N$207,COLUMN('2025年度(2年後期)'!$E$5),0)&amp;""</f>
        <v/>
      </c>
      <c r="F632" s="722"/>
      <c r="G632" s="721" t="str">
        <f>VLOOKUP($C627,'2025年度(3年後期)'!$B$5:$N$207,COLUMN('2025年度(3年後期)'!$E$5),0)&amp;""</f>
        <v>領域別実習(補習)</v>
      </c>
      <c r="H632" s="722"/>
      <c r="I632" s="721" t="str">
        <f>VLOOKUP($C627,'2025年度(4年後期)'!$B$5:$N$206,COLUMN('2025年度(4年後期)'!$E$5),0)&amp;""</f>
        <v/>
      </c>
      <c r="J632" s="722"/>
      <c r="K632" s="732" t="str">
        <f>VLOOKUP($C627,'2025年度(助産後期)'!$B$5:$N$207,COLUMN('2025年度(助産後期)'!$E$5),0)&amp;""</f>
        <v/>
      </c>
      <c r="L632" s="720"/>
      <c r="M632" s="731" t="str">
        <f>VLOOKUP($C627,'2025年度(M1後期)'!$B$5:$N$207,COLUMN('2025年度(M1後期)'!$E$5),0)&amp;""</f>
        <v/>
      </c>
      <c r="N632" s="722"/>
      <c r="O632" s="732" t="str">
        <f>VLOOKUP($C627,'2025年度(M2後期)'!$B$5:$N$207,COLUMN('2025年度(M2後期)'!$E$5),0)&amp;""</f>
        <v/>
      </c>
      <c r="P632" s="722"/>
      <c r="Q632" s="732" t="str">
        <f>VLOOKUP($C627,'2025年度(D1後期)'!$B$5:$N$207,COLUMN('2025年度(D1後期)'!$E$5),0)&amp;""</f>
        <v/>
      </c>
      <c r="R632" s="722"/>
      <c r="S632" s="732" t="str">
        <f>VLOOKUP($C627,'2025年度(D23後期)'!$B$5:$N$207,COLUMN('2025年度(D23後期)'!$E$5),0)&amp;""</f>
        <v/>
      </c>
      <c r="T632" s="722"/>
      <c r="U632" s="21"/>
      <c r="Z632" s="733" t="str">
        <f>A632</f>
        <v>２時限（11：00～12：30）</v>
      </c>
      <c r="AA632" s="694"/>
      <c r="AB632" s="694"/>
      <c r="AC632" s="694"/>
      <c r="AD632" s="694"/>
      <c r="AE632" s="694"/>
      <c r="AF632" s="694"/>
      <c r="AG632" s="694"/>
      <c r="AH632" s="694"/>
      <c r="AI632" s="694"/>
      <c r="AJ632" s="694"/>
      <c r="AK632" s="694"/>
      <c r="AL632" s="694"/>
      <c r="AM632" s="694"/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/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783"/>
      <c r="BL632" s="783"/>
      <c r="BM632" s="783"/>
      <c r="BN632" s="694"/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33"/>
      <c r="B633" s="15" t="s">
        <v>58</v>
      </c>
      <c r="C633" s="714" t="str">
        <f>IFERROR(VLOOKUP(C632,科目・教員!$A$2:$B$349,2,0),"")</f>
        <v/>
      </c>
      <c r="D633" s="715"/>
      <c r="E633" s="716" t="str">
        <f>IFERROR(VLOOKUP(E632,科目・教員!$A$2:$B$349,2,0),"")</f>
        <v/>
      </c>
      <c r="F633" s="715"/>
      <c r="G633" s="716" t="str">
        <f>IFERROR(VLOOKUP(G632,科目・教員!$A$2:$B$349,2,0),"")</f>
        <v/>
      </c>
      <c r="H633" s="715"/>
      <c r="I633" s="716" t="str">
        <f>IFERROR(VLOOKUP(I632,科目・教員!$A$2:$B$349,2,0),"")</f>
        <v/>
      </c>
      <c r="J633" s="715"/>
      <c r="K633" s="735" t="str">
        <f>IFERROR(VLOOKUP(K632,科目・教員!$A$2:$B$349,2,0),"")</f>
        <v/>
      </c>
      <c r="L633" s="737"/>
      <c r="M633" s="714" t="str">
        <f>IFERROR(VLOOKUP(M632,科目・教員!$A$2:$B$349,2,0),"")</f>
        <v/>
      </c>
      <c r="N633" s="715"/>
      <c r="O633" s="735" t="str">
        <f>IFERROR(VLOOKUP(O632,科目・教員!$A$2:$B$349,2,0),"")</f>
        <v/>
      </c>
      <c r="P633" s="715"/>
      <c r="Q633" s="735" t="str">
        <f>IFERROR(VLOOKUP(Q632,科目・教員!$A$2:$B$349,2,0),"")</f>
        <v/>
      </c>
      <c r="R633" s="715"/>
      <c r="S633" s="735" t="str">
        <f>IFERROR(VLOOKUP(S632,科目・教員!$A$2:$B$349,2,0),"")</f>
        <v/>
      </c>
      <c r="T633" s="715"/>
      <c r="U633" s="21"/>
      <c r="Z633" s="73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784"/>
      <c r="BL633" s="784"/>
      <c r="BM633" s="784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33"/>
      <c r="B634" s="15" t="s">
        <v>60</v>
      </c>
      <c r="C634" s="714" t="str">
        <f>VLOOKUP($C627,'2025年度(1年後期)'!$B$5:$N$207,COLUMN('2025年度(1年後期)'!$E$5)+1,0)&amp;""</f>
        <v/>
      </c>
      <c r="D634" s="715"/>
      <c r="E634" s="716" t="str">
        <f>VLOOKUP($C627,'2025年度(2年後期)'!$B$5:$N$207,COLUMN('2025年度(2年後期)'!$E$5)+1,0)&amp;""</f>
        <v/>
      </c>
      <c r="F634" s="715"/>
      <c r="G634" s="716" t="str">
        <f>VLOOKUP($C627,'2025年度(3年後期)'!$B$5:$N$207,COLUMN('2025年度(3年後期)'!$E$5)+1,0)&amp;""</f>
        <v/>
      </c>
      <c r="H634" s="715"/>
      <c r="I634" s="716" t="str">
        <f>VLOOKUP($C627,'2025年度(4年後期)'!$B$5:$N$206,COLUMN('2025年度(4年後期)'!$E$5)+1,0)&amp;""</f>
        <v/>
      </c>
      <c r="J634" s="715"/>
      <c r="K634" s="735" t="str">
        <f>VLOOKUP($C627,'2025年度(助産後期)'!$B$5:$N$207,COLUMN('2025年度(助産後期)'!$E$5)+1,0)&amp;""</f>
        <v/>
      </c>
      <c r="L634" s="737"/>
      <c r="M634" s="714" t="str">
        <f>VLOOKUP($C627,'2025年度(M1後期)'!$B$5:$N$207,COLUMN('2025年度(M1後期)'!$E$5)+1,0)&amp;""</f>
        <v/>
      </c>
      <c r="N634" s="715"/>
      <c r="O634" s="735" t="str">
        <f>VLOOKUP($C627,'2025年度(M2後期)'!$B$5:$N$207,COLUMN('2025年度(M2後期)'!$E$5)+1,0)&amp;""</f>
        <v/>
      </c>
      <c r="P634" s="715"/>
      <c r="Q634" s="735" t="str">
        <f>VLOOKUP($C627,'2025年度(D1後期)'!$B$5:$N$207,COLUMN('2025年度(D1後期)'!$E$5)+1,0)&amp;""</f>
        <v/>
      </c>
      <c r="R634" s="715"/>
      <c r="S634" s="735" t="str">
        <f>VLOOKUP($C627,'2025年度(D23後期)'!$B$5:$N$207,COLUMN('2025年度(D23後期)'!$E$5)+1,0)&amp;""</f>
        <v/>
      </c>
      <c r="T634" s="715"/>
      <c r="U634" s="21"/>
      <c r="Z634" s="73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784"/>
      <c r="BL634" s="784"/>
      <c r="BM634" s="784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47"/>
      <c r="B635" s="16" t="s">
        <v>62</v>
      </c>
      <c r="C635" s="738"/>
      <c r="D635" s="736"/>
      <c r="E635" s="710"/>
      <c r="F635" s="736"/>
      <c r="G635" s="710"/>
      <c r="H635" s="736"/>
      <c r="I635" s="710"/>
      <c r="J635" s="736"/>
      <c r="K635" s="712"/>
      <c r="L635" s="712"/>
      <c r="M635" s="738"/>
      <c r="N635" s="736"/>
      <c r="O635" s="712"/>
      <c r="P635" s="736"/>
      <c r="Q635" s="712"/>
      <c r="R635" s="736"/>
      <c r="S635" s="712"/>
      <c r="T635" s="736"/>
      <c r="U635" s="21"/>
      <c r="Z635" s="73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785"/>
      <c r="BL635" s="785"/>
      <c r="BM635" s="785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44" t="s">
        <v>70</v>
      </c>
      <c r="B636" s="17" t="s">
        <v>71</v>
      </c>
      <c r="C636" s="731"/>
      <c r="D636" s="722"/>
      <c r="E636" s="721"/>
      <c r="F636" s="722"/>
      <c r="G636" s="721"/>
      <c r="H636" s="722"/>
      <c r="I636" s="721"/>
      <c r="J636" s="722"/>
      <c r="K636" s="732"/>
      <c r="L636" s="720"/>
      <c r="M636" s="731"/>
      <c r="N636" s="722"/>
      <c r="O636" s="732"/>
      <c r="P636" s="722"/>
      <c r="Q636" s="732"/>
      <c r="R636" s="722"/>
      <c r="S636" s="732"/>
      <c r="T636" s="722"/>
      <c r="U636" s="21"/>
      <c r="Z636" s="73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783"/>
      <c r="BL636" s="783"/>
      <c r="BM636" s="783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33"/>
      <c r="B637" s="17" t="s">
        <v>73</v>
      </c>
      <c r="C637" s="714"/>
      <c r="D637" s="715"/>
      <c r="E637" s="716"/>
      <c r="F637" s="715"/>
      <c r="G637" s="716"/>
      <c r="H637" s="715"/>
      <c r="I637" s="716"/>
      <c r="J637" s="715"/>
      <c r="K637" s="735"/>
      <c r="L637" s="737"/>
      <c r="M637" s="714"/>
      <c r="N637" s="715"/>
      <c r="O637" s="735"/>
      <c r="P637" s="715"/>
      <c r="Q637" s="735"/>
      <c r="R637" s="715"/>
      <c r="S637" s="735"/>
      <c r="T637" s="715"/>
      <c r="U637" s="21"/>
      <c r="Z637" s="73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784"/>
      <c r="BL637" s="784"/>
      <c r="BM637" s="784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33"/>
      <c r="B638" s="17" t="s">
        <v>60</v>
      </c>
      <c r="C638" s="714"/>
      <c r="D638" s="715"/>
      <c r="E638" s="716"/>
      <c r="F638" s="715"/>
      <c r="G638" s="716"/>
      <c r="H638" s="715"/>
      <c r="I638" s="716"/>
      <c r="J638" s="715"/>
      <c r="K638" s="735"/>
      <c r="L638" s="737"/>
      <c r="M638" s="714"/>
      <c r="N638" s="715"/>
      <c r="O638" s="735"/>
      <c r="P638" s="715"/>
      <c r="Q638" s="735"/>
      <c r="R638" s="715"/>
      <c r="S638" s="735"/>
      <c r="T638" s="715"/>
      <c r="U638" s="21"/>
      <c r="Z638" s="73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784"/>
      <c r="BL638" s="784"/>
      <c r="BM638" s="784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34"/>
      <c r="B639" s="18" t="s">
        <v>62</v>
      </c>
      <c r="C639" s="752"/>
      <c r="D639" s="753"/>
      <c r="E639" s="754"/>
      <c r="F639" s="753"/>
      <c r="G639" s="754"/>
      <c r="H639" s="753"/>
      <c r="I639" s="754"/>
      <c r="J639" s="753"/>
      <c r="K639" s="755"/>
      <c r="L639" s="755"/>
      <c r="M639" s="752"/>
      <c r="N639" s="753"/>
      <c r="O639" s="755"/>
      <c r="P639" s="753"/>
      <c r="Q639" s="755"/>
      <c r="R639" s="753"/>
      <c r="S639" s="755"/>
      <c r="T639" s="753"/>
      <c r="U639" s="21"/>
      <c r="Z639" s="73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785"/>
      <c r="BL639" s="785"/>
      <c r="BM639" s="785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33" t="s">
        <v>74</v>
      </c>
      <c r="B640" s="15" t="s">
        <v>55</v>
      </c>
      <c r="C640" s="748" t="str">
        <f>VLOOKUP($C627,'2025年度(1年後期)'!$B$5:$N$207,COLUMN('2025年度(1年後期)'!$G$5),0)&amp;""</f>
        <v/>
      </c>
      <c r="D640" s="732"/>
      <c r="E640" s="749" t="str">
        <f>VLOOKUP($C627,'2025年度(2年後期)'!$B$5:$N$207,COLUMN('2025年度(2年後期)'!$G$5),0)&amp;""</f>
        <v/>
      </c>
      <c r="F640" s="732"/>
      <c r="G640" s="749" t="str">
        <f>VLOOKUP($C627,'2025年度(3年後期)'!$B$5:$N$207,COLUMN('2025年度(3年後期)'!$G$5),0)&amp;""</f>
        <v>領域別実習(補習)</v>
      </c>
      <c r="H640" s="732"/>
      <c r="I640" s="749" t="str">
        <f>VLOOKUP($C627,'2025年度(4年後期)'!$B$5:$N$206,COLUMN('2025年度(4年後期)'!$G$5),0)&amp;""</f>
        <v/>
      </c>
      <c r="J640" s="732"/>
      <c r="K640" s="750" t="str">
        <f>VLOOKUP($C627,'2025年度(助産後期)'!$B$5:$N$207,COLUMN('2025年度(助産後期)'!$G$5),0)&amp;""</f>
        <v/>
      </c>
      <c r="L640" s="750"/>
      <c r="M640" s="748" t="str">
        <f>VLOOKUP($C627,'2025年度(M1後期)'!$B$5:$N$207,COLUMN('2025年度(M1後期)'!$G$5),0)&amp;""</f>
        <v/>
      </c>
      <c r="N640" s="732"/>
      <c r="O640" s="750" t="str">
        <f>VLOOKUP($C627,'2025年度(M2後期)'!$B$5:$N$207,COLUMN('2025年度(M2後期)'!$G$5),0)&amp;""</f>
        <v/>
      </c>
      <c r="P640" s="732"/>
      <c r="Q640" s="750" t="str">
        <f>VLOOKUP($C627,'2025年度(D1後期)'!$B$5:$N$207,COLUMN('2025年度(D1後期)'!$G$5),0)&amp;""</f>
        <v/>
      </c>
      <c r="R640" s="732"/>
      <c r="S640" s="750" t="str">
        <f>VLOOKUP($C627,'2025年度(D23後期)'!$B$5:$N$207,COLUMN('2025年度(D23後期)'!$G$5),0)&amp;""</f>
        <v/>
      </c>
      <c r="T640" s="732"/>
      <c r="U640" s="21"/>
      <c r="Z640" s="733" t="str">
        <f>A640</f>
        <v>３時限（13：30～15：00）</v>
      </c>
      <c r="AA640" s="694"/>
      <c r="AB640" s="694"/>
      <c r="AC640" s="694"/>
      <c r="AD640" s="694"/>
      <c r="AE640" s="694"/>
      <c r="AF640" s="694"/>
      <c r="AG640" s="694"/>
      <c r="AH640" s="694"/>
      <c r="AI640" s="694"/>
      <c r="AJ640" s="694"/>
      <c r="AK640" s="694"/>
      <c r="AL640" s="694"/>
      <c r="AM640" s="694"/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/>
      <c r="BJ640" s="694"/>
      <c r="BK640" s="783"/>
      <c r="BL640" s="783"/>
      <c r="BM640" s="783"/>
      <c r="BN640" s="694"/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33"/>
      <c r="B641" s="15" t="s">
        <v>58</v>
      </c>
      <c r="C641" s="751" t="str">
        <f>IFERROR(VLOOKUP(C640,科目・教員!$A$2:$B$349,2,0),"")</f>
        <v/>
      </c>
      <c r="D641" s="735"/>
      <c r="E641" s="739" t="str">
        <f>IFERROR(VLOOKUP(E640,科目・教員!$A$2:$B$349,2,0),"")</f>
        <v/>
      </c>
      <c r="F641" s="735"/>
      <c r="G641" s="739" t="str">
        <f>IFERROR(VLOOKUP(G640,科目・教員!$A$2:$B$349,2,0),"")</f>
        <v/>
      </c>
      <c r="H641" s="735"/>
      <c r="I641" s="739" t="str">
        <f>IFERROR(VLOOKUP(I640,科目・教員!$A$2:$B$349,2,0),"")</f>
        <v/>
      </c>
      <c r="J641" s="735"/>
      <c r="K641" s="740" t="str">
        <f>IFERROR(VLOOKUP(K640,科目・教員!$A$2:$B$349,2,0),"")</f>
        <v/>
      </c>
      <c r="L641" s="740"/>
      <c r="M641" s="751" t="str">
        <f>IFERROR(VLOOKUP(M640,科目・教員!$A$2:$B$349,2,0),"")</f>
        <v/>
      </c>
      <c r="N641" s="735"/>
      <c r="O641" s="740" t="str">
        <f>IFERROR(VLOOKUP(O640,科目・教員!$A$2:$B$349,2,0),"")</f>
        <v/>
      </c>
      <c r="P641" s="735"/>
      <c r="Q641" s="740" t="str">
        <f>IFERROR(VLOOKUP(Q640,科目・教員!$A$2:$B$349,2,0),"")</f>
        <v/>
      </c>
      <c r="R641" s="735"/>
      <c r="S641" s="740" t="str">
        <f>IFERROR(VLOOKUP(S640,科目・教員!$A$2:$B$349,2,0),"")</f>
        <v/>
      </c>
      <c r="T641" s="735"/>
      <c r="U641" s="21"/>
      <c r="Z641" s="73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784"/>
      <c r="BL641" s="784"/>
      <c r="BM641" s="784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33"/>
      <c r="B642" s="15" t="s">
        <v>60</v>
      </c>
      <c r="C642" s="751" t="str">
        <f>VLOOKUP($C627,'2025年度(1年後期)'!$B$5:$N$207,COLUMN('2025年度(1年後期)'!$G$5)+1,0)&amp;""</f>
        <v/>
      </c>
      <c r="D642" s="735"/>
      <c r="E642" s="739" t="str">
        <f>VLOOKUP($C627,'2025年度(2年後期)'!$B$5:$N$207,COLUMN('2025年度(2年後期)'!$G$5)+1,0)&amp;""</f>
        <v/>
      </c>
      <c r="F642" s="735"/>
      <c r="G642" s="739" t="str">
        <f>VLOOKUP($C627,'2025年度(3年後期)'!$B$5:$N$207,COLUMN('2025年度(3年後期)'!$G$5)+1,0)&amp;""</f>
        <v/>
      </c>
      <c r="H642" s="735"/>
      <c r="I642" s="739" t="str">
        <f>VLOOKUP($C627,'2025年度(4年後期)'!$B$5:$N$206,COLUMN('2025年度(4年後期)'!$G$5)+1,0)&amp;""</f>
        <v/>
      </c>
      <c r="J642" s="735"/>
      <c r="K642" s="740" t="str">
        <f>VLOOKUP($C627,'2025年度(助産後期)'!$B$5:$N$207,COLUMN('2025年度(助産後期)'!$G$5)+1,0)&amp;""</f>
        <v/>
      </c>
      <c r="L642" s="740"/>
      <c r="M642" s="751" t="str">
        <f>VLOOKUP($C627,'2025年度(M1後期)'!$B$5:$N$207,COLUMN('2025年度(M1後期)'!$G$5)+1,0)&amp;""</f>
        <v/>
      </c>
      <c r="N642" s="735"/>
      <c r="O642" s="740" t="str">
        <f>VLOOKUP($C627,'2025年度(M2後期)'!$B$5:$N$207,COLUMN('2025年度(M2後期)'!$G$5)+1,0)&amp;""</f>
        <v/>
      </c>
      <c r="P642" s="735"/>
      <c r="Q642" s="740" t="str">
        <f>VLOOKUP($C627,'2025年度(D1後期)'!$B$5:$N$207,COLUMN('2025年度(D1後期)'!$G$5)+1,0)&amp;""</f>
        <v/>
      </c>
      <c r="R642" s="735"/>
      <c r="S642" s="740" t="str">
        <f>VLOOKUP($C627,'2025年度(D23後期)'!$B$5:$N$207,COLUMN('2025年度(D23後期)'!$G$5)+1,0)&amp;""</f>
        <v/>
      </c>
      <c r="T642" s="735"/>
      <c r="U642" s="21"/>
      <c r="Z642" s="73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784"/>
      <c r="BL642" s="784"/>
      <c r="BM642" s="784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47"/>
      <c r="B643" s="16" t="s">
        <v>62</v>
      </c>
      <c r="C643" s="738"/>
      <c r="D643" s="736"/>
      <c r="E643" s="710"/>
      <c r="F643" s="736"/>
      <c r="G643" s="710"/>
      <c r="H643" s="736"/>
      <c r="I643" s="710"/>
      <c r="J643" s="736"/>
      <c r="K643" s="712"/>
      <c r="L643" s="712"/>
      <c r="M643" s="738"/>
      <c r="N643" s="736"/>
      <c r="O643" s="712"/>
      <c r="P643" s="736"/>
      <c r="Q643" s="712"/>
      <c r="R643" s="736"/>
      <c r="S643" s="712"/>
      <c r="T643" s="736"/>
      <c r="U643" s="21"/>
      <c r="Z643" s="73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785"/>
      <c r="BL643" s="785"/>
      <c r="BM643" s="785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33" t="s">
        <v>80</v>
      </c>
      <c r="B644" s="15" t="s">
        <v>55</v>
      </c>
      <c r="C644" s="748" t="str">
        <f>VLOOKUP($C627,'2025年度(1年後期)'!$B$5:$N$207,COLUMN('2025年度(1年後期)'!$I$5),0)&amp;""</f>
        <v/>
      </c>
      <c r="D644" s="732"/>
      <c r="E644" s="749" t="str">
        <f>VLOOKUP($C627,'2025年度(2年後期)'!$B$5:$N$207,COLUMN('2025年度(2年後期)'!$I$5),0)&amp;""</f>
        <v/>
      </c>
      <c r="F644" s="732"/>
      <c r="G644" s="749" t="str">
        <f>VLOOKUP($C627,'2025年度(3年後期)'!$B$5:$N$207,COLUMN('2025年度(3年後期)'!$I$5),0)&amp;""</f>
        <v>領域別実習(補習)</v>
      </c>
      <c r="H644" s="732"/>
      <c r="I644" s="749" t="str">
        <f>VLOOKUP($C627,'2025年度(4年後期)'!$B$5:$N$206,COLUMN('2025年度(4年後期)'!$I$5),0)&amp;""</f>
        <v/>
      </c>
      <c r="J644" s="732"/>
      <c r="K644" s="750" t="str">
        <f>VLOOKUP($C627,'2025年度(助産後期)'!$B$5:$N$207,COLUMN('2025年度(助産後期)'!$I$5),0)&amp;""</f>
        <v/>
      </c>
      <c r="L644" s="750"/>
      <c r="M644" s="748" t="str">
        <f>VLOOKUP($C627,'2025年度(M1後期)'!$B$5:$N$207,COLUMN('2025年度(M1後期)'!$I$5),0)&amp;""</f>
        <v/>
      </c>
      <c r="N644" s="732"/>
      <c r="O644" s="750" t="str">
        <f>VLOOKUP($C627,'2025年度(M2後期)'!$B$5:$N$207,COLUMN('2025年度(M2後期)'!$I$5),0)&amp;""</f>
        <v/>
      </c>
      <c r="P644" s="732"/>
      <c r="Q644" s="750" t="str">
        <f>VLOOKUP($C627,'2025年度(D1後期)'!$B$5:$N$207,COLUMN('2025年度(D1後期)'!$I$5),0)&amp;""</f>
        <v/>
      </c>
      <c r="R644" s="732"/>
      <c r="S644" s="750" t="str">
        <f>VLOOKUP($C627,'2025年度(D23後期)'!$B$5:$N$207,COLUMN('2025年度(D23後期)'!$I$5),0)&amp;""</f>
        <v/>
      </c>
      <c r="T644" s="732"/>
      <c r="U644" s="21"/>
      <c r="Z644" s="733" t="str">
        <f>A644</f>
        <v>４時限（15：10～16：40）</v>
      </c>
      <c r="AA644" s="694"/>
      <c r="AB644" s="694"/>
      <c r="AC644" s="694"/>
      <c r="AD644" s="694"/>
      <c r="AE644" s="694"/>
      <c r="AF644" s="694"/>
      <c r="AG644" s="694"/>
      <c r="AH644" s="694"/>
      <c r="AI644" s="694"/>
      <c r="AJ644" s="694"/>
      <c r="AK644" s="694"/>
      <c r="AL644" s="694"/>
      <c r="AM644" s="694"/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783"/>
      <c r="BL644" s="783"/>
      <c r="BM644" s="783"/>
      <c r="BN644" s="694"/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33"/>
      <c r="B645" s="15" t="s">
        <v>58</v>
      </c>
      <c r="C645" s="751" t="str">
        <f>IFERROR(VLOOKUP(C644,科目・教員!$A$2:$B$349,2,0),"")</f>
        <v/>
      </c>
      <c r="D645" s="735"/>
      <c r="E645" s="739" t="str">
        <f>IFERROR(VLOOKUP(E644,科目・教員!$A$2:$B$349,2,0),"")</f>
        <v/>
      </c>
      <c r="F645" s="735"/>
      <c r="G645" s="739" t="str">
        <f>IFERROR(VLOOKUP(G644,科目・教員!$A$2:$B$349,2,0),"")</f>
        <v/>
      </c>
      <c r="H645" s="735"/>
      <c r="I645" s="739" t="str">
        <f>IFERROR(VLOOKUP(I644,科目・教員!$A$2:$B$349,2,0),"")</f>
        <v/>
      </c>
      <c r="J645" s="735"/>
      <c r="K645" s="740" t="str">
        <f>IFERROR(VLOOKUP(K644,科目・教員!$A$2:$B$349,2,0),"")</f>
        <v/>
      </c>
      <c r="L645" s="740"/>
      <c r="M645" s="751" t="str">
        <f>IFERROR(VLOOKUP(M644,科目・教員!$A$2:$B$349,2,0),"")</f>
        <v/>
      </c>
      <c r="N645" s="735"/>
      <c r="O645" s="740" t="str">
        <f>IFERROR(VLOOKUP(O644,科目・教員!$A$2:$B$349,2,0),"")</f>
        <v/>
      </c>
      <c r="P645" s="735"/>
      <c r="Q645" s="740" t="str">
        <f>IFERROR(VLOOKUP(Q644,科目・教員!$A$2:$B$349,2,0),"")</f>
        <v/>
      </c>
      <c r="R645" s="735"/>
      <c r="S645" s="740" t="str">
        <f>IFERROR(VLOOKUP(S644,科目・教員!$A$2:$B$349,2,0),"")</f>
        <v/>
      </c>
      <c r="T645" s="735"/>
      <c r="U645" s="21"/>
      <c r="Z645" s="73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784"/>
      <c r="BL645" s="784"/>
      <c r="BM645" s="784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33"/>
      <c r="B646" s="15" t="s">
        <v>60</v>
      </c>
      <c r="C646" s="751" t="str">
        <f>VLOOKUP($C627,'2025年度(1年後期)'!$B$5:$N$207,COLUMN('2025年度(1年後期)'!$I$5)+1,0)&amp;""</f>
        <v/>
      </c>
      <c r="D646" s="735"/>
      <c r="E646" s="739" t="str">
        <f>VLOOKUP($C627,'2025年度(2年後期)'!$B$5:$N$207,COLUMN('2025年度(2年後期)'!$I$5)+1,0)&amp;""</f>
        <v/>
      </c>
      <c r="F646" s="735"/>
      <c r="G646" s="739" t="str">
        <f>VLOOKUP($C627,'2025年度(3年後期)'!$B$5:$N$207,COLUMN('2025年度(3年後期)'!$I$5)+1,0)&amp;""</f>
        <v/>
      </c>
      <c r="H646" s="735"/>
      <c r="I646" s="739" t="str">
        <f>VLOOKUP($C627,'2025年度(4年後期)'!$B$5:$N$206,COLUMN('2025年度(4年後期)'!$I$5)+1,0)&amp;""</f>
        <v/>
      </c>
      <c r="J646" s="735"/>
      <c r="K646" s="740" t="str">
        <f>VLOOKUP($C627,'2025年度(助産後期)'!$B$5:$N$207,COLUMN('2025年度(助産後期)'!$I$5)+1,0)&amp;""</f>
        <v/>
      </c>
      <c r="L646" s="740"/>
      <c r="M646" s="751" t="str">
        <f>VLOOKUP($C627,'2025年度(M1後期)'!$B$5:$N$207,COLUMN('2025年度(M1後期)'!$I$5)+1,0)&amp;""</f>
        <v/>
      </c>
      <c r="N646" s="735"/>
      <c r="O646" s="740" t="str">
        <f>VLOOKUP($C627,'2025年度(M2後期)'!$B$5:$N$207,COLUMN('2025年度(M2後期)'!$I$5)+1,0)&amp;""</f>
        <v/>
      </c>
      <c r="P646" s="735"/>
      <c r="Q646" s="740" t="str">
        <f>VLOOKUP($C627,'2025年度(D1後期)'!$B$5:$N$207,COLUMN('2025年度(D1後期)'!$I$5)+1,0)&amp;""</f>
        <v/>
      </c>
      <c r="R646" s="735"/>
      <c r="S646" s="740" t="str">
        <f>VLOOKUP($C627,'2025年度(D23後期)'!$B$5:$N$207,COLUMN('2025年度(D23後期)'!$I$5)+1,0)&amp;""</f>
        <v/>
      </c>
      <c r="T646" s="735"/>
      <c r="U646" s="21"/>
      <c r="Z646" s="73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784"/>
      <c r="BL646" s="784"/>
      <c r="BM646" s="784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34"/>
      <c r="B647" s="16" t="s">
        <v>62</v>
      </c>
      <c r="C647" s="738"/>
      <c r="D647" s="736"/>
      <c r="E647" s="710"/>
      <c r="F647" s="736"/>
      <c r="G647" s="710"/>
      <c r="H647" s="736"/>
      <c r="I647" s="710"/>
      <c r="J647" s="736"/>
      <c r="K647" s="712"/>
      <c r="L647" s="712"/>
      <c r="M647" s="738"/>
      <c r="N647" s="736"/>
      <c r="O647" s="712"/>
      <c r="P647" s="736"/>
      <c r="Q647" s="712"/>
      <c r="R647" s="736"/>
      <c r="S647" s="712"/>
      <c r="T647" s="736"/>
      <c r="U647" s="21"/>
      <c r="Z647" s="73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785"/>
      <c r="BL647" s="785"/>
      <c r="BM647" s="785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33" t="s">
        <v>87</v>
      </c>
      <c r="B648" s="15" t="s">
        <v>55</v>
      </c>
      <c r="C648" s="748" t="str">
        <f>VLOOKUP($C627,'2025年度(1年後期)'!$B$5:$N$207,COLUMN('2025年度(1年後期)'!$K$5),0)&amp;""</f>
        <v/>
      </c>
      <c r="D648" s="732"/>
      <c r="E648" s="749" t="str">
        <f>VLOOKUP($C627,'2025年度(2年後期)'!$B$5:$N$207,COLUMN('2025年度(2年後期)'!$K$5),0)&amp;""</f>
        <v/>
      </c>
      <c r="F648" s="732"/>
      <c r="G648" s="749" t="str">
        <f>VLOOKUP($C627,'2025年度(3年後期)'!$B$5:$N$207,COLUMN('2025年度(3年後期)'!$K$5),0)&amp;""</f>
        <v/>
      </c>
      <c r="H648" s="732"/>
      <c r="I648" s="749" t="str">
        <f>VLOOKUP($C627,'2025年度(4年後期)'!$B$5:$N$206,COLUMN('2025年度(4年後期)'!$K$5),0)&amp;""</f>
        <v/>
      </c>
      <c r="J648" s="732"/>
      <c r="K648" s="750" t="str">
        <f>VLOOKUP($C627,'2025年度(助産後期)'!$B$5:$N$207,COLUMN('2025年度(助産後期)'!$K$5),0)&amp;""</f>
        <v/>
      </c>
      <c r="L648" s="750"/>
      <c r="M648" s="748" t="str">
        <f>VLOOKUP($C627,'2025年度(M1後期)'!$B$5:$N$207,COLUMN('2025年度(M1後期)'!$K$5),0)&amp;""</f>
        <v/>
      </c>
      <c r="N648" s="732"/>
      <c r="O648" s="750" t="str">
        <f>VLOOKUP($C627,'2025年度(M2後期)'!$B$5:$N$207,COLUMN('2025年度(M2後期)'!$K$5),0)&amp;""</f>
        <v/>
      </c>
      <c r="P648" s="732"/>
      <c r="Q648" s="750" t="str">
        <f>VLOOKUP($C627,'2025年度(D1後期)'!$B$5:$N$207,COLUMN('2025年度(D1後期)'!$K$5),0)&amp;""</f>
        <v/>
      </c>
      <c r="R648" s="732"/>
      <c r="S648" s="750" t="str">
        <f>VLOOKUP($C627,'2025年度(D23後期)'!$B$5:$N$207,COLUMN('2025年度(D23後期)'!$K$5),0)&amp;""</f>
        <v/>
      </c>
      <c r="T648" s="732"/>
      <c r="U648" s="21"/>
      <c r="Z648" s="73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/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/>
      <c r="BK648" s="783"/>
      <c r="BL648" s="783"/>
      <c r="BM648" s="783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33"/>
      <c r="B649" s="15" t="s">
        <v>58</v>
      </c>
      <c r="C649" s="751" t="str">
        <f>IFERROR(VLOOKUP(C648,科目・教員!$A$2:$B$349,2,0),"")</f>
        <v/>
      </c>
      <c r="D649" s="735"/>
      <c r="E649" s="739" t="str">
        <f>IFERROR(VLOOKUP(E648,科目・教員!$A$2:$B$349,2,0),"")</f>
        <v/>
      </c>
      <c r="F649" s="735"/>
      <c r="G649" s="739" t="str">
        <f>IFERROR(VLOOKUP(G648,科目・教員!$A$2:$B$349,2,0),"")</f>
        <v/>
      </c>
      <c r="H649" s="735"/>
      <c r="I649" s="739" t="str">
        <f>IFERROR(VLOOKUP(I648,科目・教員!$A$2:$B$349,2,0),"")</f>
        <v/>
      </c>
      <c r="J649" s="735"/>
      <c r="K649" s="740" t="str">
        <f>IFERROR(VLOOKUP(K648,科目・教員!$A$2:$B$349,2,0),"")</f>
        <v/>
      </c>
      <c r="L649" s="740"/>
      <c r="M649" s="751" t="str">
        <f>IFERROR(VLOOKUP(M648,科目・教員!$A$2:$B$349,2,0),"")</f>
        <v/>
      </c>
      <c r="N649" s="735"/>
      <c r="O649" s="740" t="str">
        <f>IFERROR(VLOOKUP(O648,科目・教員!$A$2:$B$349,2,0),"")</f>
        <v/>
      </c>
      <c r="P649" s="735"/>
      <c r="Q649" s="740" t="str">
        <f>IFERROR(VLOOKUP(Q648,科目・教員!$A$2:$B$349,2,0),"")</f>
        <v/>
      </c>
      <c r="R649" s="735"/>
      <c r="S649" s="740" t="str">
        <f>IFERROR(VLOOKUP(S648,科目・教員!$A$2:$B$349,2,0),"")</f>
        <v/>
      </c>
      <c r="T649" s="735"/>
      <c r="U649" s="21"/>
      <c r="Z649" s="73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784"/>
      <c r="BL649" s="784"/>
      <c r="BM649" s="784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33"/>
      <c r="B650" s="15" t="s">
        <v>60</v>
      </c>
      <c r="C650" s="751" t="str">
        <f>VLOOKUP($C627,'2025年度(1年後期)'!$B$5:$N$207,COLUMN('2025年度(1年後期)'!$K$5)+1,0)&amp;""</f>
        <v/>
      </c>
      <c r="D650" s="735"/>
      <c r="E650" s="739" t="str">
        <f>VLOOKUP($C627,'2025年度(2年後期)'!$B$5:$N$207,COLUMN('2025年度(2年後期)'!$K$5)+1,0)&amp;""</f>
        <v/>
      </c>
      <c r="F650" s="735"/>
      <c r="G650" s="739" t="str">
        <f>VLOOKUP($C627,'2025年度(3年後期)'!$B$5:$N$207,COLUMN('2025年度(3年後期)'!$K$5)+1,0)&amp;""</f>
        <v/>
      </c>
      <c r="H650" s="735"/>
      <c r="I650" s="739" t="str">
        <f>VLOOKUP($C627,'2025年度(4年後期)'!$B$5:$N$206,COLUMN('2025年度(4年後期)'!$K$5)+1,0)&amp;""</f>
        <v/>
      </c>
      <c r="J650" s="735"/>
      <c r="K650" s="740" t="str">
        <f>VLOOKUP($C627,'2025年度(助産後期)'!$B$5:$N$207,COLUMN('2025年度(助産後期)'!$K$5)+1,0)&amp;""</f>
        <v/>
      </c>
      <c r="L650" s="740"/>
      <c r="M650" s="751" t="str">
        <f>VLOOKUP($C627,'2025年度(M1後期)'!$B$5:$N$207,COLUMN('2025年度(M1後期)'!$K$5)+1,0)&amp;""</f>
        <v/>
      </c>
      <c r="N650" s="735"/>
      <c r="O650" s="740" t="str">
        <f>VLOOKUP($C627,'2025年度(M1後期)'!$B$5:$N$207,COLUMN('2025年度(M1後期)'!$K$5)+1,0)&amp;""</f>
        <v/>
      </c>
      <c r="P650" s="735"/>
      <c r="Q650" s="740" t="str">
        <f>VLOOKUP($C627,'2025年度(D1後期)'!$B$5:$N$207,COLUMN('2025年度(D1後期)'!$K$5)+1,0)&amp;""</f>
        <v/>
      </c>
      <c r="R650" s="735"/>
      <c r="S650" s="740" t="str">
        <f>VLOOKUP($C627,'2025年度(D23後期)'!$B$5:$N$207,COLUMN('2025年度(D23後期)'!$K$5)+1,0)&amp;""</f>
        <v/>
      </c>
      <c r="T650" s="735"/>
      <c r="U650" s="21"/>
      <c r="Z650" s="73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784"/>
      <c r="BL650" s="784"/>
      <c r="BM650" s="784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34"/>
      <c r="B651" s="16" t="s">
        <v>62</v>
      </c>
      <c r="C651" s="738"/>
      <c r="D651" s="736"/>
      <c r="E651" s="710"/>
      <c r="F651" s="736"/>
      <c r="G651" s="710"/>
      <c r="H651" s="736"/>
      <c r="I651" s="710"/>
      <c r="J651" s="736"/>
      <c r="K651" s="712"/>
      <c r="L651" s="712"/>
      <c r="M651" s="738"/>
      <c r="N651" s="736"/>
      <c r="O651" s="712"/>
      <c r="P651" s="736"/>
      <c r="Q651" s="712"/>
      <c r="R651" s="736"/>
      <c r="S651" s="712"/>
      <c r="T651" s="736"/>
      <c r="U651" s="22"/>
      <c r="V651" s="19"/>
      <c r="W651" s="19"/>
      <c r="X651" s="19"/>
      <c r="Y651" s="19"/>
      <c r="Z651" s="73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785"/>
      <c r="BL651" s="785"/>
      <c r="BM651" s="785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5"/>
      <c r="B652" s="6"/>
      <c r="C652" s="717">
        <f>C627+1</f>
        <v>46080</v>
      </c>
      <c r="D652" s="717"/>
      <c r="E652" s="717"/>
      <c r="F652" s="717"/>
      <c r="G652" s="717"/>
      <c r="H652" s="717"/>
      <c r="I652" s="717"/>
      <c r="J652" s="717"/>
      <c r="K652" s="717"/>
      <c r="L652" s="717"/>
      <c r="M652" s="717"/>
      <c r="N652" s="717"/>
      <c r="O652" s="717"/>
      <c r="P652" s="717"/>
      <c r="Q652" s="717"/>
      <c r="R652" s="717"/>
      <c r="S652" s="717"/>
      <c r="T652" s="717"/>
      <c r="U652" s="697">
        <f>C652</f>
        <v>46080</v>
      </c>
      <c r="V652" s="698"/>
      <c r="W652" s="698"/>
      <c r="X652" s="698"/>
      <c r="Y652" s="698"/>
      <c r="Z652" s="69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3" t="s">
        <v>54</v>
      </c>
      <c r="B653" s="12" t="s">
        <v>55</v>
      </c>
      <c r="C653" s="731" t="str">
        <f>VLOOKUP($C652,'2025年度(1年後期)'!$B$5:$N$207,COLUMN('2025年度(1年後期)'!$C$5),0)&amp;""</f>
        <v/>
      </c>
      <c r="D653" s="722"/>
      <c r="E653" s="721" t="str">
        <f>VLOOKUP($C652,'2025年度(2年後期)'!$B$5:$N$207,COLUMN('2025年度(2年後期)'!$C$5),0)&amp;""</f>
        <v/>
      </c>
      <c r="F653" s="722"/>
      <c r="G653" s="721" t="str">
        <f>VLOOKUP($C652,'2025年度(3年後期)'!$B$5:$N$207,COLUMN('2025年度(3年後期)'!$C$5),0)&amp;""</f>
        <v>領域別実習(補習)</v>
      </c>
      <c r="H653" s="722"/>
      <c r="I653" s="721" t="str">
        <f>VLOOKUP($C652,'2025年度(4年後期)'!$B$5:$N$206,COLUMN('2025年度(4年後期)'!$C$5),0)&amp;""</f>
        <v/>
      </c>
      <c r="J653" s="722"/>
      <c r="K653" s="732" t="str">
        <f>VLOOKUP($C652,'2025年度(助産後期)'!$B$5:$N$207,COLUMN('2025年度(助産後期)'!$C$5),0)&amp;""</f>
        <v/>
      </c>
      <c r="L653" s="720"/>
      <c r="M653" s="719" t="str">
        <f>VLOOKUP($C652,'2025年度(M1後期)'!$B$5:$N$207,COLUMN('2025年度(M1後期)'!$C$5),0)&amp;""</f>
        <v/>
      </c>
      <c r="N653" s="720"/>
      <c r="O653" s="721" t="str">
        <f>VLOOKUP($C652,'2025年度(M2後期)'!$B$5:$N$207,COLUMN('2025年度(M2後期)'!$C$5),0)&amp;""</f>
        <v/>
      </c>
      <c r="P653" s="722"/>
      <c r="Q653" s="721" t="str">
        <f>VLOOKUP($C652,'2025年度(D1後期)'!$B$5:$N$207,COLUMN('2025年度(D1後期)'!$C$5),0)&amp;""</f>
        <v/>
      </c>
      <c r="R653" s="722"/>
      <c r="S653" s="732" t="str">
        <f>VLOOKUP($C652,'2025年度(D23後期)'!$B$5:$N$207,COLUMN('2025年度(D23後期)'!$C$5),0)&amp;""</f>
        <v/>
      </c>
      <c r="T653" s="722"/>
      <c r="U653" s="25"/>
      <c r="Z653" s="744" t="str">
        <f>A653</f>
        <v xml:space="preserve">１時限（09：20～10：50） </v>
      </c>
      <c r="AA653" s="694"/>
      <c r="AB653" s="694"/>
      <c r="AC653" s="694"/>
      <c r="AD653" s="694"/>
      <c r="AE653" s="694"/>
      <c r="AF653" s="694"/>
      <c r="AG653" s="694"/>
      <c r="AH653" s="694"/>
      <c r="AI653" s="694"/>
      <c r="AJ653" s="694"/>
      <c r="AK653" s="694"/>
      <c r="AL653" s="694"/>
      <c r="AM653" s="694"/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/>
      <c r="AX653" s="694"/>
      <c r="AY653" s="694"/>
      <c r="AZ653" s="694"/>
      <c r="BA653" s="694"/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783"/>
      <c r="BL653" s="783"/>
      <c r="BM653" s="783"/>
      <c r="BN653" s="694"/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33"/>
      <c r="B654" s="15" t="s">
        <v>58</v>
      </c>
      <c r="C654" s="714" t="str">
        <f>IFERROR(VLOOKUP(C653,科目・教員!$A$2:$B$349,2,0),"")</f>
        <v/>
      </c>
      <c r="D654" s="715"/>
      <c r="E654" s="716" t="str">
        <f>IFERROR(VLOOKUP(E653,科目・教員!$A$2:$B$349,2,0),"")</f>
        <v/>
      </c>
      <c r="F654" s="715"/>
      <c r="G654" s="716" t="str">
        <f>IFERROR(VLOOKUP(G653,科目・教員!$A$2:$B$349,2,0),"")</f>
        <v/>
      </c>
      <c r="H654" s="715"/>
      <c r="I654" s="716" t="str">
        <f>IFERROR(VLOOKUP(I653,科目・教員!$A$2:$B$349,2,0),"")</f>
        <v/>
      </c>
      <c r="J654" s="715"/>
      <c r="K654" s="735" t="str">
        <f>IFERROR(VLOOKUP(K653,科目・教員!$A$2:$B$349,2,0),"")</f>
        <v/>
      </c>
      <c r="L654" s="737"/>
      <c r="M654" s="746" t="str">
        <f>IFERROR(VLOOKUP(M653,科目・教員!$A$2:$B$349,2,0),"")</f>
        <v/>
      </c>
      <c r="N654" s="715"/>
      <c r="O654" s="716" t="str">
        <f>IFERROR(VLOOKUP(O653,科目・教員!$A$2:$B$349,2,0),"")</f>
        <v/>
      </c>
      <c r="P654" s="715"/>
      <c r="Q654" s="716" t="str">
        <f>IFERROR(VLOOKUP(Q653,科目・教員!$A$2:$B$349,2,0),"")</f>
        <v/>
      </c>
      <c r="R654" s="715"/>
      <c r="S654" s="735" t="str">
        <f>IFERROR(VLOOKUP(S653,科目・教員!$A$2:$B$349,2,0),"")</f>
        <v/>
      </c>
      <c r="T654" s="715"/>
      <c r="U654" s="25"/>
      <c r="Z654" s="73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784"/>
      <c r="BL654" s="784"/>
      <c r="BM654" s="784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33"/>
      <c r="B655" s="15" t="s">
        <v>60</v>
      </c>
      <c r="C655" s="714" t="str">
        <f>VLOOKUP($C652,'2025年度(1年後期)'!$B$5:$N$207,COLUMN('2025年度(1年後期)'!$C$5)+1,0)&amp;""</f>
        <v/>
      </c>
      <c r="D655" s="715"/>
      <c r="E655" s="716" t="str">
        <f>VLOOKUP($C652,'2025年度(2年後期)'!$B$5:$N$207,COLUMN('2025年度(2年後期)'!$C$5)+1,0)&amp;""</f>
        <v/>
      </c>
      <c r="F655" s="715"/>
      <c r="G655" s="716" t="str">
        <f>VLOOKUP($C652,'2025年度(3年後期)'!$B$5:$N$207,COLUMN('2025年度(3年後期)'!$C$5)+1,0)&amp;""</f>
        <v/>
      </c>
      <c r="H655" s="715"/>
      <c r="I655" s="716" t="str">
        <f>VLOOKUP($C652,'2025年度(4年後期)'!$B$5:$N$206,COLUMN('2025年度(4年後期)'!$C$5)+1,0)&amp;""</f>
        <v/>
      </c>
      <c r="J655" s="715"/>
      <c r="K655" s="735" t="str">
        <f>VLOOKUP($C652,'2025年度(助産後期)'!$B$5:$N$207,COLUMN('2025年度(助産後期)'!$C$5)+1,0)&amp;""</f>
        <v/>
      </c>
      <c r="L655" s="737"/>
      <c r="M655" s="746" t="str">
        <f>VLOOKUP($C652,'2025年度(M1後期)'!$B$5:$N$207,COLUMN('2025年度(M1後期)'!$C$5)+1,0)&amp;""</f>
        <v/>
      </c>
      <c r="N655" s="715"/>
      <c r="O655" s="716" t="str">
        <f>VLOOKUP($C652,'2025年度(M2後期)'!$B$5:$N$207,COLUMN('2025年度(M2後期)'!$C$5)+1,0)&amp;""</f>
        <v/>
      </c>
      <c r="P655" s="715"/>
      <c r="Q655" s="716" t="str">
        <f>VLOOKUP($C652,'2025年度(D1後期)'!$B$5:$N$207,COLUMN('2025年度(D1後期)'!$C$5)+1,0)&amp;""</f>
        <v/>
      </c>
      <c r="R655" s="715"/>
      <c r="S655" s="735" t="str">
        <f>VLOOKUP($C652,'2025年度(D23後期)'!$B$5:$N$207,COLUMN('2025年度(D23後期)'!$C$5)+1,0)&amp;""</f>
        <v/>
      </c>
      <c r="T655" s="715"/>
      <c r="U655" s="25"/>
      <c r="Z655" s="73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784"/>
      <c r="BL655" s="784"/>
      <c r="BM655" s="784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34"/>
      <c r="B656" s="16" t="s">
        <v>62</v>
      </c>
      <c r="C656" s="738"/>
      <c r="D656" s="711"/>
      <c r="E656" s="710"/>
      <c r="F656" s="711"/>
      <c r="G656" s="710"/>
      <c r="H656" s="711"/>
      <c r="I656" s="710"/>
      <c r="J656" s="711"/>
      <c r="K656" s="712"/>
      <c r="L656" s="713"/>
      <c r="M656" s="745"/>
      <c r="N656" s="711"/>
      <c r="O656" s="710"/>
      <c r="P656" s="711"/>
      <c r="Q656" s="710"/>
      <c r="R656" s="711"/>
      <c r="S656" s="712"/>
      <c r="T656" s="711"/>
      <c r="U656" s="25"/>
      <c r="Z656" s="73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785"/>
      <c r="BL656" s="785"/>
      <c r="BM656" s="785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33" t="s">
        <v>64</v>
      </c>
      <c r="B657" s="15" t="s">
        <v>55</v>
      </c>
      <c r="C657" s="731" t="str">
        <f>VLOOKUP($C652,'2025年度(1年後期)'!$B$5:$N$207,COLUMN('2025年度(1年後期)'!$E$5),0)&amp;""</f>
        <v/>
      </c>
      <c r="D657" s="722"/>
      <c r="E657" s="721" t="str">
        <f>VLOOKUP($C652,'2025年度(2年後期)'!$B$5:$N$207,COLUMN('2025年度(2年後期)'!$E$5),0)&amp;""</f>
        <v/>
      </c>
      <c r="F657" s="722"/>
      <c r="G657" s="721" t="str">
        <f>VLOOKUP($C652,'2025年度(3年後期)'!$B$5:$N$207,COLUMN('2025年度(3年後期)'!$E$5),0)&amp;""</f>
        <v>領域別実習(補習)</v>
      </c>
      <c r="H657" s="722"/>
      <c r="I657" s="721" t="str">
        <f>VLOOKUP($C652,'2025年度(4年後期)'!$B$5:$N$206,COLUMN('2025年度(4年後期)'!$E$5),0)&amp;""</f>
        <v/>
      </c>
      <c r="J657" s="722"/>
      <c r="K657" s="732" t="str">
        <f>VLOOKUP($C652,'2025年度(助産後期)'!$B$5:$N$207,COLUMN('2025年度(助産後期)'!$E$5),0)&amp;""</f>
        <v/>
      </c>
      <c r="L657" s="720"/>
      <c r="M657" s="731" t="str">
        <f>VLOOKUP($C652,'2025年度(M1後期)'!$B$5:$N$207,COLUMN('2025年度(M1後期)'!$E$5),0)&amp;""</f>
        <v/>
      </c>
      <c r="N657" s="722"/>
      <c r="O657" s="732" t="str">
        <f>VLOOKUP($C652,'2025年度(M2後期)'!$B$5:$N$207,COLUMN('2025年度(M2後期)'!$E$5),0)&amp;""</f>
        <v/>
      </c>
      <c r="P657" s="722"/>
      <c r="Q657" s="732" t="str">
        <f>VLOOKUP($C652,'2025年度(D1後期)'!$B$5:$N$207,COLUMN('2025年度(D1後期)'!$E$5),0)&amp;""</f>
        <v/>
      </c>
      <c r="R657" s="722"/>
      <c r="S657" s="732" t="str">
        <f>VLOOKUP($C652,'2025年度(D23後期)'!$B$5:$N$207,COLUMN('2025年度(D23後期)'!$E$5),0)&amp;""</f>
        <v/>
      </c>
      <c r="T657" s="722"/>
      <c r="U657" s="21"/>
      <c r="Z657" s="733" t="str">
        <f>A657</f>
        <v>２時限（11：00～12：30）</v>
      </c>
      <c r="AA657" s="694"/>
      <c r="AB657" s="694"/>
      <c r="AC657" s="694"/>
      <c r="AD657" s="694"/>
      <c r="AE657" s="694"/>
      <c r="AF657" s="694"/>
      <c r="AG657" s="694"/>
      <c r="AH657" s="694"/>
      <c r="AI657" s="694"/>
      <c r="AJ657" s="694"/>
      <c r="AK657" s="694"/>
      <c r="AL657" s="694"/>
      <c r="AM657" s="694"/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/>
      <c r="AX657" s="694"/>
      <c r="AY657" s="694"/>
      <c r="AZ657" s="694"/>
      <c r="BA657" s="694"/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783"/>
      <c r="BL657" s="783"/>
      <c r="BM657" s="783"/>
      <c r="BN657" s="694"/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33"/>
      <c r="B658" s="15" t="s">
        <v>58</v>
      </c>
      <c r="C658" s="714" t="str">
        <f>IFERROR(VLOOKUP(C657,科目・教員!$A$2:$B$349,2,0),"")</f>
        <v/>
      </c>
      <c r="D658" s="715"/>
      <c r="E658" s="716" t="str">
        <f>IFERROR(VLOOKUP(E657,科目・教員!$A$2:$B$349,2,0),"")</f>
        <v/>
      </c>
      <c r="F658" s="715"/>
      <c r="G658" s="716" t="str">
        <f>IFERROR(VLOOKUP(G657,科目・教員!$A$2:$B$349,2,0),"")</f>
        <v/>
      </c>
      <c r="H658" s="715"/>
      <c r="I658" s="716" t="str">
        <f>IFERROR(VLOOKUP(I657,科目・教員!$A$2:$B$349,2,0),"")</f>
        <v/>
      </c>
      <c r="J658" s="715"/>
      <c r="K658" s="735" t="str">
        <f>IFERROR(VLOOKUP(K657,科目・教員!$A$2:$B$349,2,0),"")</f>
        <v/>
      </c>
      <c r="L658" s="737"/>
      <c r="M658" s="714" t="str">
        <f>IFERROR(VLOOKUP(M657,科目・教員!$A$2:$B$349,2,0),"")</f>
        <v/>
      </c>
      <c r="N658" s="715"/>
      <c r="O658" s="735" t="str">
        <f>IFERROR(VLOOKUP(O657,科目・教員!$A$2:$B$349,2,0),"")</f>
        <v/>
      </c>
      <c r="P658" s="715"/>
      <c r="Q658" s="735" t="str">
        <f>IFERROR(VLOOKUP(Q657,科目・教員!$A$2:$B$349,2,0),"")</f>
        <v/>
      </c>
      <c r="R658" s="715"/>
      <c r="S658" s="735" t="str">
        <f>IFERROR(VLOOKUP(S657,科目・教員!$A$2:$B$349,2,0),"")</f>
        <v/>
      </c>
      <c r="T658" s="715"/>
      <c r="U658" s="21"/>
      <c r="Z658" s="73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784"/>
      <c r="BL658" s="784"/>
      <c r="BM658" s="784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33"/>
      <c r="B659" s="15" t="s">
        <v>60</v>
      </c>
      <c r="C659" s="714" t="str">
        <f>VLOOKUP($C652,'2025年度(1年後期)'!$B$5:$N$207,COLUMN('2025年度(1年後期)'!$E$5)+1,0)&amp;""</f>
        <v/>
      </c>
      <c r="D659" s="715"/>
      <c r="E659" s="716" t="str">
        <f>VLOOKUP($C652,'2025年度(2年後期)'!$B$5:$N$207,COLUMN('2025年度(2年後期)'!$E$5)+1,0)&amp;""</f>
        <v/>
      </c>
      <c r="F659" s="715"/>
      <c r="G659" s="716" t="str">
        <f>VLOOKUP($C652,'2025年度(3年後期)'!$B$5:$N$207,COLUMN('2025年度(3年後期)'!$E$5)+1,0)&amp;""</f>
        <v/>
      </c>
      <c r="H659" s="715"/>
      <c r="I659" s="716" t="str">
        <f>VLOOKUP($C652,'2025年度(4年後期)'!$B$5:$N$206,COLUMN('2025年度(4年後期)'!$E$5)+1,0)&amp;""</f>
        <v/>
      </c>
      <c r="J659" s="715"/>
      <c r="K659" s="735" t="str">
        <f>VLOOKUP($C652,'2025年度(助産後期)'!$B$5:$N$207,COLUMN('2025年度(助産後期)'!$E$5)+1,0)&amp;""</f>
        <v/>
      </c>
      <c r="L659" s="737"/>
      <c r="M659" s="714" t="str">
        <f>VLOOKUP($C652,'2025年度(M1後期)'!$B$5:$N$207,COLUMN('2025年度(M1後期)'!$E$5)+1,0)&amp;""</f>
        <v/>
      </c>
      <c r="N659" s="715"/>
      <c r="O659" s="735" t="str">
        <f>VLOOKUP($C652,'2025年度(M2後期)'!$B$5:$N$207,COLUMN('2025年度(M2後期)'!$E$5)+1,0)&amp;""</f>
        <v/>
      </c>
      <c r="P659" s="715"/>
      <c r="Q659" s="735" t="str">
        <f>VLOOKUP($C652,'2025年度(D1後期)'!$B$5:$N$207,COLUMN('2025年度(D1後期)'!$E$5)+1,0)&amp;""</f>
        <v/>
      </c>
      <c r="R659" s="715"/>
      <c r="S659" s="735" t="str">
        <f>VLOOKUP($C652,'2025年度(D23後期)'!$B$5:$N$207,COLUMN('2025年度(D23後期)'!$E$5)+1,0)&amp;""</f>
        <v/>
      </c>
      <c r="T659" s="715"/>
      <c r="U659" s="21"/>
      <c r="Z659" s="73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784"/>
      <c r="BL659" s="784"/>
      <c r="BM659" s="784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47"/>
      <c r="B660" s="16" t="s">
        <v>62</v>
      </c>
      <c r="C660" s="738"/>
      <c r="D660" s="736"/>
      <c r="E660" s="710"/>
      <c r="F660" s="736"/>
      <c r="G660" s="710"/>
      <c r="H660" s="736"/>
      <c r="I660" s="710"/>
      <c r="J660" s="736"/>
      <c r="K660" s="712"/>
      <c r="L660" s="712"/>
      <c r="M660" s="738"/>
      <c r="N660" s="736"/>
      <c r="O660" s="712"/>
      <c r="P660" s="736"/>
      <c r="Q660" s="712"/>
      <c r="R660" s="736"/>
      <c r="S660" s="712"/>
      <c r="T660" s="736"/>
      <c r="U660" s="21"/>
      <c r="Z660" s="73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785"/>
      <c r="BL660" s="785"/>
      <c r="BM660" s="785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44" t="s">
        <v>70</v>
      </c>
      <c r="B661" s="17" t="s">
        <v>71</v>
      </c>
      <c r="C661" s="731"/>
      <c r="D661" s="722"/>
      <c r="E661" s="721"/>
      <c r="F661" s="722"/>
      <c r="G661" s="721"/>
      <c r="H661" s="722"/>
      <c r="I661" s="721"/>
      <c r="J661" s="722"/>
      <c r="K661" s="732"/>
      <c r="L661" s="720"/>
      <c r="M661" s="731"/>
      <c r="N661" s="722"/>
      <c r="O661" s="732"/>
      <c r="P661" s="722"/>
      <c r="Q661" s="732"/>
      <c r="R661" s="722"/>
      <c r="S661" s="732"/>
      <c r="T661" s="722"/>
      <c r="U661" s="21"/>
      <c r="Z661" s="73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783"/>
      <c r="BL661" s="783"/>
      <c r="BM661" s="783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33"/>
      <c r="B662" s="17" t="s">
        <v>73</v>
      </c>
      <c r="C662" s="714"/>
      <c r="D662" s="715"/>
      <c r="E662" s="716"/>
      <c r="F662" s="715"/>
      <c r="G662" s="716"/>
      <c r="H662" s="715"/>
      <c r="I662" s="716"/>
      <c r="J662" s="715"/>
      <c r="K662" s="735"/>
      <c r="L662" s="737"/>
      <c r="M662" s="714"/>
      <c r="N662" s="715"/>
      <c r="O662" s="735"/>
      <c r="P662" s="715"/>
      <c r="Q662" s="735"/>
      <c r="R662" s="715"/>
      <c r="S662" s="735"/>
      <c r="T662" s="715"/>
      <c r="U662" s="21"/>
      <c r="Z662" s="73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784"/>
      <c r="BL662" s="784"/>
      <c r="BM662" s="784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33"/>
      <c r="B663" s="17" t="s">
        <v>60</v>
      </c>
      <c r="C663" s="714"/>
      <c r="D663" s="715"/>
      <c r="E663" s="716"/>
      <c r="F663" s="715"/>
      <c r="G663" s="716"/>
      <c r="H663" s="715"/>
      <c r="I663" s="716"/>
      <c r="J663" s="715"/>
      <c r="K663" s="735"/>
      <c r="L663" s="737"/>
      <c r="M663" s="714"/>
      <c r="N663" s="715"/>
      <c r="O663" s="735"/>
      <c r="P663" s="715"/>
      <c r="Q663" s="735"/>
      <c r="R663" s="715"/>
      <c r="S663" s="735"/>
      <c r="T663" s="715"/>
      <c r="U663" s="21"/>
      <c r="Z663" s="73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784"/>
      <c r="BL663" s="784"/>
      <c r="BM663" s="784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34"/>
      <c r="B664" s="18" t="s">
        <v>62</v>
      </c>
      <c r="C664" s="752"/>
      <c r="D664" s="753"/>
      <c r="E664" s="754"/>
      <c r="F664" s="753"/>
      <c r="G664" s="754"/>
      <c r="H664" s="753"/>
      <c r="I664" s="754"/>
      <c r="J664" s="753"/>
      <c r="K664" s="755"/>
      <c r="L664" s="755"/>
      <c r="M664" s="752"/>
      <c r="N664" s="753"/>
      <c r="O664" s="755"/>
      <c r="P664" s="753"/>
      <c r="Q664" s="755"/>
      <c r="R664" s="753"/>
      <c r="S664" s="755"/>
      <c r="T664" s="753"/>
      <c r="U664" s="21"/>
      <c r="Z664" s="73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785"/>
      <c r="BL664" s="785"/>
      <c r="BM664" s="785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33" t="s">
        <v>74</v>
      </c>
      <c r="B665" s="15" t="s">
        <v>55</v>
      </c>
      <c r="C665" s="748" t="str">
        <f>VLOOKUP($C652,'2025年度(1年後期)'!$B$5:$N$207,COLUMN('2025年度(1年後期)'!$G$5),0)&amp;""</f>
        <v/>
      </c>
      <c r="D665" s="732"/>
      <c r="E665" s="749" t="str">
        <f>VLOOKUP($C652,'2025年度(2年後期)'!$B$5:$N$207,COLUMN('2025年度(2年後期)'!$G$5),0)&amp;""</f>
        <v/>
      </c>
      <c r="F665" s="732"/>
      <c r="G665" s="749" t="str">
        <f>VLOOKUP($C652,'2025年度(3年後期)'!$B$5:$N$207,COLUMN('2025年度(3年後期)'!$G$5),0)&amp;""</f>
        <v>領域別実習(補習)</v>
      </c>
      <c r="H665" s="732"/>
      <c r="I665" s="749" t="str">
        <f>VLOOKUP($C652,'2025年度(4年後期)'!$B$5:$N$206,COLUMN('2025年度(4年後期)'!$G$5),0)&amp;""</f>
        <v/>
      </c>
      <c r="J665" s="732"/>
      <c r="K665" s="750" t="str">
        <f>VLOOKUP($C652,'2025年度(助産後期)'!$B$5:$N$207,COLUMN('2025年度(助産後期)'!$G$5),0)&amp;""</f>
        <v/>
      </c>
      <c r="L665" s="750"/>
      <c r="M665" s="748" t="str">
        <f>VLOOKUP($C652,'2025年度(M1後期)'!$B$5:$N$207,COLUMN('2025年度(M1後期)'!$G$5),0)&amp;""</f>
        <v/>
      </c>
      <c r="N665" s="732"/>
      <c r="O665" s="750" t="str">
        <f>VLOOKUP($C652,'2025年度(M2後期)'!$B$5:$N$207,COLUMN('2025年度(M2後期)'!$G$5),0)&amp;""</f>
        <v/>
      </c>
      <c r="P665" s="732"/>
      <c r="Q665" s="750" t="str">
        <f>VLOOKUP($C652,'2025年度(D1後期)'!$B$5:$N$207,COLUMN('2025年度(D1後期)'!$G$5),0)&amp;""</f>
        <v/>
      </c>
      <c r="R665" s="732"/>
      <c r="S665" s="750" t="str">
        <f>VLOOKUP($C652,'2025年度(D23後期)'!$B$5:$N$207,COLUMN('2025年度(D23後期)'!$G$5),0)&amp;""</f>
        <v/>
      </c>
      <c r="T665" s="732"/>
      <c r="U665" s="21"/>
      <c r="Z665" s="733" t="str">
        <f>A665</f>
        <v>３時限（13：30～15：00）</v>
      </c>
      <c r="AA665" s="694"/>
      <c r="AB665" s="694"/>
      <c r="AC665" s="694"/>
      <c r="AD665" s="694"/>
      <c r="AE665" s="694"/>
      <c r="AF665" s="694"/>
      <c r="AG665" s="694"/>
      <c r="AH665" s="694"/>
      <c r="AI665" s="694"/>
      <c r="AJ665" s="694"/>
      <c r="AK665" s="694"/>
      <c r="AL665" s="694"/>
      <c r="AM665" s="694"/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/>
      <c r="AX665" s="694"/>
      <c r="AY665" s="694"/>
      <c r="AZ665" s="694"/>
      <c r="BA665" s="694"/>
      <c r="BB665" s="694"/>
      <c r="BC665" s="694"/>
      <c r="BD665" s="694"/>
      <c r="BE665" s="694"/>
      <c r="BF665" s="694"/>
      <c r="BG665" s="694"/>
      <c r="BH665" s="694"/>
      <c r="BI665" s="694"/>
      <c r="BJ665" s="694"/>
      <c r="BK665" s="783"/>
      <c r="BL665" s="783"/>
      <c r="BM665" s="783"/>
      <c r="BN665" s="694"/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33"/>
      <c r="B666" s="15" t="s">
        <v>58</v>
      </c>
      <c r="C666" s="751" t="str">
        <f>IFERROR(VLOOKUP(C665,科目・教員!$A$2:$B$349,2,0),"")</f>
        <v/>
      </c>
      <c r="D666" s="735"/>
      <c r="E666" s="739" t="str">
        <f>IFERROR(VLOOKUP(E665,科目・教員!$A$2:$B$349,2,0),"")</f>
        <v/>
      </c>
      <c r="F666" s="735"/>
      <c r="G666" s="739" t="str">
        <f>IFERROR(VLOOKUP(G665,科目・教員!$A$2:$B$349,2,0),"")</f>
        <v/>
      </c>
      <c r="H666" s="735"/>
      <c r="I666" s="739" t="str">
        <f>IFERROR(VLOOKUP(I665,科目・教員!$A$2:$B$349,2,0),"")</f>
        <v/>
      </c>
      <c r="J666" s="735"/>
      <c r="K666" s="740" t="str">
        <f>IFERROR(VLOOKUP(K665,科目・教員!$A$2:$B$349,2,0),"")</f>
        <v/>
      </c>
      <c r="L666" s="740"/>
      <c r="M666" s="751" t="str">
        <f>IFERROR(VLOOKUP(M665,科目・教員!$A$2:$B$349,2,0),"")</f>
        <v/>
      </c>
      <c r="N666" s="735"/>
      <c r="O666" s="740" t="str">
        <f>IFERROR(VLOOKUP(O665,科目・教員!$A$2:$B$349,2,0),"")</f>
        <v/>
      </c>
      <c r="P666" s="735"/>
      <c r="Q666" s="740" t="str">
        <f>IFERROR(VLOOKUP(Q665,科目・教員!$A$2:$B$349,2,0),"")</f>
        <v/>
      </c>
      <c r="R666" s="735"/>
      <c r="S666" s="740" t="str">
        <f>IFERROR(VLOOKUP(S665,科目・教員!$A$2:$B$349,2,0),"")</f>
        <v/>
      </c>
      <c r="T666" s="735"/>
      <c r="U666" s="21"/>
      <c r="Z666" s="73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784"/>
      <c r="BL666" s="784"/>
      <c r="BM666" s="784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33"/>
      <c r="B667" s="15" t="s">
        <v>60</v>
      </c>
      <c r="C667" s="751" t="str">
        <f>VLOOKUP($C652,'2025年度(1年後期)'!$B$5:$N$207,COLUMN('2025年度(1年後期)'!$G$5)+1,0)&amp;""</f>
        <v/>
      </c>
      <c r="D667" s="735"/>
      <c r="E667" s="739" t="str">
        <f>VLOOKUP($C652,'2025年度(2年後期)'!$B$5:$N$207,COLUMN('2025年度(2年後期)'!$G$5)+1,0)&amp;""</f>
        <v/>
      </c>
      <c r="F667" s="735"/>
      <c r="G667" s="739" t="str">
        <f>VLOOKUP($C652,'2025年度(3年後期)'!$B$5:$N$207,COLUMN('2025年度(3年後期)'!$G$5)+1,0)&amp;""</f>
        <v/>
      </c>
      <c r="H667" s="735"/>
      <c r="I667" s="739" t="str">
        <f>VLOOKUP($C652,'2025年度(4年後期)'!$B$5:$N$206,COLUMN('2025年度(4年後期)'!$G$5)+1,0)&amp;""</f>
        <v/>
      </c>
      <c r="J667" s="735"/>
      <c r="K667" s="740" t="str">
        <f>VLOOKUP($C652,'2025年度(助産後期)'!$B$5:$N$207,COLUMN('2025年度(助産後期)'!$G$5)+1,0)&amp;""</f>
        <v/>
      </c>
      <c r="L667" s="740"/>
      <c r="M667" s="751" t="str">
        <f>VLOOKUP($C652,'2025年度(M1後期)'!$B$5:$N$207,COLUMN('2025年度(M1後期)'!$G$5)+1,0)&amp;""</f>
        <v/>
      </c>
      <c r="N667" s="735"/>
      <c r="O667" s="740" t="str">
        <f>VLOOKUP($C652,'2025年度(M2後期)'!$B$5:$N$207,COLUMN('2025年度(M2後期)'!$G$5)+1,0)&amp;""</f>
        <v/>
      </c>
      <c r="P667" s="735"/>
      <c r="Q667" s="740" t="str">
        <f>VLOOKUP($C652,'2025年度(D1後期)'!$B$5:$N$207,COLUMN('2025年度(D1後期)'!$G$5)+1,0)&amp;""</f>
        <v/>
      </c>
      <c r="R667" s="735"/>
      <c r="S667" s="740" t="str">
        <f>VLOOKUP($C652,'2025年度(D23後期)'!$B$5:$N$207,COLUMN('2025年度(D23後期)'!$G$5)+1,0)&amp;""</f>
        <v/>
      </c>
      <c r="T667" s="735"/>
      <c r="U667" s="21"/>
      <c r="Z667" s="73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784"/>
      <c r="BL667" s="784"/>
      <c r="BM667" s="784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47"/>
      <c r="B668" s="16" t="s">
        <v>62</v>
      </c>
      <c r="C668" s="738"/>
      <c r="D668" s="736"/>
      <c r="E668" s="710"/>
      <c r="F668" s="736"/>
      <c r="G668" s="710"/>
      <c r="H668" s="736"/>
      <c r="I668" s="710"/>
      <c r="J668" s="736"/>
      <c r="K668" s="712"/>
      <c r="L668" s="712"/>
      <c r="M668" s="738"/>
      <c r="N668" s="736"/>
      <c r="O668" s="712"/>
      <c r="P668" s="736"/>
      <c r="Q668" s="712"/>
      <c r="R668" s="736"/>
      <c r="S668" s="712"/>
      <c r="T668" s="736"/>
      <c r="U668" s="21"/>
      <c r="Z668" s="73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785"/>
      <c r="BL668" s="785"/>
      <c r="BM668" s="785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33" t="s">
        <v>80</v>
      </c>
      <c r="B669" s="15" t="s">
        <v>55</v>
      </c>
      <c r="C669" s="748" t="str">
        <f>VLOOKUP($C652,'2025年度(1年後期)'!$B$5:$N$207,COLUMN('2025年度(1年後期)'!$I$5),0)&amp;""</f>
        <v/>
      </c>
      <c r="D669" s="732"/>
      <c r="E669" s="749" t="str">
        <f>VLOOKUP($C652,'2025年度(2年後期)'!$B$5:$N$207,COLUMN('2025年度(2年後期)'!$I$5),0)&amp;""</f>
        <v/>
      </c>
      <c r="F669" s="732"/>
      <c r="G669" s="749" t="str">
        <f>VLOOKUP($C652,'2025年度(3年後期)'!$B$5:$N$207,COLUMN('2025年度(3年後期)'!$I$5),0)&amp;""</f>
        <v>領域別実習(補習)</v>
      </c>
      <c r="H669" s="732"/>
      <c r="I669" s="749" t="str">
        <f>VLOOKUP($C652,'2025年度(4年後期)'!$B$5:$N$206,COLUMN('2025年度(4年後期)'!$I$5),0)&amp;""</f>
        <v/>
      </c>
      <c r="J669" s="732"/>
      <c r="K669" s="750" t="str">
        <f>VLOOKUP($C652,'2025年度(助産後期)'!$B$5:$N$207,COLUMN('2025年度(助産後期)'!$I$5),0)&amp;""</f>
        <v/>
      </c>
      <c r="L669" s="750"/>
      <c r="M669" s="748" t="str">
        <f>VLOOKUP($C652,'2025年度(M1後期)'!$B$5:$N$207,COLUMN('2025年度(M1後期)'!$I$5),0)&amp;""</f>
        <v/>
      </c>
      <c r="N669" s="732"/>
      <c r="O669" s="750" t="str">
        <f>VLOOKUP($C652,'2025年度(M2後期)'!$B$5:$N$207,COLUMN('2025年度(M2後期)'!$I$5),0)&amp;""</f>
        <v/>
      </c>
      <c r="P669" s="732"/>
      <c r="Q669" s="750" t="str">
        <f>VLOOKUP($C652,'2025年度(D1後期)'!$B$5:$N$207,COLUMN('2025年度(D1後期)'!$I$5),0)&amp;""</f>
        <v/>
      </c>
      <c r="R669" s="732"/>
      <c r="S669" s="750" t="str">
        <f>VLOOKUP($C652,'2025年度(D23後期)'!$B$5:$N$207,COLUMN('2025年度(D23後期)'!$I$5),0)&amp;""</f>
        <v/>
      </c>
      <c r="T669" s="732"/>
      <c r="U669" s="21"/>
      <c r="Z669" s="733" t="str">
        <f>A669</f>
        <v>４時限（15：10～16：40）</v>
      </c>
      <c r="AA669" s="694"/>
      <c r="AB669" s="694"/>
      <c r="AC669" s="694"/>
      <c r="AD669" s="694"/>
      <c r="AE669" s="694"/>
      <c r="AF669" s="694"/>
      <c r="AG669" s="694"/>
      <c r="AH669" s="694"/>
      <c r="AI669" s="694"/>
      <c r="AJ669" s="694"/>
      <c r="AK669" s="694"/>
      <c r="AL669" s="694"/>
      <c r="AM669" s="694"/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/>
      <c r="AX669" s="694"/>
      <c r="AY669" s="694"/>
      <c r="AZ669" s="694"/>
      <c r="BA669" s="694"/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783"/>
      <c r="BL669" s="783"/>
      <c r="BM669" s="783"/>
      <c r="BN669" s="694"/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33"/>
      <c r="B670" s="15" t="s">
        <v>58</v>
      </c>
      <c r="C670" s="751" t="str">
        <f>IFERROR(VLOOKUP(C669,科目・教員!$A$2:$B$349,2,0),"")</f>
        <v/>
      </c>
      <c r="D670" s="735"/>
      <c r="E670" s="739" t="str">
        <f>IFERROR(VLOOKUP(E669,科目・教員!$A$2:$B$349,2,0),"")</f>
        <v/>
      </c>
      <c r="F670" s="735"/>
      <c r="G670" s="739" t="str">
        <f>IFERROR(VLOOKUP(G669,科目・教員!$A$2:$B$349,2,0),"")</f>
        <v/>
      </c>
      <c r="H670" s="735"/>
      <c r="I670" s="739" t="str">
        <f>IFERROR(VLOOKUP(I669,科目・教員!$A$2:$B$349,2,0),"")</f>
        <v/>
      </c>
      <c r="J670" s="735"/>
      <c r="K670" s="740" t="str">
        <f>IFERROR(VLOOKUP(K669,科目・教員!$A$2:$B$349,2,0),"")</f>
        <v/>
      </c>
      <c r="L670" s="740"/>
      <c r="M670" s="751" t="str">
        <f>IFERROR(VLOOKUP(M669,科目・教員!$A$2:$B$349,2,0),"")</f>
        <v/>
      </c>
      <c r="N670" s="735"/>
      <c r="O670" s="740" t="str">
        <f>IFERROR(VLOOKUP(O669,科目・教員!$A$2:$B$349,2,0),"")</f>
        <v/>
      </c>
      <c r="P670" s="735"/>
      <c r="Q670" s="740" t="str">
        <f>IFERROR(VLOOKUP(Q669,科目・教員!$A$2:$B$349,2,0),"")</f>
        <v/>
      </c>
      <c r="R670" s="735"/>
      <c r="S670" s="740" t="str">
        <f>IFERROR(VLOOKUP(S669,科目・教員!$A$2:$B$349,2,0),"")</f>
        <v/>
      </c>
      <c r="T670" s="735"/>
      <c r="U670" s="21"/>
      <c r="Z670" s="73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784"/>
      <c r="BL670" s="784"/>
      <c r="BM670" s="784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33"/>
      <c r="B671" s="15" t="s">
        <v>60</v>
      </c>
      <c r="C671" s="751" t="str">
        <f>VLOOKUP($C652,'2025年度(1年後期)'!$B$5:$N$207,COLUMN('2025年度(1年後期)'!$I$5)+1,0)&amp;""</f>
        <v/>
      </c>
      <c r="D671" s="735"/>
      <c r="E671" s="739" t="str">
        <f>VLOOKUP($C652,'2025年度(2年後期)'!$B$5:$N$207,COLUMN('2025年度(2年後期)'!$I$5)+1,0)&amp;""</f>
        <v/>
      </c>
      <c r="F671" s="735"/>
      <c r="G671" s="739" t="str">
        <f>VLOOKUP($C652,'2025年度(3年後期)'!$B$5:$N$207,COLUMN('2025年度(3年後期)'!$I$5)+1,0)&amp;""</f>
        <v/>
      </c>
      <c r="H671" s="735"/>
      <c r="I671" s="739" t="str">
        <f>VLOOKUP($C652,'2025年度(4年後期)'!$B$5:$N$206,COLUMN('2025年度(4年後期)'!$I$5)+1,0)&amp;""</f>
        <v/>
      </c>
      <c r="J671" s="735"/>
      <c r="K671" s="740" t="str">
        <f>VLOOKUP($C652,'2025年度(助産後期)'!$B$5:$N$207,COLUMN('2025年度(助産後期)'!$I$5)+1,0)&amp;""</f>
        <v/>
      </c>
      <c r="L671" s="740"/>
      <c r="M671" s="751" t="str">
        <f>VLOOKUP($C652,'2025年度(M1後期)'!$B$5:$N$207,COLUMN('2025年度(M1後期)'!$I$5)+1,0)&amp;""</f>
        <v/>
      </c>
      <c r="N671" s="735"/>
      <c r="O671" s="740" t="str">
        <f>VLOOKUP($C652,'2025年度(M2後期)'!$B$5:$N$207,COLUMN('2025年度(M2後期)'!$I$5)+1,0)&amp;""</f>
        <v/>
      </c>
      <c r="P671" s="735"/>
      <c r="Q671" s="740" t="str">
        <f>VLOOKUP($C652,'2025年度(D1後期)'!$B$5:$N$207,COLUMN('2025年度(D1後期)'!$I$5)+1,0)&amp;""</f>
        <v/>
      </c>
      <c r="R671" s="735"/>
      <c r="S671" s="740" t="str">
        <f>VLOOKUP($C652,'2025年度(D23後期)'!$B$5:$N$207,COLUMN('2025年度(D23後期)'!$I$5)+1,0)&amp;""</f>
        <v/>
      </c>
      <c r="T671" s="735"/>
      <c r="U671" s="21"/>
      <c r="Z671" s="73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784"/>
      <c r="BL671" s="784"/>
      <c r="BM671" s="784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34"/>
      <c r="B672" s="16" t="s">
        <v>62</v>
      </c>
      <c r="C672" s="738"/>
      <c r="D672" s="736"/>
      <c r="E672" s="710"/>
      <c r="F672" s="736"/>
      <c r="G672" s="710"/>
      <c r="H672" s="736"/>
      <c r="I672" s="710"/>
      <c r="J672" s="736"/>
      <c r="K672" s="712"/>
      <c r="L672" s="712"/>
      <c r="M672" s="738"/>
      <c r="N672" s="736"/>
      <c r="O672" s="712"/>
      <c r="P672" s="736"/>
      <c r="Q672" s="712"/>
      <c r="R672" s="736"/>
      <c r="S672" s="712"/>
      <c r="T672" s="736"/>
      <c r="U672" s="21"/>
      <c r="Z672" s="73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785"/>
      <c r="BL672" s="785"/>
      <c r="BM672" s="785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33" t="s">
        <v>87</v>
      </c>
      <c r="B673" s="15" t="s">
        <v>55</v>
      </c>
      <c r="C673" s="748" t="str">
        <f>VLOOKUP($C652,'2025年度(1年後期)'!$B$5:$N$207,COLUMN('2025年度(1年後期)'!$K$5),0)&amp;""</f>
        <v/>
      </c>
      <c r="D673" s="732"/>
      <c r="E673" s="749" t="str">
        <f>VLOOKUP($C652,'2025年度(2年後期)'!$B$5:$N$207,COLUMN('2025年度(2年後期)'!$K$5),0)&amp;""</f>
        <v/>
      </c>
      <c r="F673" s="732"/>
      <c r="G673" s="749" t="str">
        <f>VLOOKUP($C652,'2025年度(3年後期)'!$B$5:$N$207,COLUMN('2025年度(3年後期)'!$K$5),0)&amp;""</f>
        <v/>
      </c>
      <c r="H673" s="732"/>
      <c r="I673" s="749" t="str">
        <f>VLOOKUP($C652,'2025年度(4年後期)'!$B$5:$N$206,COLUMN('2025年度(4年後期)'!$K$5),0)&amp;""</f>
        <v/>
      </c>
      <c r="J673" s="732"/>
      <c r="K673" s="750" t="str">
        <f>VLOOKUP($C652,'2025年度(助産後期)'!$B$5:$N$207,COLUMN('2025年度(助産後期)'!$K$5),0)&amp;""</f>
        <v/>
      </c>
      <c r="L673" s="750"/>
      <c r="M673" s="748" t="str">
        <f>VLOOKUP($C652,'2025年度(M1後期)'!$B$5:$N$207,COLUMN('2025年度(M1後期)'!$K$5),0)&amp;""</f>
        <v/>
      </c>
      <c r="N673" s="732"/>
      <c r="O673" s="750" t="str">
        <f>VLOOKUP($C652,'2025年度(M2後期)'!$B$5:$N$207,COLUMN('2025年度(M2後期)'!$K$5),0)&amp;""</f>
        <v/>
      </c>
      <c r="P673" s="732"/>
      <c r="Q673" s="750" t="str">
        <f>VLOOKUP($C652,'2025年度(D1後期)'!$B$5:$N$207,COLUMN('2025年度(D1後期)'!$K$5),0)&amp;""</f>
        <v/>
      </c>
      <c r="R673" s="732"/>
      <c r="S673" s="750" t="str">
        <f>VLOOKUP($C652,'2025年度(D23後期)'!$B$5:$N$207,COLUMN('2025年度(D23後期)'!$K$5),0)&amp;""</f>
        <v/>
      </c>
      <c r="T673" s="732"/>
      <c r="U673" s="608" t="s">
        <v>94</v>
      </c>
      <c r="Z673" s="733" t="str">
        <f>A673</f>
        <v>５時限（16：50～18：20）</v>
      </c>
      <c r="AA673" s="694"/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/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 t="s">
        <v>139</v>
      </c>
      <c r="BK673" s="783"/>
      <c r="BL673" s="783"/>
      <c r="BM673" s="783"/>
      <c r="BN673" s="694"/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33"/>
      <c r="B674" s="15" t="s">
        <v>58</v>
      </c>
      <c r="C674" s="751" t="str">
        <f>IFERROR(VLOOKUP(C673,科目・教員!$A$2:$B$349,2,0),"")</f>
        <v/>
      </c>
      <c r="D674" s="735"/>
      <c r="E674" s="739" t="str">
        <f>IFERROR(VLOOKUP(E673,科目・教員!$A$2:$B$349,2,0),"")</f>
        <v/>
      </c>
      <c r="F674" s="735"/>
      <c r="G674" s="739" t="str">
        <f>IFERROR(VLOOKUP(G673,科目・教員!$A$2:$B$349,2,0),"")</f>
        <v/>
      </c>
      <c r="H674" s="735"/>
      <c r="I674" s="739" t="str">
        <f>IFERROR(VLOOKUP(I673,科目・教員!$A$2:$B$349,2,0),"")</f>
        <v/>
      </c>
      <c r="J674" s="735"/>
      <c r="K674" s="740" t="str">
        <f>IFERROR(VLOOKUP(K673,科目・教員!$A$2:$B$349,2,0),"")</f>
        <v/>
      </c>
      <c r="L674" s="740"/>
      <c r="M674" s="751" t="str">
        <f>IFERROR(VLOOKUP(M673,科目・教員!$A$2:$B$349,2,0),"")</f>
        <v/>
      </c>
      <c r="N674" s="735"/>
      <c r="O674" s="740" t="str">
        <f>IFERROR(VLOOKUP(O673,科目・教員!$A$2:$B$349,2,0),"")</f>
        <v/>
      </c>
      <c r="P674" s="735"/>
      <c r="Q674" s="740" t="str">
        <f>IFERROR(VLOOKUP(Q673,科目・教員!$A$2:$B$349,2,0),"")</f>
        <v/>
      </c>
      <c r="R674" s="735"/>
      <c r="S674" s="740" t="str">
        <f>IFERROR(VLOOKUP(S673,科目・教員!$A$2:$B$349,2,0),"")</f>
        <v/>
      </c>
      <c r="T674" s="735"/>
      <c r="U674" s="608" t="s">
        <v>141</v>
      </c>
      <c r="Z674" s="73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784"/>
      <c r="BL674" s="784"/>
      <c r="BM674" s="784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33"/>
      <c r="B675" s="15" t="s">
        <v>60</v>
      </c>
      <c r="C675" s="751" t="str">
        <f>VLOOKUP($C652,'2025年度(1年後期)'!$B$5:$N$207,COLUMN('2025年度(1年後期)'!$K$5)+1,0)&amp;""</f>
        <v/>
      </c>
      <c r="D675" s="735"/>
      <c r="E675" s="739" t="str">
        <f>VLOOKUP($C652,'2025年度(2年後期)'!$B$5:$N$207,COLUMN('2025年度(2年後期)'!$K$5)+1,0)&amp;""</f>
        <v/>
      </c>
      <c r="F675" s="735"/>
      <c r="G675" s="739" t="str">
        <f>VLOOKUP($C652,'2025年度(3年後期)'!$B$5:$N$207,COLUMN('2025年度(3年後期)'!$K$5)+1,0)&amp;""</f>
        <v/>
      </c>
      <c r="H675" s="735"/>
      <c r="I675" s="739" t="str">
        <f>VLOOKUP($C652,'2025年度(4年後期)'!$B$5:$N$206,COLUMN('2025年度(4年後期)'!$K$5)+1,0)&amp;""</f>
        <v/>
      </c>
      <c r="J675" s="735"/>
      <c r="K675" s="740" t="str">
        <f>VLOOKUP($C652,'2025年度(助産後期)'!$B$5:$N$207,COLUMN('2025年度(助産後期)'!$K$5)+1,0)&amp;""</f>
        <v/>
      </c>
      <c r="L675" s="740"/>
      <c r="M675" s="751" t="str">
        <f>VLOOKUP($C652,'2025年度(M1後期)'!$B$5:$N$207,COLUMN('2025年度(M1後期)'!$K$5)+1,0)&amp;""</f>
        <v/>
      </c>
      <c r="N675" s="735"/>
      <c r="O675" s="740" t="str">
        <f>VLOOKUP($C652,'2025年度(M1後期)'!$B$5:$N$207,COLUMN('2025年度(M1後期)'!$K$5)+1,0)&amp;""</f>
        <v/>
      </c>
      <c r="P675" s="735"/>
      <c r="Q675" s="740" t="str">
        <f>VLOOKUP($C652,'2025年度(D1後期)'!$B$5:$N$207,COLUMN('2025年度(D1後期)'!$K$5)+1,0)&amp;""</f>
        <v/>
      </c>
      <c r="R675" s="735"/>
      <c r="S675" s="740" t="str">
        <f>VLOOKUP($C652,'2025年度(D23後期)'!$B$5:$N$207,COLUMN('2025年度(D23後期)'!$K$5)+1,0)&amp;""</f>
        <v/>
      </c>
      <c r="T675" s="735"/>
      <c r="U675" s="608" t="s">
        <v>139</v>
      </c>
      <c r="Z675" s="73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784"/>
      <c r="BL675" s="784"/>
      <c r="BM675" s="784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34"/>
      <c r="B676" s="16" t="s">
        <v>62</v>
      </c>
      <c r="C676" s="738"/>
      <c r="D676" s="736"/>
      <c r="E676" s="710"/>
      <c r="F676" s="736"/>
      <c r="G676" s="710"/>
      <c r="H676" s="736"/>
      <c r="I676" s="710"/>
      <c r="J676" s="736"/>
      <c r="K676" s="712"/>
      <c r="L676" s="712"/>
      <c r="M676" s="738"/>
      <c r="N676" s="736"/>
      <c r="O676" s="712"/>
      <c r="P676" s="736"/>
      <c r="Q676" s="712"/>
      <c r="R676" s="736"/>
      <c r="S676" s="712"/>
      <c r="T676" s="736"/>
      <c r="U676" s="609" t="s">
        <v>69</v>
      </c>
      <c r="V676" s="19"/>
      <c r="W676" s="19"/>
      <c r="X676" s="19"/>
      <c r="Y676" s="19"/>
      <c r="Z676" s="73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785"/>
      <c r="BL676" s="785"/>
      <c r="BM676" s="785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23"/>
      <c r="B677" s="24"/>
      <c r="C677" s="788">
        <f>C652+1</f>
        <v>46081</v>
      </c>
      <c r="D677" s="788"/>
      <c r="E677" s="788"/>
      <c r="F677" s="788"/>
      <c r="G677" s="788"/>
      <c r="H677" s="788"/>
      <c r="I677" s="788"/>
      <c r="J677" s="788"/>
      <c r="K677" s="788"/>
      <c r="L677" s="788"/>
      <c r="M677" s="788"/>
      <c r="N677" s="788"/>
      <c r="O677" s="788"/>
      <c r="P677" s="788"/>
      <c r="Q677" s="788"/>
      <c r="R677" s="788"/>
      <c r="S677" s="788"/>
      <c r="T677" s="788"/>
      <c r="U677" s="703">
        <f>C677</f>
        <v>46081</v>
      </c>
      <c r="V677" s="704"/>
      <c r="W677" s="704"/>
      <c r="X677" s="704"/>
      <c r="Y677" s="704"/>
      <c r="Z677" s="70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3" t="s">
        <v>54</v>
      </c>
      <c r="B678" s="12" t="s">
        <v>55</v>
      </c>
      <c r="C678" s="731" t="str">
        <f>VLOOKUP($C677,'2025年度(1年後期)'!$B$5:$N$207,COLUMN('2025年度(1年後期)'!$C$5),0)&amp;""</f>
        <v/>
      </c>
      <c r="D678" s="722"/>
      <c r="E678" s="721" t="str">
        <f>VLOOKUP($C677,'2025年度(2年後期)'!$B$5:$N$207,COLUMN('2025年度(2年後期)'!$C$5),0)&amp;""</f>
        <v/>
      </c>
      <c r="F678" s="722"/>
      <c r="G678" s="721" t="str">
        <f>VLOOKUP($C677,'2025年度(3年後期)'!$B$5:$N$207,COLUMN('2025年度(3年後期)'!$C$5),0)&amp;""</f>
        <v/>
      </c>
      <c r="H678" s="722"/>
      <c r="I678" s="721" t="str">
        <f>VLOOKUP($C677,'2025年度(4年後期)'!$B$5:$N$206,COLUMN('2025年度(4年後期)'!$C$5),0)&amp;""</f>
        <v/>
      </c>
      <c r="J678" s="722"/>
      <c r="K678" s="732" t="str">
        <f>VLOOKUP($C677,'2025年度(助産後期)'!$B$5:$N$207,COLUMN('2025年度(助産後期)'!$C$5),0)&amp;""</f>
        <v/>
      </c>
      <c r="L678" s="720"/>
      <c r="M678" s="719" t="str">
        <f>VLOOKUP($C677,'2025年度(M1後期)'!$B$5:$N$207,COLUMN('2025年度(M1後期)'!$C$5),0)&amp;""</f>
        <v/>
      </c>
      <c r="N678" s="720"/>
      <c r="O678" s="721" t="str">
        <f>VLOOKUP($C677,'2025年度(M2後期)'!$B$5:$N$207,COLUMN('2025年度(M2後期)'!$C$5),0)&amp;""</f>
        <v/>
      </c>
      <c r="P678" s="722"/>
      <c r="Q678" s="721" t="str">
        <f>VLOOKUP($C677,'2025年度(D1後期)'!$B$5:$N$207,COLUMN('2025年度(D1後期)'!$C$5),0)&amp;""</f>
        <v/>
      </c>
      <c r="R678" s="722"/>
      <c r="S678" s="732" t="str">
        <f>VLOOKUP($C677,'2025年度(D23後期)'!$B$5:$N$207,COLUMN('2025年度(D23後期)'!$C$5),0)&amp;""</f>
        <v/>
      </c>
      <c r="T678" s="722"/>
      <c r="U678" s="25"/>
      <c r="Z678" s="744" t="str">
        <f>A678</f>
        <v xml:space="preserve">１時限（09：20～10：50） </v>
      </c>
      <c r="AA678" s="694"/>
      <c r="AB678" s="694"/>
      <c r="AC678" s="694"/>
      <c r="AD678" s="694"/>
      <c r="AE678" s="694"/>
      <c r="AF678" s="694"/>
      <c r="AG678" s="694"/>
      <c r="AH678" s="694"/>
      <c r="AI678" s="694"/>
      <c r="AJ678" s="694"/>
      <c r="AK678" s="694"/>
      <c r="AL678" s="694"/>
      <c r="AM678" s="694"/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/>
      <c r="AX678" s="694"/>
      <c r="AY678" s="694"/>
      <c r="AZ678" s="694"/>
      <c r="BA678" s="694"/>
      <c r="BB678" s="694"/>
      <c r="BC678" s="694"/>
      <c r="BD678" s="694"/>
      <c r="BE678" s="694"/>
      <c r="BF678" s="694"/>
      <c r="BG678" s="694"/>
      <c r="BH678" s="694"/>
      <c r="BI678" s="694"/>
      <c r="BJ678" s="694"/>
      <c r="BK678" s="783"/>
      <c r="BL678" s="783"/>
      <c r="BM678" s="783"/>
      <c r="BN678" s="694"/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33"/>
      <c r="B679" s="15" t="s">
        <v>58</v>
      </c>
      <c r="C679" s="714" t="str">
        <f>IFERROR(VLOOKUP(C678,科目・教員!$A$2:$B$349,2,0),"")</f>
        <v/>
      </c>
      <c r="D679" s="715"/>
      <c r="E679" s="716" t="str">
        <f>IFERROR(VLOOKUP(E678,科目・教員!$A$2:$B$349,2,0),"")</f>
        <v/>
      </c>
      <c r="F679" s="715"/>
      <c r="G679" s="716" t="str">
        <f>IFERROR(VLOOKUP(G678,科目・教員!$A$2:$B$349,2,0),"")</f>
        <v/>
      </c>
      <c r="H679" s="715"/>
      <c r="I679" s="716" t="str">
        <f>IFERROR(VLOOKUP(I678,科目・教員!$A$2:$B$349,2,0),"")</f>
        <v/>
      </c>
      <c r="J679" s="715"/>
      <c r="K679" s="735" t="str">
        <f>IFERROR(VLOOKUP(K678,科目・教員!$A$2:$B$349,2,0),"")</f>
        <v/>
      </c>
      <c r="L679" s="737"/>
      <c r="M679" s="746" t="str">
        <f>IFERROR(VLOOKUP(M678,科目・教員!$A$2:$B$349,2,0),"")</f>
        <v/>
      </c>
      <c r="N679" s="715"/>
      <c r="O679" s="716" t="str">
        <f>IFERROR(VLOOKUP(O678,科目・教員!$A$2:$B$349,2,0),"")</f>
        <v/>
      </c>
      <c r="P679" s="715"/>
      <c r="Q679" s="716" t="str">
        <f>IFERROR(VLOOKUP(Q678,科目・教員!$A$2:$B$349,2,0),"")</f>
        <v/>
      </c>
      <c r="R679" s="715"/>
      <c r="S679" s="735" t="str">
        <f>IFERROR(VLOOKUP(S678,科目・教員!$A$2:$B$349,2,0),"")</f>
        <v/>
      </c>
      <c r="T679" s="715"/>
      <c r="U679" s="25"/>
      <c r="Z679" s="733"/>
      <c r="AA679" s="695"/>
      <c r="AB679" s="695"/>
      <c r="AC679" s="695"/>
      <c r="AD679" s="695"/>
      <c r="AE679" s="695"/>
      <c r="AF679" s="695"/>
      <c r="AG679" s="695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784"/>
      <c r="BL679" s="784"/>
      <c r="BM679" s="784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33"/>
      <c r="B680" s="15" t="s">
        <v>60</v>
      </c>
      <c r="C680" s="714" t="str">
        <f>VLOOKUP($C677,'2025年度(1年後期)'!$B$5:$N$207,COLUMN('2025年度(1年後期)'!$C$5)+1,0)&amp;""</f>
        <v/>
      </c>
      <c r="D680" s="715"/>
      <c r="E680" s="716" t="str">
        <f>VLOOKUP($C677,'2025年度(2年後期)'!$B$5:$N$207,COLUMN('2025年度(2年後期)'!$C$5)+1,0)&amp;""</f>
        <v/>
      </c>
      <c r="F680" s="715"/>
      <c r="G680" s="716" t="str">
        <f>VLOOKUP($C677,'2025年度(3年後期)'!$B$5:$N$207,COLUMN('2025年度(3年後期)'!$C$5)+1,0)&amp;""</f>
        <v/>
      </c>
      <c r="H680" s="715"/>
      <c r="I680" s="716" t="str">
        <f>VLOOKUP($C677,'2025年度(4年後期)'!$B$5:$N$206,COLUMN('2025年度(4年後期)'!$C$5)+1,0)&amp;""</f>
        <v/>
      </c>
      <c r="J680" s="715"/>
      <c r="K680" s="735" t="str">
        <f>VLOOKUP($C677,'2025年度(助産後期)'!$B$5:$N$207,COLUMN('2025年度(助産後期)'!$C$5)+1,0)&amp;""</f>
        <v/>
      </c>
      <c r="L680" s="737"/>
      <c r="M680" s="746" t="str">
        <f>VLOOKUP($C677,'2025年度(M1後期)'!$B$5:$N$207,COLUMN('2025年度(M1後期)'!$C$5)+1,0)&amp;""</f>
        <v/>
      </c>
      <c r="N680" s="715"/>
      <c r="O680" s="716" t="str">
        <f>VLOOKUP($C677,'2025年度(M2後期)'!$B$5:$N$207,COLUMN('2025年度(M2後期)'!$C$5)+1,0)&amp;""</f>
        <v/>
      </c>
      <c r="P680" s="715"/>
      <c r="Q680" s="716" t="str">
        <f>VLOOKUP($C677,'2025年度(D1後期)'!$B$5:$N$207,COLUMN('2025年度(D1後期)'!$C$5)+1,0)&amp;""</f>
        <v/>
      </c>
      <c r="R680" s="715"/>
      <c r="S680" s="735" t="str">
        <f>VLOOKUP($C677,'2025年度(D23後期)'!$B$5:$N$207,COLUMN('2025年度(D23後期)'!$C$5)+1,0)&amp;""</f>
        <v/>
      </c>
      <c r="T680" s="715"/>
      <c r="U680" s="25"/>
      <c r="Z680" s="733"/>
      <c r="AA680" s="695"/>
      <c r="AB680" s="695"/>
      <c r="AC680" s="695"/>
      <c r="AD680" s="695"/>
      <c r="AE680" s="695"/>
      <c r="AF680" s="695"/>
      <c r="AG680" s="695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784"/>
      <c r="BL680" s="784"/>
      <c r="BM680" s="784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34"/>
      <c r="B681" s="16" t="s">
        <v>62</v>
      </c>
      <c r="C681" s="738"/>
      <c r="D681" s="711"/>
      <c r="E681" s="710"/>
      <c r="F681" s="711"/>
      <c r="G681" s="710"/>
      <c r="H681" s="711"/>
      <c r="I681" s="710"/>
      <c r="J681" s="711"/>
      <c r="K681" s="712"/>
      <c r="L681" s="713"/>
      <c r="M681" s="745"/>
      <c r="N681" s="711"/>
      <c r="O681" s="710"/>
      <c r="P681" s="711"/>
      <c r="Q681" s="710"/>
      <c r="R681" s="711"/>
      <c r="S681" s="712"/>
      <c r="T681" s="711"/>
      <c r="U681" s="25"/>
      <c r="Z681" s="734"/>
      <c r="AA681" s="696"/>
      <c r="AB681" s="696"/>
      <c r="AC681" s="696"/>
      <c r="AD681" s="696"/>
      <c r="AE681" s="696"/>
      <c r="AF681" s="696"/>
      <c r="AG681" s="696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785"/>
      <c r="BL681" s="785"/>
      <c r="BM681" s="785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33" t="s">
        <v>64</v>
      </c>
      <c r="B682" s="15" t="s">
        <v>55</v>
      </c>
      <c r="C682" s="731" t="str">
        <f>VLOOKUP($C677,'2025年度(1年後期)'!$B$5:$N$207,COLUMN('2025年度(1年後期)'!$E$5),0)&amp;""</f>
        <v/>
      </c>
      <c r="D682" s="722"/>
      <c r="E682" s="721" t="str">
        <f>VLOOKUP($C677,'2025年度(2年後期)'!$B$5:$N$207,COLUMN('2025年度(2年後期)'!$E$5),0)&amp;""</f>
        <v/>
      </c>
      <c r="F682" s="722"/>
      <c r="G682" s="721" t="str">
        <f>VLOOKUP($C677,'2025年度(3年後期)'!$B$5:$N$207,COLUMN('2025年度(3年後期)'!$E$5),0)&amp;""</f>
        <v/>
      </c>
      <c r="H682" s="722"/>
      <c r="I682" s="721" t="str">
        <f>VLOOKUP($C677,'2025年度(4年後期)'!$B$5:$N$206,COLUMN('2025年度(4年後期)'!$E$5),0)&amp;""</f>
        <v/>
      </c>
      <c r="J682" s="722"/>
      <c r="K682" s="732" t="str">
        <f>VLOOKUP($C677,'2025年度(助産後期)'!$B$5:$N$207,COLUMN('2025年度(助産後期)'!$E$5),0)&amp;""</f>
        <v/>
      </c>
      <c r="L682" s="720"/>
      <c r="M682" s="731" t="str">
        <f>VLOOKUP($C677,'2025年度(M1後期)'!$B$5:$N$207,COLUMN('2025年度(M1後期)'!$E$5),0)&amp;""</f>
        <v/>
      </c>
      <c r="N682" s="722"/>
      <c r="O682" s="732" t="str">
        <f>VLOOKUP($C677,'2025年度(M2後期)'!$B$5:$N$207,COLUMN('2025年度(M2後期)'!$E$5),0)&amp;""</f>
        <v/>
      </c>
      <c r="P682" s="722"/>
      <c r="Q682" s="732" t="str">
        <f>VLOOKUP($C677,'2025年度(D1後期)'!$B$5:$N$207,COLUMN('2025年度(D1後期)'!$E$5),0)&amp;""</f>
        <v/>
      </c>
      <c r="R682" s="722"/>
      <c r="S682" s="732" t="str">
        <f>VLOOKUP($C677,'2025年度(D23後期)'!$B$5:$N$207,COLUMN('2025年度(D23後期)'!$E$5),0)&amp;""</f>
        <v/>
      </c>
      <c r="T682" s="722"/>
      <c r="U682" s="21"/>
      <c r="Z682" s="733" t="str">
        <f>A682</f>
        <v>２時限（11：00～12：30）</v>
      </c>
      <c r="AA682" s="694"/>
      <c r="AB682" s="694"/>
      <c r="AC682" s="694"/>
      <c r="AD682" s="694"/>
      <c r="AE682" s="694"/>
      <c r="AF682" s="694"/>
      <c r="AG682" s="694"/>
      <c r="AH682" s="694"/>
      <c r="AI682" s="694"/>
      <c r="AJ682" s="694"/>
      <c r="AK682" s="694"/>
      <c r="AL682" s="694"/>
      <c r="AM682" s="694"/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/>
      <c r="AX682" s="694"/>
      <c r="AY682" s="694"/>
      <c r="AZ682" s="694"/>
      <c r="BA682" s="694"/>
      <c r="BB682" s="694"/>
      <c r="BC682" s="694"/>
      <c r="BD682" s="694"/>
      <c r="BE682" s="694"/>
      <c r="BF682" s="694"/>
      <c r="BG682" s="694"/>
      <c r="BH682" s="694"/>
      <c r="BI682" s="694"/>
      <c r="BJ682" s="694"/>
      <c r="BK682" s="783"/>
      <c r="BL682" s="783"/>
      <c r="BM682" s="783"/>
      <c r="BN682" s="694"/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33"/>
      <c r="B683" s="15" t="s">
        <v>58</v>
      </c>
      <c r="C683" s="714" t="str">
        <f>IFERROR(VLOOKUP(C682,科目・教員!$A$2:$B$349,2,0),"")</f>
        <v/>
      </c>
      <c r="D683" s="715"/>
      <c r="E683" s="716" t="str">
        <f>IFERROR(VLOOKUP(E682,科目・教員!$A$2:$B$349,2,0),"")</f>
        <v/>
      </c>
      <c r="F683" s="715"/>
      <c r="G683" s="716" t="str">
        <f>IFERROR(VLOOKUP(G682,科目・教員!$A$2:$B$349,2,0),"")</f>
        <v/>
      </c>
      <c r="H683" s="715"/>
      <c r="I683" s="716" t="str">
        <f>IFERROR(VLOOKUP(I682,科目・教員!$A$2:$B$349,2,0),"")</f>
        <v/>
      </c>
      <c r="J683" s="715"/>
      <c r="K683" s="735" t="str">
        <f>IFERROR(VLOOKUP(K682,科目・教員!$A$2:$B$349,2,0),"")</f>
        <v/>
      </c>
      <c r="L683" s="737"/>
      <c r="M683" s="714" t="str">
        <f>IFERROR(VLOOKUP(M682,科目・教員!$A$2:$B$349,2,0),"")</f>
        <v/>
      </c>
      <c r="N683" s="715"/>
      <c r="O683" s="735" t="str">
        <f>IFERROR(VLOOKUP(O682,科目・教員!$A$2:$B$349,2,0),"")</f>
        <v/>
      </c>
      <c r="P683" s="715"/>
      <c r="Q683" s="735" t="str">
        <f>IFERROR(VLOOKUP(Q682,科目・教員!$A$2:$B$349,2,0),"")</f>
        <v/>
      </c>
      <c r="R683" s="715"/>
      <c r="S683" s="735" t="str">
        <f>IFERROR(VLOOKUP(S682,科目・教員!$A$2:$B$349,2,0),"")</f>
        <v/>
      </c>
      <c r="T683" s="715"/>
      <c r="U683" s="21"/>
      <c r="Z683" s="733"/>
      <c r="AA683" s="695"/>
      <c r="AB683" s="695"/>
      <c r="AC683" s="695"/>
      <c r="AD683" s="695"/>
      <c r="AE683" s="695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784"/>
      <c r="BL683" s="784"/>
      <c r="BM683" s="784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33"/>
      <c r="B684" s="15" t="s">
        <v>60</v>
      </c>
      <c r="C684" s="714" t="str">
        <f>VLOOKUP($C677,'2025年度(1年後期)'!$B$5:$N$207,COLUMN('2025年度(1年後期)'!$E$5)+1,0)&amp;""</f>
        <v/>
      </c>
      <c r="D684" s="715"/>
      <c r="E684" s="716" t="str">
        <f>VLOOKUP($C677,'2025年度(2年後期)'!$B$5:$N$207,COLUMN('2025年度(2年後期)'!$E$5)+1,0)&amp;""</f>
        <v/>
      </c>
      <c r="F684" s="715"/>
      <c r="G684" s="716" t="str">
        <f>VLOOKUP($C677,'2025年度(3年後期)'!$B$5:$N$207,COLUMN('2025年度(3年後期)'!$E$5)+1,0)&amp;""</f>
        <v/>
      </c>
      <c r="H684" s="715"/>
      <c r="I684" s="716" t="str">
        <f>VLOOKUP($C677,'2025年度(4年後期)'!$B$5:$N$206,COLUMN('2025年度(4年後期)'!$E$5)+1,0)&amp;""</f>
        <v/>
      </c>
      <c r="J684" s="715"/>
      <c r="K684" s="735" t="str">
        <f>VLOOKUP($C677,'2025年度(助産後期)'!$B$5:$N$207,COLUMN('2025年度(助産後期)'!$E$5)+1,0)&amp;""</f>
        <v/>
      </c>
      <c r="L684" s="737"/>
      <c r="M684" s="714" t="str">
        <f>VLOOKUP($C677,'2025年度(M1後期)'!$B$5:$N$207,COLUMN('2025年度(M1後期)'!$E$5)+1,0)&amp;""</f>
        <v/>
      </c>
      <c r="N684" s="715"/>
      <c r="O684" s="735" t="str">
        <f>VLOOKUP($C677,'2025年度(M2後期)'!$B$5:$N$207,COLUMN('2025年度(M2後期)'!$E$5)+1,0)&amp;""</f>
        <v/>
      </c>
      <c r="P684" s="715"/>
      <c r="Q684" s="735" t="str">
        <f>VLOOKUP($C677,'2025年度(D1後期)'!$B$5:$N$207,COLUMN('2025年度(D1後期)'!$E$5)+1,0)&amp;""</f>
        <v/>
      </c>
      <c r="R684" s="715"/>
      <c r="S684" s="735" t="str">
        <f>VLOOKUP($C677,'2025年度(D23後期)'!$B$5:$N$207,COLUMN('2025年度(D23後期)'!$E$5)+1,0)&amp;""</f>
        <v/>
      </c>
      <c r="T684" s="715"/>
      <c r="U684" s="21"/>
      <c r="Z684" s="733"/>
      <c r="AA684" s="695"/>
      <c r="AB684" s="695"/>
      <c r="AC684" s="695"/>
      <c r="AD684" s="695"/>
      <c r="AE684" s="695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784"/>
      <c r="BL684" s="784"/>
      <c r="BM684" s="784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47"/>
      <c r="B685" s="16" t="s">
        <v>62</v>
      </c>
      <c r="C685" s="738"/>
      <c r="D685" s="736"/>
      <c r="E685" s="710"/>
      <c r="F685" s="736"/>
      <c r="G685" s="710"/>
      <c r="H685" s="736"/>
      <c r="I685" s="710"/>
      <c r="J685" s="736"/>
      <c r="K685" s="712"/>
      <c r="L685" s="712"/>
      <c r="M685" s="738"/>
      <c r="N685" s="736"/>
      <c r="O685" s="712"/>
      <c r="P685" s="736"/>
      <c r="Q685" s="712"/>
      <c r="R685" s="736"/>
      <c r="S685" s="712"/>
      <c r="T685" s="736"/>
      <c r="U685" s="21"/>
      <c r="Z685" s="734"/>
      <c r="AA685" s="696"/>
      <c r="AB685" s="696"/>
      <c r="AC685" s="696"/>
      <c r="AD685" s="696"/>
      <c r="AE685" s="696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785"/>
      <c r="BL685" s="785"/>
      <c r="BM685" s="785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44" t="s">
        <v>70</v>
      </c>
      <c r="B686" s="17" t="s">
        <v>71</v>
      </c>
      <c r="C686" s="731"/>
      <c r="D686" s="722"/>
      <c r="E686" s="721"/>
      <c r="F686" s="722"/>
      <c r="G686" s="721"/>
      <c r="H686" s="722"/>
      <c r="I686" s="721"/>
      <c r="J686" s="722"/>
      <c r="K686" s="732"/>
      <c r="L686" s="720"/>
      <c r="M686" s="731"/>
      <c r="N686" s="722"/>
      <c r="O686" s="732"/>
      <c r="P686" s="722"/>
      <c r="Q686" s="732"/>
      <c r="R686" s="722"/>
      <c r="S686" s="732"/>
      <c r="T686" s="722"/>
      <c r="U686" s="21"/>
      <c r="Z686" s="733" t="str">
        <f>A686</f>
        <v>昼休み（12：30～13：30）</v>
      </c>
      <c r="AA686" s="694"/>
      <c r="AB686" s="694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783"/>
      <c r="BL686" s="783"/>
      <c r="BM686" s="783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33"/>
      <c r="B687" s="17" t="s">
        <v>73</v>
      </c>
      <c r="C687" s="714"/>
      <c r="D687" s="715"/>
      <c r="E687" s="716"/>
      <c r="F687" s="715"/>
      <c r="G687" s="716"/>
      <c r="H687" s="715"/>
      <c r="I687" s="716"/>
      <c r="J687" s="715"/>
      <c r="K687" s="735"/>
      <c r="L687" s="737"/>
      <c r="M687" s="714"/>
      <c r="N687" s="715"/>
      <c r="O687" s="735"/>
      <c r="P687" s="715"/>
      <c r="Q687" s="735"/>
      <c r="R687" s="715"/>
      <c r="S687" s="735"/>
      <c r="T687" s="715"/>
      <c r="U687" s="21"/>
      <c r="Z687" s="733"/>
      <c r="AA687" s="695"/>
      <c r="AB687" s="695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784"/>
      <c r="BL687" s="784"/>
      <c r="BM687" s="784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33"/>
      <c r="B688" s="17" t="s">
        <v>60</v>
      </c>
      <c r="C688" s="714"/>
      <c r="D688" s="715"/>
      <c r="E688" s="716"/>
      <c r="F688" s="715"/>
      <c r="G688" s="716"/>
      <c r="H688" s="715"/>
      <c r="I688" s="716"/>
      <c r="J688" s="715"/>
      <c r="K688" s="735"/>
      <c r="L688" s="737"/>
      <c r="M688" s="714"/>
      <c r="N688" s="715"/>
      <c r="O688" s="735"/>
      <c r="P688" s="715"/>
      <c r="Q688" s="735"/>
      <c r="R688" s="715"/>
      <c r="S688" s="735"/>
      <c r="T688" s="715"/>
      <c r="U688" s="21"/>
      <c r="Z688" s="733"/>
      <c r="AA688" s="695"/>
      <c r="AB688" s="695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784"/>
      <c r="BL688" s="784"/>
      <c r="BM688" s="784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34"/>
      <c r="B689" s="18" t="s">
        <v>62</v>
      </c>
      <c r="C689" s="752"/>
      <c r="D689" s="753"/>
      <c r="E689" s="754"/>
      <c r="F689" s="753"/>
      <c r="G689" s="754"/>
      <c r="H689" s="753"/>
      <c r="I689" s="754"/>
      <c r="J689" s="753"/>
      <c r="K689" s="755"/>
      <c r="L689" s="755"/>
      <c r="M689" s="752"/>
      <c r="N689" s="753"/>
      <c r="O689" s="755"/>
      <c r="P689" s="753"/>
      <c r="Q689" s="755"/>
      <c r="R689" s="753"/>
      <c r="S689" s="755"/>
      <c r="T689" s="753"/>
      <c r="U689" s="21"/>
      <c r="Z689" s="734"/>
      <c r="AA689" s="696"/>
      <c r="AB689" s="696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785"/>
      <c r="BL689" s="785"/>
      <c r="BM689" s="785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33" t="s">
        <v>74</v>
      </c>
      <c r="B690" s="15" t="s">
        <v>55</v>
      </c>
      <c r="C690" s="748" t="str">
        <f>VLOOKUP($C677,'2025年度(1年後期)'!$B$5:$N$207,COLUMN('2025年度(1年後期)'!$G$5),0)&amp;""</f>
        <v/>
      </c>
      <c r="D690" s="732"/>
      <c r="E690" s="749" t="str">
        <f>VLOOKUP($C677,'2025年度(2年後期)'!$B$5:$N$207,COLUMN('2025年度(2年後期)'!$G$5),0)&amp;""</f>
        <v/>
      </c>
      <c r="F690" s="732"/>
      <c r="G690" s="749" t="str">
        <f>VLOOKUP($C677,'2025年度(3年後期)'!$B$5:$N$207,COLUMN('2025年度(3年後期)'!$G$5),0)&amp;""</f>
        <v/>
      </c>
      <c r="H690" s="732"/>
      <c r="I690" s="749" t="str">
        <f>VLOOKUP($C677,'2025年度(4年後期)'!$B$5:$N$206,COLUMN('2025年度(4年後期)'!$G$5),0)&amp;""</f>
        <v/>
      </c>
      <c r="J690" s="732"/>
      <c r="K690" s="750" t="str">
        <f>VLOOKUP($C677,'2025年度(助産後期)'!$B$5:$N$207,COLUMN('2025年度(助産後期)'!$G$5),0)&amp;""</f>
        <v/>
      </c>
      <c r="L690" s="750"/>
      <c r="M690" s="748" t="str">
        <f>VLOOKUP($C677,'2025年度(M1後期)'!$B$5:$N$207,COLUMN('2025年度(M1後期)'!$G$5),0)&amp;""</f>
        <v/>
      </c>
      <c r="N690" s="732"/>
      <c r="O690" s="750" t="str">
        <f>VLOOKUP($C677,'2025年度(M2後期)'!$B$5:$N$207,COLUMN('2025年度(M2後期)'!$G$5),0)&amp;""</f>
        <v/>
      </c>
      <c r="P690" s="732"/>
      <c r="Q690" s="750" t="str">
        <f>VLOOKUP($C677,'2025年度(D1後期)'!$B$5:$N$207,COLUMN('2025年度(D1後期)'!$G$5),0)&amp;""</f>
        <v/>
      </c>
      <c r="R690" s="732"/>
      <c r="S690" s="750" t="str">
        <f>VLOOKUP($C677,'2025年度(D23後期)'!$B$5:$N$207,COLUMN('2025年度(D23後期)'!$G$5),0)&amp;""</f>
        <v/>
      </c>
      <c r="T690" s="732"/>
      <c r="U690" s="21"/>
      <c r="Z690" s="733" t="str">
        <f>A690</f>
        <v>３時限（13：30～15：00）</v>
      </c>
      <c r="AA690" s="694"/>
      <c r="AB690" s="694"/>
      <c r="AC690" s="694"/>
      <c r="AD690" s="694"/>
      <c r="AE690" s="694"/>
      <c r="AF690" s="694"/>
      <c r="AG690" s="694"/>
      <c r="AH690" s="694"/>
      <c r="AI690" s="694"/>
      <c r="AJ690" s="694"/>
      <c r="AK690" s="694"/>
      <c r="AL690" s="694"/>
      <c r="AM690" s="694"/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/>
      <c r="BB690" s="694"/>
      <c r="BC690" s="694"/>
      <c r="BD690" s="694"/>
      <c r="BE690" s="694"/>
      <c r="BF690" s="694"/>
      <c r="BG690" s="694"/>
      <c r="BH690" s="694"/>
      <c r="BI690" s="694"/>
      <c r="BJ690" s="694"/>
      <c r="BK690" s="783"/>
      <c r="BL690" s="783"/>
      <c r="BM690" s="783"/>
      <c r="BN690" s="694"/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33"/>
      <c r="B691" s="15" t="s">
        <v>58</v>
      </c>
      <c r="C691" s="751" t="str">
        <f>IFERROR(VLOOKUP(C690,科目・教員!$A$2:$B$349,2,0),"")</f>
        <v/>
      </c>
      <c r="D691" s="735"/>
      <c r="E691" s="739" t="str">
        <f>IFERROR(VLOOKUP(E690,科目・教員!$A$2:$B$349,2,0),"")</f>
        <v/>
      </c>
      <c r="F691" s="735"/>
      <c r="G691" s="739" t="str">
        <f>IFERROR(VLOOKUP(G690,科目・教員!$A$2:$B$349,2,0),"")</f>
        <v/>
      </c>
      <c r="H691" s="735"/>
      <c r="I691" s="739" t="str">
        <f>IFERROR(VLOOKUP(I690,科目・教員!$A$2:$B$349,2,0),"")</f>
        <v/>
      </c>
      <c r="J691" s="735"/>
      <c r="K691" s="740" t="str">
        <f>IFERROR(VLOOKUP(K690,科目・教員!$A$2:$B$349,2,0),"")</f>
        <v/>
      </c>
      <c r="L691" s="740"/>
      <c r="M691" s="751" t="str">
        <f>IFERROR(VLOOKUP(M690,科目・教員!$A$2:$B$349,2,0),"")</f>
        <v/>
      </c>
      <c r="N691" s="735"/>
      <c r="O691" s="740" t="str">
        <f>IFERROR(VLOOKUP(O690,科目・教員!$A$2:$B$349,2,0),"")</f>
        <v/>
      </c>
      <c r="P691" s="735"/>
      <c r="Q691" s="740" t="str">
        <f>IFERROR(VLOOKUP(Q690,科目・教員!$A$2:$B$349,2,0),"")</f>
        <v/>
      </c>
      <c r="R691" s="735"/>
      <c r="S691" s="740" t="str">
        <f>IFERROR(VLOOKUP(S690,科目・教員!$A$2:$B$349,2,0),"")</f>
        <v/>
      </c>
      <c r="T691" s="735"/>
      <c r="U691" s="21"/>
      <c r="Z691" s="733"/>
      <c r="AA691" s="695"/>
      <c r="AB691" s="695"/>
      <c r="AC691" s="695"/>
      <c r="AD691" s="695"/>
      <c r="AE691" s="695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784"/>
      <c r="BL691" s="784"/>
      <c r="BM691" s="784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33"/>
      <c r="B692" s="15" t="s">
        <v>60</v>
      </c>
      <c r="C692" s="751" t="str">
        <f>VLOOKUP($C677,'2025年度(1年後期)'!$B$5:$N$207,COLUMN('2025年度(1年後期)'!$G$5)+1,0)&amp;""</f>
        <v/>
      </c>
      <c r="D692" s="735"/>
      <c r="E692" s="739" t="str">
        <f>VLOOKUP($C677,'2025年度(2年後期)'!$B$5:$N$207,COLUMN('2025年度(2年後期)'!$G$5)+1,0)&amp;""</f>
        <v/>
      </c>
      <c r="F692" s="735"/>
      <c r="G692" s="739" t="str">
        <f>VLOOKUP($C677,'2025年度(3年後期)'!$B$5:$N$207,COLUMN('2025年度(3年後期)'!$G$5)+1,0)&amp;""</f>
        <v/>
      </c>
      <c r="H692" s="735"/>
      <c r="I692" s="739" t="str">
        <f>VLOOKUP($C677,'2025年度(4年後期)'!$B$5:$N$206,COLUMN('2025年度(4年後期)'!$G$5)+1,0)&amp;""</f>
        <v/>
      </c>
      <c r="J692" s="735"/>
      <c r="K692" s="740" t="str">
        <f>VLOOKUP($C677,'2025年度(助産後期)'!$B$5:$N$207,COLUMN('2025年度(助産後期)'!$G$5)+1,0)&amp;""</f>
        <v/>
      </c>
      <c r="L692" s="740"/>
      <c r="M692" s="751" t="str">
        <f>VLOOKUP($C677,'2025年度(M1後期)'!$B$5:$N$207,COLUMN('2025年度(M1後期)'!$G$5)+1,0)&amp;""</f>
        <v/>
      </c>
      <c r="N692" s="735"/>
      <c r="O692" s="740" t="str">
        <f>VLOOKUP($C677,'2025年度(M2後期)'!$B$5:$N$207,COLUMN('2025年度(M2後期)'!$G$5)+1,0)&amp;""</f>
        <v/>
      </c>
      <c r="P692" s="735"/>
      <c r="Q692" s="740" t="str">
        <f>VLOOKUP($C677,'2025年度(D1後期)'!$B$5:$N$207,COLUMN('2025年度(D1後期)'!$G$5)+1,0)&amp;""</f>
        <v/>
      </c>
      <c r="R692" s="735"/>
      <c r="S692" s="740" t="str">
        <f>VLOOKUP($C677,'2025年度(D23後期)'!$B$5:$N$207,COLUMN('2025年度(D23後期)'!$G$5)+1,0)&amp;""</f>
        <v/>
      </c>
      <c r="T692" s="735"/>
      <c r="U692" s="21"/>
      <c r="Z692" s="733"/>
      <c r="AA692" s="695"/>
      <c r="AB692" s="695"/>
      <c r="AC692" s="695"/>
      <c r="AD692" s="695"/>
      <c r="AE692" s="695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784"/>
      <c r="BL692" s="784"/>
      <c r="BM692" s="784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47"/>
      <c r="B693" s="16" t="s">
        <v>62</v>
      </c>
      <c r="C693" s="738"/>
      <c r="D693" s="736"/>
      <c r="E693" s="710"/>
      <c r="F693" s="736"/>
      <c r="G693" s="710"/>
      <c r="H693" s="736"/>
      <c r="I693" s="710"/>
      <c r="J693" s="736"/>
      <c r="K693" s="712"/>
      <c r="L693" s="712"/>
      <c r="M693" s="738"/>
      <c r="N693" s="736"/>
      <c r="O693" s="712"/>
      <c r="P693" s="736"/>
      <c r="Q693" s="712"/>
      <c r="R693" s="736"/>
      <c r="S693" s="712"/>
      <c r="T693" s="736"/>
      <c r="U693" s="21"/>
      <c r="Z693" s="734"/>
      <c r="AA693" s="696"/>
      <c r="AB693" s="696"/>
      <c r="AC693" s="696"/>
      <c r="AD693" s="696"/>
      <c r="AE693" s="696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785"/>
      <c r="BL693" s="785"/>
      <c r="BM693" s="785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33" t="s">
        <v>80</v>
      </c>
      <c r="B694" s="15" t="s">
        <v>55</v>
      </c>
      <c r="C694" s="748" t="str">
        <f>VLOOKUP($C677,'2025年度(1年後期)'!$B$5:$N$207,COLUMN('2025年度(1年後期)'!$I$5),0)&amp;""</f>
        <v/>
      </c>
      <c r="D694" s="732"/>
      <c r="E694" s="749" t="str">
        <f>VLOOKUP($C677,'2025年度(2年後期)'!$B$5:$N$207,COLUMN('2025年度(2年後期)'!$I$5),0)&amp;""</f>
        <v/>
      </c>
      <c r="F694" s="732"/>
      <c r="G694" s="749" t="str">
        <f>VLOOKUP($C677,'2025年度(3年後期)'!$B$5:$N$207,COLUMN('2025年度(3年後期)'!$I$5),0)&amp;""</f>
        <v/>
      </c>
      <c r="H694" s="732"/>
      <c r="I694" s="749" t="str">
        <f>VLOOKUP($C677,'2025年度(4年後期)'!$B$5:$N$206,COLUMN('2025年度(4年後期)'!$I$5),0)&amp;""</f>
        <v/>
      </c>
      <c r="J694" s="732"/>
      <c r="K694" s="750" t="str">
        <f>VLOOKUP($C677,'2025年度(助産後期)'!$B$5:$N$207,COLUMN('2025年度(助産後期)'!$I$5),0)&amp;""</f>
        <v/>
      </c>
      <c r="L694" s="750"/>
      <c r="M694" s="748" t="str">
        <f>VLOOKUP($C677,'2025年度(M1後期)'!$B$5:$N$207,COLUMN('2025年度(M1後期)'!$I$5),0)&amp;""</f>
        <v/>
      </c>
      <c r="N694" s="732"/>
      <c r="O694" s="750" t="str">
        <f>VLOOKUP($C677,'2025年度(M2後期)'!$B$5:$N$207,COLUMN('2025年度(M2後期)'!$I$5),0)&amp;""</f>
        <v/>
      </c>
      <c r="P694" s="732"/>
      <c r="Q694" s="750" t="str">
        <f>VLOOKUP($C677,'2025年度(D1後期)'!$B$5:$N$207,COLUMN('2025年度(D1後期)'!$I$5),0)&amp;""</f>
        <v/>
      </c>
      <c r="R694" s="732"/>
      <c r="S694" s="750" t="str">
        <f>VLOOKUP($C677,'2025年度(D23後期)'!$B$5:$N$207,COLUMN('2025年度(D23後期)'!$I$5),0)&amp;""</f>
        <v/>
      </c>
      <c r="T694" s="732"/>
      <c r="U694" s="21"/>
      <c r="Z694" s="733" t="str">
        <f>A694</f>
        <v>４時限（15：10～16：40）</v>
      </c>
      <c r="AA694" s="694"/>
      <c r="AB694" s="694"/>
      <c r="AC694" s="694"/>
      <c r="AD694" s="694"/>
      <c r="AE694" s="694"/>
      <c r="AF694" s="694"/>
      <c r="AG694" s="694"/>
      <c r="AH694" s="694"/>
      <c r="AI694" s="694"/>
      <c r="AJ694" s="694"/>
      <c r="AK694" s="694"/>
      <c r="AL694" s="694"/>
      <c r="AM694" s="694"/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/>
      <c r="AX694" s="694"/>
      <c r="AY694" s="694"/>
      <c r="AZ694" s="694"/>
      <c r="BA694" s="694"/>
      <c r="BB694" s="694"/>
      <c r="BC694" s="694"/>
      <c r="BD694" s="694"/>
      <c r="BE694" s="694"/>
      <c r="BF694" s="694"/>
      <c r="BG694" s="694"/>
      <c r="BH694" s="694"/>
      <c r="BI694" s="694"/>
      <c r="BJ694" s="694"/>
      <c r="BK694" s="783"/>
      <c r="BL694" s="783"/>
      <c r="BM694" s="783"/>
      <c r="BN694" s="694"/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33"/>
      <c r="B695" s="15" t="s">
        <v>58</v>
      </c>
      <c r="C695" s="751" t="str">
        <f>IFERROR(VLOOKUP(C694,科目・教員!$A$2:$B$349,2,0),"")</f>
        <v/>
      </c>
      <c r="D695" s="735"/>
      <c r="E695" s="739" t="str">
        <f>IFERROR(VLOOKUP(E694,科目・教員!$A$2:$B$349,2,0),"")</f>
        <v/>
      </c>
      <c r="F695" s="735"/>
      <c r="G695" s="739" t="str">
        <f>IFERROR(VLOOKUP(G694,科目・教員!$A$2:$B$349,2,0),"")</f>
        <v/>
      </c>
      <c r="H695" s="735"/>
      <c r="I695" s="739" t="str">
        <f>IFERROR(VLOOKUP(I694,科目・教員!$A$2:$B$349,2,0),"")</f>
        <v/>
      </c>
      <c r="J695" s="735"/>
      <c r="K695" s="740" t="str">
        <f>IFERROR(VLOOKUP(K694,科目・教員!$A$2:$B$349,2,0),"")</f>
        <v/>
      </c>
      <c r="L695" s="740"/>
      <c r="M695" s="751" t="str">
        <f>IFERROR(VLOOKUP(M694,科目・教員!$A$2:$B$349,2,0),"")</f>
        <v/>
      </c>
      <c r="N695" s="735"/>
      <c r="O695" s="740" t="str">
        <f>IFERROR(VLOOKUP(O694,科目・教員!$A$2:$B$349,2,0),"")</f>
        <v/>
      </c>
      <c r="P695" s="735"/>
      <c r="Q695" s="740" t="str">
        <f>IFERROR(VLOOKUP(Q694,科目・教員!$A$2:$B$349,2,0),"")</f>
        <v/>
      </c>
      <c r="R695" s="735"/>
      <c r="S695" s="740" t="str">
        <f>IFERROR(VLOOKUP(S694,科目・教員!$A$2:$B$349,2,0),"")</f>
        <v/>
      </c>
      <c r="T695" s="735"/>
      <c r="U695" s="21"/>
      <c r="Z695" s="733"/>
      <c r="AA695" s="695"/>
      <c r="AB695" s="695"/>
      <c r="AC695" s="695"/>
      <c r="AD695" s="695"/>
      <c r="AE695" s="695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784"/>
      <c r="BL695" s="784"/>
      <c r="BM695" s="784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33"/>
      <c r="B696" s="15" t="s">
        <v>60</v>
      </c>
      <c r="C696" s="751" t="str">
        <f>VLOOKUP($C677,'2025年度(1年後期)'!$B$5:$N$207,COLUMN('2025年度(1年後期)'!$I$5)+1,0)&amp;""</f>
        <v/>
      </c>
      <c r="D696" s="735"/>
      <c r="E696" s="739" t="str">
        <f>VLOOKUP($C677,'2025年度(2年後期)'!$B$5:$N$207,COLUMN('2025年度(2年後期)'!$I$5)+1,0)&amp;""</f>
        <v/>
      </c>
      <c r="F696" s="735"/>
      <c r="G696" s="739" t="str">
        <f>VLOOKUP($C677,'2025年度(3年後期)'!$B$5:$N$207,COLUMN('2025年度(3年後期)'!$I$5)+1,0)&amp;""</f>
        <v/>
      </c>
      <c r="H696" s="735"/>
      <c r="I696" s="739" t="str">
        <f>VLOOKUP($C677,'2025年度(4年後期)'!$B$5:$N$206,COLUMN('2025年度(4年後期)'!$I$5)+1,0)&amp;""</f>
        <v/>
      </c>
      <c r="J696" s="735"/>
      <c r="K696" s="740" t="str">
        <f>VLOOKUP($C677,'2025年度(助産後期)'!$B$5:$N$207,COLUMN('2025年度(助産後期)'!$I$5)+1,0)&amp;""</f>
        <v/>
      </c>
      <c r="L696" s="740"/>
      <c r="M696" s="751" t="str">
        <f>VLOOKUP($C677,'2025年度(M1後期)'!$B$5:$N$207,COLUMN('2025年度(M1後期)'!$I$5)+1,0)&amp;""</f>
        <v/>
      </c>
      <c r="N696" s="735"/>
      <c r="O696" s="740" t="str">
        <f>VLOOKUP($C677,'2025年度(M2後期)'!$B$5:$N$207,COLUMN('2025年度(M2後期)'!$I$5)+1,0)&amp;""</f>
        <v/>
      </c>
      <c r="P696" s="735"/>
      <c r="Q696" s="740" t="str">
        <f>VLOOKUP($C677,'2025年度(D1後期)'!$B$5:$N$207,COLUMN('2025年度(D1後期)'!$I$5)+1,0)&amp;""</f>
        <v/>
      </c>
      <c r="R696" s="735"/>
      <c r="S696" s="740" t="str">
        <f>VLOOKUP($C677,'2025年度(D23後期)'!$B$5:$N$207,COLUMN('2025年度(D23後期)'!$I$5)+1,0)&amp;""</f>
        <v/>
      </c>
      <c r="T696" s="735"/>
      <c r="U696" s="21"/>
      <c r="Z696" s="733"/>
      <c r="AA696" s="695"/>
      <c r="AB696" s="695"/>
      <c r="AC696" s="695"/>
      <c r="AD696" s="695"/>
      <c r="AE696" s="695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784"/>
      <c r="BL696" s="784"/>
      <c r="BM696" s="784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34"/>
      <c r="B697" s="16" t="s">
        <v>62</v>
      </c>
      <c r="C697" s="738"/>
      <c r="D697" s="736"/>
      <c r="E697" s="710"/>
      <c r="F697" s="736"/>
      <c r="G697" s="710"/>
      <c r="H697" s="736"/>
      <c r="I697" s="710"/>
      <c r="J697" s="736"/>
      <c r="K697" s="712"/>
      <c r="L697" s="712"/>
      <c r="M697" s="738"/>
      <c r="N697" s="736"/>
      <c r="O697" s="712"/>
      <c r="P697" s="736"/>
      <c r="Q697" s="712"/>
      <c r="R697" s="736"/>
      <c r="S697" s="712"/>
      <c r="T697" s="736"/>
      <c r="U697" s="21"/>
      <c r="Z697" s="734"/>
      <c r="AA697" s="696"/>
      <c r="AB697" s="696"/>
      <c r="AC697" s="696"/>
      <c r="AD697" s="696"/>
      <c r="AE697" s="696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785"/>
      <c r="BL697" s="785"/>
      <c r="BM697" s="785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33" t="s">
        <v>87</v>
      </c>
      <c r="B698" s="15" t="s">
        <v>55</v>
      </c>
      <c r="C698" s="748" t="str">
        <f>VLOOKUP($C677,'2025年度(1年後期)'!$B$5:$N$207,COLUMN('2025年度(1年後期)'!$K$5),0)&amp;""</f>
        <v/>
      </c>
      <c r="D698" s="732"/>
      <c r="E698" s="749" t="str">
        <f>VLOOKUP($C677,'2025年度(2年後期)'!$B$5:$N$207,COLUMN('2025年度(2年後期)'!$K$5),0)&amp;""</f>
        <v/>
      </c>
      <c r="F698" s="732"/>
      <c r="G698" s="749" t="str">
        <f>VLOOKUP($C677,'2025年度(3年後期)'!$B$5:$N$207,COLUMN('2025年度(3年後期)'!$K$5),0)&amp;""</f>
        <v/>
      </c>
      <c r="H698" s="732"/>
      <c r="I698" s="749" t="str">
        <f>VLOOKUP($C677,'2025年度(4年後期)'!$B$5:$N$206,COLUMN('2025年度(4年後期)'!$K$5),0)&amp;""</f>
        <v/>
      </c>
      <c r="J698" s="732"/>
      <c r="K698" s="750" t="str">
        <f>VLOOKUP($C677,'2025年度(助産後期)'!$B$5:$N$207,COLUMN('2025年度(助産後期)'!$K$5),0)&amp;""</f>
        <v/>
      </c>
      <c r="L698" s="750"/>
      <c r="M698" s="748" t="str">
        <f>VLOOKUP($C677,'2025年度(M1後期)'!$B$5:$N$207,COLUMN('2025年度(M1後期)'!$K$5),0)&amp;""</f>
        <v/>
      </c>
      <c r="N698" s="732"/>
      <c r="O698" s="750" t="str">
        <f>VLOOKUP($C677,'2025年度(M2後期)'!$B$5:$N$207,COLUMN('2025年度(M2後期)'!$K$5),0)&amp;""</f>
        <v/>
      </c>
      <c r="P698" s="732"/>
      <c r="Q698" s="750" t="str">
        <f>VLOOKUP($C677,'2025年度(D1後期)'!$B$5:$N$207,COLUMN('2025年度(D1後期)'!$K$5),0)&amp;""</f>
        <v/>
      </c>
      <c r="R698" s="732"/>
      <c r="S698" s="750" t="str">
        <f>VLOOKUP($C677,'2025年度(D23後期)'!$B$5:$N$207,COLUMN('2025年度(D23後期)'!$K$5),0)&amp;""</f>
        <v/>
      </c>
      <c r="T698" s="732"/>
      <c r="U698" s="21"/>
      <c r="Z698" s="733" t="str">
        <f>A698</f>
        <v>５時限（16：50～18：20）</v>
      </c>
      <c r="AA698" s="694"/>
      <c r="AB698" s="694"/>
      <c r="AC698" s="694"/>
      <c r="AD698" s="694"/>
      <c r="AE698" s="694"/>
      <c r="AF698" s="694"/>
      <c r="AG698" s="694"/>
      <c r="AH698" s="694"/>
      <c r="AI698" s="694"/>
      <c r="AJ698" s="694"/>
      <c r="AK698" s="694"/>
      <c r="AL698" s="694"/>
      <c r="AM698" s="694"/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/>
      <c r="BK698" s="783"/>
      <c r="BL698" s="783"/>
      <c r="BM698" s="783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33"/>
      <c r="B699" s="15" t="s">
        <v>58</v>
      </c>
      <c r="C699" s="751" t="str">
        <f>IFERROR(VLOOKUP(C698,科目・教員!$A$2:$B$349,2,0),"")</f>
        <v/>
      </c>
      <c r="D699" s="735"/>
      <c r="E699" s="739" t="str">
        <f>IFERROR(VLOOKUP(E698,科目・教員!$A$2:$B$349,2,0),"")</f>
        <v/>
      </c>
      <c r="F699" s="735"/>
      <c r="G699" s="739" t="str">
        <f>IFERROR(VLOOKUP(G698,科目・教員!$A$2:$B$349,2,0),"")</f>
        <v/>
      </c>
      <c r="H699" s="735"/>
      <c r="I699" s="739" t="str">
        <f>IFERROR(VLOOKUP(I698,科目・教員!$A$2:$B$349,2,0),"")</f>
        <v/>
      </c>
      <c r="J699" s="735"/>
      <c r="K699" s="740" t="str">
        <f>IFERROR(VLOOKUP(K698,科目・教員!$A$2:$B$349,2,0),"")</f>
        <v/>
      </c>
      <c r="L699" s="740"/>
      <c r="M699" s="751" t="str">
        <f>IFERROR(VLOOKUP(M698,科目・教員!$A$2:$B$349,2,0),"")</f>
        <v/>
      </c>
      <c r="N699" s="735"/>
      <c r="O699" s="740" t="str">
        <f>IFERROR(VLOOKUP(O698,科目・教員!$A$2:$B$349,2,0),"")</f>
        <v/>
      </c>
      <c r="P699" s="735"/>
      <c r="Q699" s="740" t="str">
        <f>IFERROR(VLOOKUP(Q698,科目・教員!$A$2:$B$349,2,0),"")</f>
        <v/>
      </c>
      <c r="R699" s="735"/>
      <c r="S699" s="740" t="str">
        <f>IFERROR(VLOOKUP(S698,科目・教員!$A$2:$B$349,2,0),"")</f>
        <v/>
      </c>
      <c r="T699" s="735"/>
      <c r="U699" s="21"/>
      <c r="Z699" s="733"/>
      <c r="AA699" s="695"/>
      <c r="AB699" s="695"/>
      <c r="AC699" s="695"/>
      <c r="AD699" s="695"/>
      <c r="AE699" s="695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784"/>
      <c r="BL699" s="784"/>
      <c r="BM699" s="784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33"/>
      <c r="B700" s="15" t="s">
        <v>60</v>
      </c>
      <c r="C700" s="751" t="str">
        <f>VLOOKUP($C677,'2025年度(1年後期)'!$B$5:$N$207,COLUMN('2025年度(1年後期)'!$K$5)+1,0)&amp;""</f>
        <v/>
      </c>
      <c r="D700" s="735"/>
      <c r="E700" s="739" t="str">
        <f>VLOOKUP($C677,'2025年度(2年後期)'!$B$5:$N$207,COLUMN('2025年度(2年後期)'!$K$5)+1,0)&amp;""</f>
        <v/>
      </c>
      <c r="F700" s="735"/>
      <c r="G700" s="739" t="str">
        <f>VLOOKUP($C677,'2025年度(3年後期)'!$B$5:$N$207,COLUMN('2025年度(3年後期)'!$K$5)+1,0)&amp;""</f>
        <v/>
      </c>
      <c r="H700" s="735"/>
      <c r="I700" s="739" t="str">
        <f>VLOOKUP($C677,'2025年度(4年後期)'!$B$5:$N$206,COLUMN('2025年度(4年後期)'!$K$5)+1,0)&amp;""</f>
        <v/>
      </c>
      <c r="J700" s="735"/>
      <c r="K700" s="740" t="str">
        <f>VLOOKUP($C677,'2025年度(助産後期)'!$B$5:$N$207,COLUMN('2025年度(助産後期)'!$K$5)+1,0)&amp;""</f>
        <v/>
      </c>
      <c r="L700" s="740"/>
      <c r="M700" s="751" t="str">
        <f>VLOOKUP($C677,'2025年度(M1後期)'!$B$5:$N$207,COLUMN('2025年度(M1後期)'!$K$5)+1,0)&amp;""</f>
        <v/>
      </c>
      <c r="N700" s="735"/>
      <c r="O700" s="740" t="str">
        <f>VLOOKUP($C677,'2025年度(M1後期)'!$B$5:$N$207,COLUMN('2025年度(M1後期)'!$K$5)+1,0)&amp;""</f>
        <v/>
      </c>
      <c r="P700" s="735"/>
      <c r="Q700" s="740" t="str">
        <f>VLOOKUP($C677,'2025年度(D1後期)'!$B$5:$N$207,COLUMN('2025年度(D1後期)'!$K$5)+1,0)&amp;""</f>
        <v/>
      </c>
      <c r="R700" s="735"/>
      <c r="S700" s="740" t="str">
        <f>VLOOKUP($C677,'2025年度(D23後期)'!$B$5:$N$207,COLUMN('2025年度(D23後期)'!$K$5)+1,0)&amp;""</f>
        <v/>
      </c>
      <c r="T700" s="735"/>
      <c r="U700" s="21"/>
      <c r="Z700" s="733"/>
      <c r="AA700" s="695"/>
      <c r="AB700" s="695"/>
      <c r="AC700" s="695"/>
      <c r="AD700" s="695"/>
      <c r="AE700" s="695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784"/>
      <c r="BL700" s="784"/>
      <c r="BM700" s="784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34"/>
      <c r="B701" s="16" t="s">
        <v>62</v>
      </c>
      <c r="C701" s="738"/>
      <c r="D701" s="736"/>
      <c r="E701" s="710"/>
      <c r="F701" s="736"/>
      <c r="G701" s="710"/>
      <c r="H701" s="736"/>
      <c r="I701" s="710"/>
      <c r="J701" s="736"/>
      <c r="K701" s="712"/>
      <c r="L701" s="712"/>
      <c r="M701" s="738"/>
      <c r="N701" s="736"/>
      <c r="O701" s="712"/>
      <c r="P701" s="736"/>
      <c r="Q701" s="712"/>
      <c r="R701" s="736"/>
      <c r="S701" s="712"/>
      <c r="T701" s="736"/>
      <c r="U701" s="22"/>
      <c r="V701" s="19"/>
      <c r="W701" s="19"/>
      <c r="X701" s="19"/>
      <c r="Y701" s="19"/>
      <c r="Z701" s="734"/>
      <c r="AA701" s="696"/>
      <c r="AB701" s="696"/>
      <c r="AC701" s="696"/>
      <c r="AD701" s="696"/>
      <c r="AE701" s="696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785"/>
      <c r="BL701" s="785"/>
      <c r="BM701" s="785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 outlineLevel="1">
      <c r="A702" s="5"/>
      <c r="B702" s="6"/>
      <c r="C702" s="717">
        <f>C677+1</f>
        <v>46082</v>
      </c>
      <c r="D702" s="717"/>
      <c r="E702" s="717"/>
      <c r="F702" s="717"/>
      <c r="G702" s="717"/>
      <c r="H702" s="717"/>
      <c r="I702" s="717"/>
      <c r="J702" s="717"/>
      <c r="K702" s="717"/>
      <c r="L702" s="717"/>
      <c r="M702" s="717"/>
      <c r="N702" s="717"/>
      <c r="O702" s="717"/>
      <c r="P702" s="717"/>
      <c r="Q702" s="717"/>
      <c r="R702" s="717"/>
      <c r="S702" s="717"/>
      <c r="T702" s="717"/>
      <c r="U702" s="697">
        <f>C702</f>
        <v>46082</v>
      </c>
      <c r="V702" s="698"/>
      <c r="W702" s="698"/>
      <c r="X702" s="698"/>
      <c r="Y702" s="698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33" t="s">
        <v>482</v>
      </c>
      <c r="B703" s="12" t="s">
        <v>55</v>
      </c>
      <c r="C703" s="731" t="e">
        <f>VLOOKUP($C702,#REF!,COLUMN(#REF!),0)&amp;""</f>
        <v>#REF!</v>
      </c>
      <c r="D703" s="722"/>
      <c r="E703" s="721" t="e">
        <f>VLOOKUP($C702,#REF!,COLUMN(#REF!),0)&amp;""</f>
        <v>#REF!</v>
      </c>
      <c r="F703" s="722"/>
      <c r="G703" s="721" t="e">
        <f>VLOOKUP($C702,#REF!,COLUMN(#REF!),0)&amp;""</f>
        <v>#REF!</v>
      </c>
      <c r="H703" s="722"/>
      <c r="I703" s="721" t="e">
        <f>VLOOKUP($C702,#REF!,COLUMN(#REF!),0)&amp;""</f>
        <v>#REF!</v>
      </c>
      <c r="J703" s="722"/>
      <c r="K703" s="732" t="e">
        <f>VLOOKUP($C702,#REF!,COLUMN(#REF!),0)&amp;""</f>
        <v>#REF!</v>
      </c>
      <c r="L703" s="722"/>
      <c r="M703" s="731" t="e">
        <f>VLOOKUP($C702,#REF!,COLUMN(#REF!),0)&amp;""</f>
        <v>#REF!</v>
      </c>
      <c r="N703" s="720"/>
      <c r="O703" s="721" t="e">
        <f>VLOOKUP($C702,#REF!,COLUMN(#REF!),0)&amp;""</f>
        <v>#REF!</v>
      </c>
      <c r="P703" s="722"/>
      <c r="Q703" s="721" t="e">
        <f>VLOOKUP($C702,#REF!,COLUMN(#REF!),0)&amp;""</f>
        <v>#REF!</v>
      </c>
      <c r="R703" s="722"/>
      <c r="S703" s="732" t="e">
        <f>VLOOKUP($C702,#REF!,COLUMN(#REF!),0)&amp;""</f>
        <v>#REF!</v>
      </c>
      <c r="T703" s="722"/>
      <c r="U703" s="25"/>
      <c r="Z703" s="744" t="str">
        <f>A703</f>
        <v xml:space="preserve">１時限（09：30～11：00） </v>
      </c>
      <c r="AA703" s="694"/>
      <c r="AB703" s="694"/>
      <c r="AC703" s="694"/>
      <c r="AD703" s="694"/>
      <c r="AE703" s="694"/>
      <c r="AF703" s="694"/>
      <c r="AG703" s="694"/>
      <c r="AH703" s="694"/>
      <c r="AI703" s="694"/>
      <c r="AJ703" s="694"/>
      <c r="AK703" s="694"/>
      <c r="AL703" s="694"/>
      <c r="AM703" s="694"/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/>
      <c r="AX703" s="694"/>
      <c r="AY703" s="694"/>
      <c r="AZ703" s="694"/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783"/>
      <c r="BL703" s="783"/>
      <c r="BM703" s="783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3.5" customHeight="1" outlineLevel="1">
      <c r="A704" s="733"/>
      <c r="B704" s="15" t="s">
        <v>58</v>
      </c>
      <c r="C704" s="714" t="str">
        <f>IFERROR(VLOOKUP(C703,#REF!,2,0),"")</f>
        <v/>
      </c>
      <c r="D704" s="715"/>
      <c r="E704" s="716" t="str">
        <f>IFERROR(VLOOKUP(E703,#REF!,2,0),"")</f>
        <v/>
      </c>
      <c r="F704" s="715"/>
      <c r="G704" s="716" t="str">
        <f>IFERROR(VLOOKUP(G703,#REF!,2,0),"")</f>
        <v/>
      </c>
      <c r="H704" s="715"/>
      <c r="I704" s="716" t="str">
        <f>IFERROR(VLOOKUP(I703,#REF!,2,0),"")</f>
        <v/>
      </c>
      <c r="J704" s="715"/>
      <c r="K704" s="735" t="str">
        <f>IFERROR(VLOOKUP(K703,#REF!,2,0),"")</f>
        <v/>
      </c>
      <c r="L704" s="715"/>
      <c r="M704" s="714" t="str">
        <f>IFERROR(VLOOKUP(M703,#REF!,2,0),"")</f>
        <v/>
      </c>
      <c r="N704" s="715"/>
      <c r="O704" s="716" t="str">
        <f>IFERROR(VLOOKUP(O703,#REF!,2,0),"")</f>
        <v/>
      </c>
      <c r="P704" s="715"/>
      <c r="Q704" s="716" t="str">
        <f>IFERROR(VLOOKUP(Q703,#REF!,2,0),"")</f>
        <v/>
      </c>
      <c r="R704" s="715"/>
      <c r="S704" s="735" t="str">
        <f>IFERROR(VLOOKUP(S703,#REF!,2,0),"")</f>
        <v/>
      </c>
      <c r="T704" s="715"/>
      <c r="U704" s="25"/>
      <c r="Z704" s="73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784"/>
      <c r="BL704" s="784"/>
      <c r="BM704" s="784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3.5" customHeight="1" outlineLevel="1">
      <c r="A705" s="733"/>
      <c r="B705" s="15" t="s">
        <v>60</v>
      </c>
      <c r="C705" s="714" t="e">
        <f>VLOOKUP($C702,#REF!,COLUMN(#REF!)+1,0)&amp;""</f>
        <v>#REF!</v>
      </c>
      <c r="D705" s="715"/>
      <c r="E705" s="716" t="e">
        <f>VLOOKUP($C702,#REF!,COLUMN(#REF!)+1,0)&amp;""</f>
        <v>#REF!</v>
      </c>
      <c r="F705" s="715"/>
      <c r="G705" s="716" t="e">
        <f>VLOOKUP($C702,#REF!,COLUMN(#REF!)+1,0)&amp;""</f>
        <v>#REF!</v>
      </c>
      <c r="H705" s="715"/>
      <c r="I705" s="716" t="e">
        <f>VLOOKUP($C702,#REF!,COLUMN(#REF!)+1,0)&amp;""</f>
        <v>#REF!</v>
      </c>
      <c r="J705" s="715"/>
      <c r="K705" s="735" t="e">
        <f>VLOOKUP($C702,#REF!,COLUMN(#REF!)+1,0)&amp;""</f>
        <v>#REF!</v>
      </c>
      <c r="L705" s="715"/>
      <c r="M705" s="714" t="e">
        <f>VLOOKUP($C702,#REF!,COLUMN(#REF!)+1,0)&amp;""</f>
        <v>#REF!</v>
      </c>
      <c r="N705" s="715"/>
      <c r="O705" s="716" t="e">
        <f>VLOOKUP($C702,#REF!,COLUMN(#REF!)+1,0)&amp;""</f>
        <v>#REF!</v>
      </c>
      <c r="P705" s="715"/>
      <c r="Q705" s="716" t="e">
        <f>VLOOKUP($C702,#REF!,COLUMN(#REF!)+1,0)&amp;""</f>
        <v>#REF!</v>
      </c>
      <c r="R705" s="715"/>
      <c r="S705" s="735" t="e">
        <f>VLOOKUP($C702,#REF!,COLUMN(#REF!)+1,0)&amp;""</f>
        <v>#REF!</v>
      </c>
      <c r="T705" s="715"/>
      <c r="U705" s="25"/>
      <c r="Z705" s="73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784"/>
      <c r="BL705" s="784"/>
      <c r="BM705" s="784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3.5" customHeight="1" outlineLevel="1">
      <c r="A706" s="734"/>
      <c r="B706" s="16" t="s">
        <v>62</v>
      </c>
      <c r="C706" s="738"/>
      <c r="D706" s="711"/>
      <c r="E706" s="710"/>
      <c r="F706" s="711"/>
      <c r="G706" s="710"/>
      <c r="H706" s="711"/>
      <c r="I706" s="710"/>
      <c r="J706" s="711"/>
      <c r="K706" s="712"/>
      <c r="L706" s="711"/>
      <c r="M706" s="738"/>
      <c r="N706" s="711"/>
      <c r="O706" s="710"/>
      <c r="P706" s="711"/>
      <c r="Q706" s="710"/>
      <c r="R706" s="711"/>
      <c r="S706" s="712"/>
      <c r="T706" s="711"/>
      <c r="U706" s="25"/>
      <c r="Z706" s="73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785"/>
      <c r="BL706" s="785"/>
      <c r="BM706" s="785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 outlineLevel="1">
      <c r="A707" s="733" t="s">
        <v>483</v>
      </c>
      <c r="B707" s="15" t="s">
        <v>55</v>
      </c>
      <c r="C707" s="731" t="e">
        <f>VLOOKUP($C702,#REF!,COLUMN(#REF!),0)&amp;""</f>
        <v>#REF!</v>
      </c>
      <c r="D707" s="722"/>
      <c r="E707" s="721" t="e">
        <f>VLOOKUP($C702,#REF!,COLUMN(#REF!),0)&amp;""</f>
        <v>#REF!</v>
      </c>
      <c r="F707" s="722"/>
      <c r="G707" s="721" t="e">
        <f>VLOOKUP($C702,#REF!,COLUMN(#REF!),0)&amp;""</f>
        <v>#REF!</v>
      </c>
      <c r="H707" s="722"/>
      <c r="I707" s="721" t="e">
        <f>VLOOKUP($C702,#REF!,COLUMN(#REF!),0)&amp;""</f>
        <v>#REF!</v>
      </c>
      <c r="J707" s="722"/>
      <c r="K707" s="732" t="e">
        <f>VLOOKUP($C702,#REF!,COLUMN(#REF!),0)&amp;""</f>
        <v>#REF!</v>
      </c>
      <c r="L707" s="722"/>
      <c r="M707" s="732" t="e">
        <f>VLOOKUP($C702,#REF!,COLUMN(#REF!),0)&amp;""</f>
        <v>#REF!</v>
      </c>
      <c r="N707" s="722"/>
      <c r="O707" s="732" t="e">
        <f>VLOOKUP($C702,#REF!,COLUMN(#REF!),0)&amp;""</f>
        <v>#REF!</v>
      </c>
      <c r="P707" s="722"/>
      <c r="Q707" s="732" t="e">
        <f>VLOOKUP($C702,#REF!,COLUMN(#REF!),0)&amp;""</f>
        <v>#REF!</v>
      </c>
      <c r="R707" s="722"/>
      <c r="S707" s="732" t="e">
        <f>VLOOKUP($C702,#REF!,COLUMN(#REF!),0)&amp;""</f>
        <v>#REF!</v>
      </c>
      <c r="T707" s="722"/>
      <c r="U707" s="21"/>
      <c r="Z707" s="733" t="str">
        <f>A707</f>
        <v>２時限（11：10～12：40）</v>
      </c>
      <c r="AA707" s="694"/>
      <c r="AB707" s="694"/>
      <c r="AC707" s="694"/>
      <c r="AD707" s="694"/>
      <c r="AE707" s="694"/>
      <c r="AF707" s="694"/>
      <c r="AG707" s="694"/>
      <c r="AH707" s="694"/>
      <c r="AI707" s="694"/>
      <c r="AJ707" s="694"/>
      <c r="AK707" s="694"/>
      <c r="AL707" s="694"/>
      <c r="AM707" s="694"/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/>
      <c r="AX707" s="694"/>
      <c r="AY707" s="694"/>
      <c r="AZ707" s="694"/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783"/>
      <c r="BL707" s="783"/>
      <c r="BM707" s="783"/>
      <c r="BN707" s="694"/>
      <c r="BO707" s="694"/>
      <c r="BP707" s="694"/>
      <c r="BQ707" s="694"/>
      <c r="BR707" s="694"/>
      <c r="BS707" s="694"/>
      <c r="BT707" s="694"/>
      <c r="BU707" s="694"/>
      <c r="BV707" s="694"/>
      <c r="BW707" s="694"/>
    </row>
    <row r="708" spans="1:75" ht="13.5" customHeight="1" outlineLevel="1">
      <c r="A708" s="733"/>
      <c r="B708" s="15" t="s">
        <v>58</v>
      </c>
      <c r="C708" s="714" t="str">
        <f>IFERROR(VLOOKUP(C707,#REF!,2,0),"")</f>
        <v/>
      </c>
      <c r="D708" s="715"/>
      <c r="E708" s="716" t="str">
        <f>IFERROR(VLOOKUP(E707,#REF!,2,0),"")</f>
        <v/>
      </c>
      <c r="F708" s="715"/>
      <c r="G708" s="716" t="str">
        <f>IFERROR(VLOOKUP(G707,#REF!,2,0),"")</f>
        <v/>
      </c>
      <c r="H708" s="715"/>
      <c r="I708" s="716" t="str">
        <f>IFERROR(VLOOKUP(I707,#REF!,2,0),"")</f>
        <v/>
      </c>
      <c r="J708" s="715"/>
      <c r="K708" s="735" t="str">
        <f>IFERROR(VLOOKUP(K707,#REF!,2,0),"")</f>
        <v/>
      </c>
      <c r="L708" s="715"/>
      <c r="M708" s="735" t="str">
        <f>IFERROR(VLOOKUP(M707,#REF!,2,0),"")</f>
        <v/>
      </c>
      <c r="N708" s="715"/>
      <c r="O708" s="735" t="str">
        <f>IFERROR(VLOOKUP(O707,#REF!,2,0),"")</f>
        <v/>
      </c>
      <c r="P708" s="715"/>
      <c r="Q708" s="735" t="str">
        <f>IFERROR(VLOOKUP(Q707,#REF!,2,0),"")</f>
        <v/>
      </c>
      <c r="R708" s="715"/>
      <c r="S708" s="735" t="str">
        <f>IFERROR(VLOOKUP(S707,#REF!,2,0),"")</f>
        <v/>
      </c>
      <c r="T708" s="715"/>
      <c r="U708" s="21"/>
      <c r="Z708" s="73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784"/>
      <c r="BL708" s="784"/>
      <c r="BM708" s="784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3.5" customHeight="1" outlineLevel="1">
      <c r="A709" s="733"/>
      <c r="B709" s="15" t="s">
        <v>60</v>
      </c>
      <c r="C709" s="714" t="e">
        <f>VLOOKUP($C702,#REF!,COLUMN(#REF!)+1,0)&amp;""</f>
        <v>#REF!</v>
      </c>
      <c r="D709" s="715"/>
      <c r="E709" s="716" t="e">
        <f>VLOOKUP($C702,#REF!,COLUMN(#REF!)+1,0)&amp;""</f>
        <v>#REF!</v>
      </c>
      <c r="F709" s="715"/>
      <c r="G709" s="716" t="e">
        <f>VLOOKUP($C702,#REF!,COLUMN(#REF!)+1,0)&amp;""</f>
        <v>#REF!</v>
      </c>
      <c r="H709" s="715"/>
      <c r="I709" s="716" t="e">
        <f>VLOOKUP($C702,#REF!,COLUMN(#REF!)+1,0)&amp;""</f>
        <v>#REF!</v>
      </c>
      <c r="J709" s="715"/>
      <c r="K709" s="735" t="e">
        <f>VLOOKUP($C702,#REF!,COLUMN(#REF!)+1,0)&amp;""</f>
        <v>#REF!</v>
      </c>
      <c r="L709" s="715"/>
      <c r="M709" s="735" t="e">
        <f>VLOOKUP($C702,#REF!,COLUMN(#REF!)+1,0)&amp;""</f>
        <v>#REF!</v>
      </c>
      <c r="N709" s="715"/>
      <c r="O709" s="735" t="e">
        <f>VLOOKUP($C702,#REF!,COLUMN(#REF!)+1,0)&amp;""</f>
        <v>#REF!</v>
      </c>
      <c r="P709" s="715"/>
      <c r="Q709" s="735" t="e">
        <f>VLOOKUP($C702,#REF!,COLUMN(#REF!)+1,0)&amp;""</f>
        <v>#REF!</v>
      </c>
      <c r="R709" s="715"/>
      <c r="S709" s="735" t="e">
        <f>VLOOKUP($C702,#REF!,COLUMN(#REF!)+1,0)&amp;""</f>
        <v>#REF!</v>
      </c>
      <c r="T709" s="715"/>
      <c r="U709" s="21"/>
      <c r="Z709" s="73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784"/>
      <c r="BL709" s="784"/>
      <c r="BM709" s="784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3.5" customHeight="1" outlineLevel="1">
      <c r="A710" s="747"/>
      <c r="B710" s="16" t="s">
        <v>62</v>
      </c>
      <c r="C710" s="738"/>
      <c r="D710" s="736"/>
      <c r="E710" s="710"/>
      <c r="F710" s="736"/>
      <c r="G710" s="710"/>
      <c r="H710" s="736"/>
      <c r="I710" s="710"/>
      <c r="J710" s="736"/>
      <c r="K710" s="712"/>
      <c r="L710" s="736"/>
      <c r="M710" s="712"/>
      <c r="N710" s="736"/>
      <c r="O710" s="712"/>
      <c r="P710" s="736"/>
      <c r="Q710" s="712"/>
      <c r="R710" s="736"/>
      <c r="S710" s="712"/>
      <c r="T710" s="736"/>
      <c r="U710" s="21"/>
      <c r="Z710" s="73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785"/>
      <c r="BL710" s="785"/>
      <c r="BM710" s="785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3.5" customHeight="1" outlineLevel="1">
      <c r="A711" s="744" t="s">
        <v>484</v>
      </c>
      <c r="B711" s="17" t="s">
        <v>71</v>
      </c>
      <c r="C711" s="731"/>
      <c r="D711" s="722"/>
      <c r="E711" s="721"/>
      <c r="F711" s="722"/>
      <c r="G711" s="721"/>
      <c r="H711" s="722"/>
      <c r="I711" s="721"/>
      <c r="J711" s="722"/>
      <c r="K711" s="732"/>
      <c r="L711" s="722"/>
      <c r="M711" s="732"/>
      <c r="N711" s="722"/>
      <c r="O711" s="732"/>
      <c r="P711" s="722"/>
      <c r="Q711" s="732"/>
      <c r="R711" s="722"/>
      <c r="S711" s="732"/>
      <c r="T711" s="722"/>
      <c r="U711" s="21"/>
      <c r="Z711" s="733" t="str">
        <f>A711</f>
        <v>昼休み（13：40～13：30）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783"/>
      <c r="BL711" s="783"/>
      <c r="BM711" s="783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3.5" customHeight="1" outlineLevel="1">
      <c r="A712" s="733"/>
      <c r="B712" s="17" t="s">
        <v>73</v>
      </c>
      <c r="C712" s="714"/>
      <c r="D712" s="715"/>
      <c r="E712" s="716"/>
      <c r="F712" s="715"/>
      <c r="G712" s="716"/>
      <c r="H712" s="715"/>
      <c r="I712" s="716"/>
      <c r="J712" s="715"/>
      <c r="K712" s="735"/>
      <c r="L712" s="715"/>
      <c r="M712" s="735"/>
      <c r="N712" s="715"/>
      <c r="O712" s="735"/>
      <c r="P712" s="715"/>
      <c r="Q712" s="735"/>
      <c r="R712" s="715"/>
      <c r="S712" s="735"/>
      <c r="T712" s="715"/>
      <c r="U712" s="21"/>
      <c r="Z712" s="73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784"/>
      <c r="BL712" s="784"/>
      <c r="BM712" s="784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3.5" customHeight="1" outlineLevel="1">
      <c r="A713" s="733"/>
      <c r="B713" s="17" t="s">
        <v>60</v>
      </c>
      <c r="C713" s="714"/>
      <c r="D713" s="715"/>
      <c r="E713" s="716"/>
      <c r="F713" s="715"/>
      <c r="G713" s="716"/>
      <c r="H713" s="715"/>
      <c r="I713" s="716"/>
      <c r="J713" s="715"/>
      <c r="K713" s="735"/>
      <c r="L713" s="715"/>
      <c r="M713" s="735"/>
      <c r="N713" s="715"/>
      <c r="O713" s="735"/>
      <c r="P713" s="715"/>
      <c r="Q713" s="735"/>
      <c r="R713" s="715"/>
      <c r="S713" s="735"/>
      <c r="T713" s="715"/>
      <c r="U713" s="21"/>
      <c r="Z713" s="73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784"/>
      <c r="BL713" s="784"/>
      <c r="BM713" s="784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3.5" customHeight="1" outlineLevel="1">
      <c r="A714" s="734"/>
      <c r="B714" s="18" t="s">
        <v>62</v>
      </c>
      <c r="C714" s="752"/>
      <c r="D714" s="753"/>
      <c r="E714" s="754"/>
      <c r="F714" s="753"/>
      <c r="G714" s="754"/>
      <c r="H714" s="753"/>
      <c r="I714" s="754"/>
      <c r="J714" s="753"/>
      <c r="K714" s="755"/>
      <c r="L714" s="753"/>
      <c r="M714" s="755"/>
      <c r="N714" s="753"/>
      <c r="O714" s="755"/>
      <c r="P714" s="753"/>
      <c r="Q714" s="755"/>
      <c r="R714" s="753"/>
      <c r="S714" s="755"/>
      <c r="T714" s="753"/>
      <c r="U714" s="21"/>
      <c r="Z714" s="73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785"/>
      <c r="BL714" s="785"/>
      <c r="BM714" s="785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 outlineLevel="1">
      <c r="A715" s="733" t="s">
        <v>74</v>
      </c>
      <c r="B715" s="15" t="s">
        <v>55</v>
      </c>
      <c r="C715" s="748" t="e">
        <f>VLOOKUP($C702,#REF!,COLUMN(#REF!),0)&amp;""</f>
        <v>#REF!</v>
      </c>
      <c r="D715" s="732"/>
      <c r="E715" s="749" t="e">
        <f>VLOOKUP($C702,#REF!,COLUMN(#REF!),0)&amp;""</f>
        <v>#REF!</v>
      </c>
      <c r="F715" s="732"/>
      <c r="G715" s="749" t="e">
        <f>VLOOKUP($C702,#REF!,COLUMN(#REF!),0)&amp;""</f>
        <v>#REF!</v>
      </c>
      <c r="H715" s="732"/>
      <c r="I715" s="749" t="e">
        <f>VLOOKUP($C702,#REF!,COLUMN(#REF!),0)&amp;""</f>
        <v>#REF!</v>
      </c>
      <c r="J715" s="732"/>
      <c r="K715" s="750" t="e">
        <f>VLOOKUP($C702,#REF!,COLUMN(#REF!),0)&amp;""</f>
        <v>#REF!</v>
      </c>
      <c r="L715" s="732"/>
      <c r="M715" s="750" t="e">
        <f>VLOOKUP($C702,#REF!,COLUMN(#REF!),0)&amp;""</f>
        <v>#REF!</v>
      </c>
      <c r="N715" s="732"/>
      <c r="O715" s="750" t="e">
        <f>VLOOKUP($C702,#REF!,COLUMN(#REF!),0)&amp;""</f>
        <v>#REF!</v>
      </c>
      <c r="P715" s="732"/>
      <c r="Q715" s="750" t="e">
        <f>VLOOKUP($C702,#REF!,COLUMN(#REF!),0)&amp;""</f>
        <v>#REF!</v>
      </c>
      <c r="R715" s="732"/>
      <c r="S715" s="750" t="e">
        <f>VLOOKUP($C702,#REF!,COLUMN(#REF!),0)&amp;""</f>
        <v>#REF!</v>
      </c>
      <c r="T715" s="732"/>
      <c r="U715" s="21"/>
      <c r="Z715" s="733" t="str">
        <f>A715</f>
        <v>３時限（13：30～15：00）</v>
      </c>
      <c r="AA715" s="694"/>
      <c r="AB715" s="694"/>
      <c r="AC715" s="694"/>
      <c r="AD715" s="694"/>
      <c r="AE715" s="694"/>
      <c r="AF715" s="694"/>
      <c r="AG715" s="694"/>
      <c r="AH715" s="694"/>
      <c r="AI715" s="694"/>
      <c r="AJ715" s="694"/>
      <c r="AK715" s="694"/>
      <c r="AL715" s="694"/>
      <c r="AM715" s="694"/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/>
      <c r="AX715" s="694"/>
      <c r="AY715" s="694"/>
      <c r="AZ715" s="694"/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783"/>
      <c r="BL715" s="783"/>
      <c r="BM715" s="783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3.5" customHeight="1" outlineLevel="1">
      <c r="A716" s="733"/>
      <c r="B716" s="15" t="s">
        <v>58</v>
      </c>
      <c r="C716" s="751" t="str">
        <f>IFERROR(VLOOKUP(C715,#REF!,2,0),"")</f>
        <v/>
      </c>
      <c r="D716" s="735"/>
      <c r="E716" s="739" t="str">
        <f>IFERROR(VLOOKUP(E715,#REF!,2,0),"")</f>
        <v/>
      </c>
      <c r="F716" s="735"/>
      <c r="G716" s="739" t="str">
        <f>IFERROR(VLOOKUP(G715,#REF!,2,0),"")</f>
        <v/>
      </c>
      <c r="H716" s="735"/>
      <c r="I716" s="739" t="str">
        <f>IFERROR(VLOOKUP(I715,#REF!,2,0),"")</f>
        <v/>
      </c>
      <c r="J716" s="735"/>
      <c r="K716" s="740" t="str">
        <f>IFERROR(VLOOKUP(K715,#REF!,2,0),"")</f>
        <v/>
      </c>
      <c r="L716" s="735"/>
      <c r="M716" s="740" t="str">
        <f>IFERROR(VLOOKUP(M715,#REF!,2,0),"")</f>
        <v/>
      </c>
      <c r="N716" s="735"/>
      <c r="O716" s="740" t="str">
        <f>IFERROR(VLOOKUP(O715,#REF!,2,0),"")</f>
        <v/>
      </c>
      <c r="P716" s="735"/>
      <c r="Q716" s="740" t="str">
        <f>IFERROR(VLOOKUP(Q715,#REF!,2,0),"")</f>
        <v/>
      </c>
      <c r="R716" s="735"/>
      <c r="S716" s="740" t="str">
        <f>IFERROR(VLOOKUP(S715,#REF!,2,0),"")</f>
        <v/>
      </c>
      <c r="T716" s="735"/>
      <c r="U716" s="21"/>
      <c r="Z716" s="73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784"/>
      <c r="BL716" s="784"/>
      <c r="BM716" s="784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3.5" customHeight="1" outlineLevel="1">
      <c r="A717" s="733"/>
      <c r="B717" s="15" t="s">
        <v>60</v>
      </c>
      <c r="C717" s="751" t="e">
        <f>VLOOKUP($C702,#REF!,COLUMN(#REF!)+1,0)&amp;""</f>
        <v>#REF!</v>
      </c>
      <c r="D717" s="735"/>
      <c r="E717" s="739" t="e">
        <f>VLOOKUP($C702,#REF!,COLUMN(#REF!)+1,0)&amp;""</f>
        <v>#REF!</v>
      </c>
      <c r="F717" s="735"/>
      <c r="G717" s="739" t="e">
        <f>VLOOKUP($C702,#REF!,COLUMN(#REF!)+1,0)&amp;""</f>
        <v>#REF!</v>
      </c>
      <c r="H717" s="735"/>
      <c r="I717" s="739" t="e">
        <f>VLOOKUP($C702,#REF!,COLUMN(#REF!)+1,0)&amp;""</f>
        <v>#REF!</v>
      </c>
      <c r="J717" s="735"/>
      <c r="K717" s="740" t="e">
        <f>VLOOKUP($C702,#REF!,COLUMN(#REF!)+1,0)&amp;""</f>
        <v>#REF!</v>
      </c>
      <c r="L717" s="735"/>
      <c r="M717" s="740" t="e">
        <f>VLOOKUP($C702,#REF!,COLUMN(#REF!)+1,0)&amp;""</f>
        <v>#REF!</v>
      </c>
      <c r="N717" s="735"/>
      <c r="O717" s="740" t="e">
        <f>VLOOKUP($C702,#REF!,COLUMN(#REF!)+1,0)&amp;""</f>
        <v>#REF!</v>
      </c>
      <c r="P717" s="735"/>
      <c r="Q717" s="740" t="e">
        <f>VLOOKUP($C702,#REF!,COLUMN(#REF!)+1,0)&amp;""</f>
        <v>#REF!</v>
      </c>
      <c r="R717" s="735"/>
      <c r="S717" s="740" t="e">
        <f>VLOOKUP($C702,#REF!,COLUMN(#REF!)+1,0)&amp;""</f>
        <v>#REF!</v>
      </c>
      <c r="T717" s="735"/>
      <c r="U717" s="21"/>
      <c r="Z717" s="73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784"/>
      <c r="BL717" s="784"/>
      <c r="BM717" s="784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3.5" customHeight="1" outlineLevel="1">
      <c r="A718" s="747"/>
      <c r="B718" s="16" t="s">
        <v>62</v>
      </c>
      <c r="C718" s="738"/>
      <c r="D718" s="736"/>
      <c r="E718" s="710"/>
      <c r="F718" s="736"/>
      <c r="G718" s="710"/>
      <c r="H718" s="736"/>
      <c r="I718" s="710"/>
      <c r="J718" s="736"/>
      <c r="K718" s="712"/>
      <c r="L718" s="736"/>
      <c r="M718" s="712"/>
      <c r="N718" s="736"/>
      <c r="O718" s="712"/>
      <c r="P718" s="736"/>
      <c r="Q718" s="712"/>
      <c r="R718" s="736"/>
      <c r="S718" s="712"/>
      <c r="T718" s="736"/>
      <c r="U718" s="21"/>
      <c r="Z718" s="73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785"/>
      <c r="BL718" s="785"/>
      <c r="BM718" s="785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 outlineLevel="1">
      <c r="A719" s="733" t="s">
        <v>80</v>
      </c>
      <c r="B719" s="15" t="s">
        <v>55</v>
      </c>
      <c r="C719" s="748" t="e">
        <f>VLOOKUP($C702,#REF!,COLUMN(#REF!),0)&amp;""</f>
        <v>#REF!</v>
      </c>
      <c r="D719" s="732"/>
      <c r="E719" s="749" t="e">
        <f>VLOOKUP($C702,#REF!,COLUMN(#REF!),0)&amp;""</f>
        <v>#REF!</v>
      </c>
      <c r="F719" s="732"/>
      <c r="G719" s="749" t="e">
        <f>VLOOKUP($C702,#REF!,COLUMN(#REF!),0)&amp;""</f>
        <v>#REF!</v>
      </c>
      <c r="H719" s="732"/>
      <c r="I719" s="749" t="e">
        <f>VLOOKUP($C702,#REF!,COLUMN(#REF!),0)&amp;""</f>
        <v>#REF!</v>
      </c>
      <c r="J719" s="732"/>
      <c r="K719" s="750" t="e">
        <f>VLOOKUP($C702,#REF!,COLUMN(#REF!),0)&amp;""</f>
        <v>#REF!</v>
      </c>
      <c r="L719" s="732"/>
      <c r="M719" s="750" t="e">
        <f>VLOOKUP($C702,#REF!,COLUMN(#REF!),0)&amp;""</f>
        <v>#REF!</v>
      </c>
      <c r="N719" s="732"/>
      <c r="O719" s="750" t="e">
        <f>VLOOKUP($C702,#REF!,COLUMN(#REF!),0)&amp;""</f>
        <v>#REF!</v>
      </c>
      <c r="P719" s="732"/>
      <c r="Q719" s="750" t="e">
        <f>VLOOKUP($C702,#REF!,COLUMN(#REF!),0)&amp;""</f>
        <v>#REF!</v>
      </c>
      <c r="R719" s="732"/>
      <c r="S719" s="750" t="e">
        <f>VLOOKUP($C702,#REF!,COLUMN(#REF!),0)&amp;""</f>
        <v>#REF!</v>
      </c>
      <c r="T719" s="732"/>
      <c r="U719" s="21"/>
      <c r="Z719" s="733" t="str">
        <f>A719</f>
        <v>４時限（15：10～16：40）</v>
      </c>
      <c r="AA719" s="694"/>
      <c r="AB719" s="694"/>
      <c r="AC719" s="694"/>
      <c r="AD719" s="694"/>
      <c r="AE719" s="694"/>
      <c r="AF719" s="694"/>
      <c r="AG719" s="694"/>
      <c r="AH719" s="694"/>
      <c r="AI719" s="694"/>
      <c r="AJ719" s="694"/>
      <c r="AK719" s="694"/>
      <c r="AL719" s="694"/>
      <c r="AM719" s="694"/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/>
      <c r="AX719" s="694"/>
      <c r="AY719" s="694"/>
      <c r="AZ719" s="694"/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783"/>
      <c r="BL719" s="783"/>
      <c r="BM719" s="783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3.5" customHeight="1" outlineLevel="1">
      <c r="A720" s="733"/>
      <c r="B720" s="15" t="s">
        <v>58</v>
      </c>
      <c r="C720" s="751" t="str">
        <f>IFERROR(VLOOKUP(C719,#REF!,2,0),"")</f>
        <v/>
      </c>
      <c r="D720" s="735"/>
      <c r="E720" s="739" t="str">
        <f>IFERROR(VLOOKUP(E719,#REF!,2,0),"")</f>
        <v/>
      </c>
      <c r="F720" s="735"/>
      <c r="G720" s="739" t="str">
        <f>IFERROR(VLOOKUP(G719,#REF!,2,0),"")</f>
        <v/>
      </c>
      <c r="H720" s="735"/>
      <c r="I720" s="739" t="str">
        <f>IFERROR(VLOOKUP(I719,#REF!,2,0),"")</f>
        <v/>
      </c>
      <c r="J720" s="735"/>
      <c r="K720" s="740" t="str">
        <f>IFERROR(VLOOKUP(K719,#REF!,2,0),"")</f>
        <v/>
      </c>
      <c r="L720" s="735"/>
      <c r="M720" s="740" t="str">
        <f>IFERROR(VLOOKUP(M719,#REF!,2,0),"")</f>
        <v/>
      </c>
      <c r="N720" s="735"/>
      <c r="O720" s="740" t="str">
        <f>IFERROR(VLOOKUP(O719,#REF!,2,0),"")</f>
        <v/>
      </c>
      <c r="P720" s="735"/>
      <c r="Q720" s="740" t="str">
        <f>IFERROR(VLOOKUP(Q719,#REF!,2,0),"")</f>
        <v/>
      </c>
      <c r="R720" s="735"/>
      <c r="S720" s="740" t="str">
        <f>IFERROR(VLOOKUP(S719,#REF!,2,0),"")</f>
        <v/>
      </c>
      <c r="T720" s="735"/>
      <c r="U720" s="21"/>
      <c r="Z720" s="73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784"/>
      <c r="BL720" s="784"/>
      <c r="BM720" s="784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3.5" customHeight="1" outlineLevel="1">
      <c r="A721" s="733"/>
      <c r="B721" s="15" t="s">
        <v>60</v>
      </c>
      <c r="C721" s="751" t="e">
        <f>VLOOKUP($C702,#REF!,COLUMN(#REF!)+1,0)&amp;""</f>
        <v>#REF!</v>
      </c>
      <c r="D721" s="735"/>
      <c r="E721" s="739" t="e">
        <f>VLOOKUP($C702,#REF!,COLUMN(#REF!)+1,0)&amp;""</f>
        <v>#REF!</v>
      </c>
      <c r="F721" s="735"/>
      <c r="G721" s="739" t="e">
        <f>VLOOKUP($C702,#REF!,COLUMN(#REF!)+1,0)&amp;""</f>
        <v>#REF!</v>
      </c>
      <c r="H721" s="735"/>
      <c r="I721" s="739" t="e">
        <f>VLOOKUP($C702,#REF!,COLUMN(#REF!)+1,0)&amp;""</f>
        <v>#REF!</v>
      </c>
      <c r="J721" s="735"/>
      <c r="K721" s="740" t="e">
        <f>VLOOKUP($C702,#REF!,COLUMN(#REF!)+1,0)&amp;""</f>
        <v>#REF!</v>
      </c>
      <c r="L721" s="735"/>
      <c r="M721" s="740" t="e">
        <f>VLOOKUP($C702,#REF!,COLUMN(#REF!)+1,0)&amp;""</f>
        <v>#REF!</v>
      </c>
      <c r="N721" s="735"/>
      <c r="O721" s="740" t="e">
        <f>VLOOKUP($C702,#REF!,COLUMN(#REF!)+1,0)&amp;""</f>
        <v>#REF!</v>
      </c>
      <c r="P721" s="735"/>
      <c r="Q721" s="740" t="e">
        <f>VLOOKUP($C702,#REF!,COLUMN(#REF!)+1,0)&amp;""</f>
        <v>#REF!</v>
      </c>
      <c r="R721" s="735"/>
      <c r="S721" s="740" t="e">
        <f>VLOOKUP($C702,#REF!,COLUMN(#REF!)+1,0)&amp;""</f>
        <v>#REF!</v>
      </c>
      <c r="T721" s="735"/>
      <c r="U721" s="21"/>
      <c r="Z721" s="73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784"/>
      <c r="BL721" s="784"/>
      <c r="BM721" s="784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3.5" customHeight="1" outlineLevel="1">
      <c r="A722" s="734"/>
      <c r="B722" s="16" t="s">
        <v>62</v>
      </c>
      <c r="C722" s="738"/>
      <c r="D722" s="736"/>
      <c r="E722" s="710"/>
      <c r="F722" s="736"/>
      <c r="G722" s="710"/>
      <c r="H722" s="736"/>
      <c r="I722" s="710"/>
      <c r="J722" s="736"/>
      <c r="K722" s="712"/>
      <c r="L722" s="736"/>
      <c r="M722" s="712"/>
      <c r="N722" s="736"/>
      <c r="O722" s="712"/>
      <c r="P722" s="736"/>
      <c r="Q722" s="712"/>
      <c r="R722" s="736"/>
      <c r="S722" s="712"/>
      <c r="T722" s="736"/>
      <c r="U722" s="21"/>
      <c r="Z722" s="73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785"/>
      <c r="BL722" s="785"/>
      <c r="BM722" s="785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3.5" customHeight="1" outlineLevel="1">
      <c r="A723" s="733" t="s">
        <v>87</v>
      </c>
      <c r="B723" s="15" t="s">
        <v>55</v>
      </c>
      <c r="C723" s="748" t="e">
        <f>VLOOKUP($C702,#REF!,COLUMN(#REF!),0)&amp;""</f>
        <v>#REF!</v>
      </c>
      <c r="D723" s="732"/>
      <c r="E723" s="749" t="e">
        <f>VLOOKUP($C702,#REF!,COLUMN(#REF!),0)&amp;""</f>
        <v>#REF!</v>
      </c>
      <c r="F723" s="732"/>
      <c r="G723" s="749" t="e">
        <f>VLOOKUP($C702,#REF!,COLUMN(#REF!),0)&amp;""</f>
        <v>#REF!</v>
      </c>
      <c r="H723" s="732"/>
      <c r="I723" s="749" t="e">
        <f>VLOOKUP($C702,#REF!,COLUMN(#REF!),0)&amp;""</f>
        <v>#REF!</v>
      </c>
      <c r="J723" s="732"/>
      <c r="K723" s="750" t="e">
        <f>VLOOKUP($C702,#REF!,COLUMN(#REF!),0)&amp;""</f>
        <v>#REF!</v>
      </c>
      <c r="L723" s="732"/>
      <c r="M723" s="750" t="e">
        <f>VLOOKUP($C702,#REF!,COLUMN(#REF!),0)&amp;""</f>
        <v>#REF!</v>
      </c>
      <c r="N723" s="732"/>
      <c r="O723" s="750" t="e">
        <f>VLOOKUP($C702,#REF!,COLUMN(#REF!),0)&amp;""</f>
        <v>#REF!</v>
      </c>
      <c r="P723" s="732"/>
      <c r="Q723" s="750" t="e">
        <f>VLOOKUP($C702,#REF!,COLUMN(#REF!),0)&amp;""</f>
        <v>#REF!</v>
      </c>
      <c r="R723" s="732"/>
      <c r="S723" s="750" t="e">
        <f>VLOOKUP($C702,#REF!,COLUMN(#REF!),0)&amp;""</f>
        <v>#REF!</v>
      </c>
      <c r="T723" s="732"/>
      <c r="U723" s="21"/>
      <c r="Z723" s="733" t="str">
        <f>A723</f>
        <v>５時限（16：50～18：20）</v>
      </c>
      <c r="AA723" s="694"/>
      <c r="AB723" s="694"/>
      <c r="AC723" s="694"/>
      <c r="AD723" s="694"/>
      <c r="AE723" s="694"/>
      <c r="AF723" s="694"/>
      <c r="AG723" s="694"/>
      <c r="AH723" s="694"/>
      <c r="AI723" s="694"/>
      <c r="AJ723" s="694"/>
      <c r="AK723" s="694"/>
      <c r="AL723" s="694"/>
      <c r="AM723" s="694"/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/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783"/>
      <c r="BL723" s="783"/>
      <c r="BM723" s="783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3.5" customHeight="1" outlineLevel="1">
      <c r="A724" s="733"/>
      <c r="B724" s="15" t="s">
        <v>58</v>
      </c>
      <c r="C724" s="751" t="str">
        <f>IFERROR(VLOOKUP(C723,#REF!,2,0),"")</f>
        <v/>
      </c>
      <c r="D724" s="735"/>
      <c r="E724" s="739" t="str">
        <f>IFERROR(VLOOKUP(E723,#REF!,2,0),"")</f>
        <v/>
      </c>
      <c r="F724" s="735"/>
      <c r="G724" s="739" t="str">
        <f>IFERROR(VLOOKUP(G723,#REF!,2,0),"")</f>
        <v/>
      </c>
      <c r="H724" s="735"/>
      <c r="I724" s="739" t="str">
        <f>IFERROR(VLOOKUP(I723,#REF!,2,0),"")</f>
        <v/>
      </c>
      <c r="J724" s="735"/>
      <c r="K724" s="740" t="str">
        <f>IFERROR(VLOOKUP(K723,#REF!,2,0),"")</f>
        <v/>
      </c>
      <c r="L724" s="735"/>
      <c r="M724" s="740" t="str">
        <f>IFERROR(VLOOKUP(M723,#REF!,2,0),"")</f>
        <v/>
      </c>
      <c r="N724" s="735"/>
      <c r="O724" s="740" t="str">
        <f>IFERROR(VLOOKUP(O723,#REF!,2,0),"")</f>
        <v/>
      </c>
      <c r="P724" s="735"/>
      <c r="Q724" s="740" t="str">
        <f>IFERROR(VLOOKUP(Q723,#REF!,2,0),"")</f>
        <v/>
      </c>
      <c r="R724" s="735"/>
      <c r="S724" s="740" t="str">
        <f>IFERROR(VLOOKUP(S723,#REF!,2,0),"")</f>
        <v/>
      </c>
      <c r="T724" s="735"/>
      <c r="U724" s="21"/>
      <c r="Z724" s="73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784"/>
      <c r="BL724" s="784"/>
      <c r="BM724" s="784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13.5" customHeight="1" outlineLevel="1">
      <c r="A725" s="733"/>
      <c r="B725" s="15" t="s">
        <v>60</v>
      </c>
      <c r="C725" s="751" t="e">
        <f>VLOOKUP($C702,#REF!,COLUMN(#REF!)+1,0)&amp;""</f>
        <v>#REF!</v>
      </c>
      <c r="D725" s="735"/>
      <c r="E725" s="739" t="e">
        <f>VLOOKUP($C702,#REF!,COLUMN(#REF!)+1,0)&amp;""</f>
        <v>#REF!</v>
      </c>
      <c r="F725" s="735"/>
      <c r="G725" s="739" t="e">
        <f>VLOOKUP($C702,#REF!,COLUMN(#REF!)+1,0)&amp;""</f>
        <v>#REF!</v>
      </c>
      <c r="H725" s="735"/>
      <c r="I725" s="739" t="e">
        <f>VLOOKUP($C702,#REF!,COLUMN(#REF!)+1,0)&amp;""</f>
        <v>#REF!</v>
      </c>
      <c r="J725" s="735"/>
      <c r="K725" s="740" t="e">
        <f>VLOOKUP($C702,#REF!,COLUMN(#REF!)+1,0)&amp;""</f>
        <v>#REF!</v>
      </c>
      <c r="L725" s="735"/>
      <c r="M725" s="740" t="e">
        <f>VLOOKUP($C702,#REF!,COLUMN(#REF!)+1,0)&amp;""</f>
        <v>#REF!</v>
      </c>
      <c r="N725" s="735"/>
      <c r="O725" s="740" t="e">
        <f>VLOOKUP($C702,#REF!,COLUMN(#REF!)+1,0)&amp;""</f>
        <v>#REF!</v>
      </c>
      <c r="P725" s="735"/>
      <c r="Q725" s="740" t="e">
        <f>VLOOKUP($C702,#REF!,COLUMN(#REF!)+1,0)&amp;""</f>
        <v>#REF!</v>
      </c>
      <c r="R725" s="735"/>
      <c r="S725" s="740" t="e">
        <f>VLOOKUP($C702,#REF!,COLUMN(#REF!)+1,0)&amp;""</f>
        <v>#REF!</v>
      </c>
      <c r="T725" s="735"/>
      <c r="U725" s="21"/>
      <c r="Z725" s="73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784"/>
      <c r="BL725" s="784"/>
      <c r="BM725" s="784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3.5" customHeight="1" outlineLevel="1">
      <c r="A726" s="734"/>
      <c r="B726" s="16" t="s">
        <v>62</v>
      </c>
      <c r="C726" s="738"/>
      <c r="D726" s="736"/>
      <c r="E726" s="710"/>
      <c r="F726" s="736"/>
      <c r="G726" s="710"/>
      <c r="H726" s="736"/>
      <c r="I726" s="710"/>
      <c r="J726" s="736"/>
      <c r="K726" s="712"/>
      <c r="L726" s="736"/>
      <c r="M726" s="712"/>
      <c r="N726" s="736"/>
      <c r="O726" s="712"/>
      <c r="P726" s="736"/>
      <c r="Q726" s="712"/>
      <c r="R726" s="736"/>
      <c r="S726" s="712"/>
      <c r="T726" s="736"/>
      <c r="U726" s="22"/>
      <c r="V726" s="19"/>
      <c r="W726" s="19"/>
      <c r="X726" s="19"/>
      <c r="Y726" s="19"/>
      <c r="Z726" s="73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785"/>
      <c r="BL726" s="785"/>
      <c r="BM726" s="785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1">
        <v>46082</v>
      </c>
      <c r="B1" s="742"/>
      <c r="C1" s="709" t="s">
        <v>0</v>
      </c>
      <c r="D1" s="728"/>
      <c r="E1" s="728" t="s">
        <v>1</v>
      </c>
      <c r="F1" s="728"/>
      <c r="G1" s="728" t="s">
        <v>2</v>
      </c>
      <c r="H1" s="728"/>
      <c r="I1" s="728" t="s">
        <v>3</v>
      </c>
      <c r="J1" s="728"/>
      <c r="K1" s="728" t="s">
        <v>4</v>
      </c>
      <c r="L1" s="743"/>
      <c r="M1" s="723" t="s">
        <v>5</v>
      </c>
      <c r="N1" s="707"/>
      <c r="O1" s="724" t="s">
        <v>6</v>
      </c>
      <c r="P1" s="708"/>
      <c r="Q1" s="725" t="s">
        <v>7</v>
      </c>
      <c r="R1" s="726"/>
      <c r="S1" s="727" t="s">
        <v>8</v>
      </c>
      <c r="T1" s="728"/>
      <c r="U1" s="1">
        <f>A1</f>
        <v>46082</v>
      </c>
      <c r="V1" s="729" t="s">
        <v>9</v>
      </c>
      <c r="W1" s="729"/>
      <c r="X1" s="729"/>
      <c r="Y1" s="730"/>
      <c r="Z1" s="2"/>
      <c r="AA1" s="709" t="s">
        <v>10</v>
      </c>
      <c r="AB1" s="709"/>
      <c r="AC1" s="709"/>
      <c r="AD1" s="709"/>
      <c r="AE1" s="709"/>
      <c r="AF1" s="709"/>
      <c r="AG1" s="707" t="s">
        <v>11</v>
      </c>
      <c r="AH1" s="708"/>
      <c r="AI1" s="708"/>
      <c r="AJ1" s="708"/>
      <c r="AK1" s="708"/>
      <c r="AL1" s="708"/>
      <c r="AM1" s="708"/>
      <c r="AN1" s="708"/>
      <c r="AO1" s="708"/>
      <c r="AP1" s="708"/>
      <c r="AQ1" s="708"/>
      <c r="AR1" s="708"/>
      <c r="AS1" s="708"/>
      <c r="AT1" s="708"/>
      <c r="AU1" s="708"/>
      <c r="AV1" s="709"/>
      <c r="AW1" s="707" t="s">
        <v>12</v>
      </c>
      <c r="AX1" s="708"/>
      <c r="AY1" s="708"/>
      <c r="AZ1" s="708"/>
      <c r="BA1" s="708"/>
      <c r="BB1" s="708"/>
      <c r="BC1" s="708"/>
      <c r="BD1" s="708"/>
      <c r="BE1" s="708"/>
      <c r="BF1" s="708"/>
      <c r="BG1" s="708"/>
      <c r="BH1" s="709"/>
      <c r="BI1" s="707" t="s">
        <v>13</v>
      </c>
      <c r="BJ1" s="708"/>
      <c r="BK1" s="708"/>
      <c r="BL1" s="708"/>
      <c r="BM1" s="709"/>
      <c r="BN1" s="707" t="s">
        <v>14</v>
      </c>
      <c r="BO1" s="709"/>
      <c r="BP1" s="3" t="s">
        <v>15</v>
      </c>
      <c r="BQ1" s="810" t="s">
        <v>16</v>
      </c>
      <c r="BR1" s="810"/>
      <c r="BS1" s="810"/>
      <c r="BT1" s="810"/>
      <c r="BU1" s="810"/>
      <c r="BV1" s="810"/>
      <c r="BW1" s="810"/>
    </row>
    <row r="2" spans="1:75" ht="21.75">
      <c r="A2" s="23"/>
      <c r="B2" s="24"/>
      <c r="C2" s="788">
        <f>A1</f>
        <v>46082</v>
      </c>
      <c r="D2" s="788"/>
      <c r="E2" s="788"/>
      <c r="F2" s="788"/>
      <c r="G2" s="788"/>
      <c r="H2" s="788"/>
      <c r="I2" s="788"/>
      <c r="J2" s="788"/>
      <c r="K2" s="788"/>
      <c r="L2" s="788"/>
      <c r="M2" s="788"/>
      <c r="N2" s="788"/>
      <c r="O2" s="788"/>
      <c r="P2" s="788"/>
      <c r="Q2" s="788"/>
      <c r="R2" s="788"/>
      <c r="S2" s="788"/>
      <c r="T2" s="853"/>
      <c r="U2" s="703">
        <f>C2</f>
        <v>46082</v>
      </c>
      <c r="V2" s="704"/>
      <c r="W2" s="704"/>
      <c r="X2" s="704"/>
      <c r="Y2" s="704"/>
      <c r="Z2" s="70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3" t="s">
        <v>54</v>
      </c>
      <c r="B3" s="12" t="s">
        <v>55</v>
      </c>
      <c r="C3" s="731" t="str">
        <f>VLOOKUP($C2,'2025年度(1年後期)'!$B$5:$N$207,COLUMN('2025年度(1年後期)'!$C$5),0)&amp;""</f>
        <v/>
      </c>
      <c r="D3" s="722"/>
      <c r="E3" s="721" t="str">
        <f>VLOOKUP($C2,'2025年度(2年後期)'!$B$5:$N$207,COLUMN('2025年度(2年後期)'!$C$5),0)&amp;""</f>
        <v/>
      </c>
      <c r="F3" s="722"/>
      <c r="G3" s="721" t="str">
        <f>VLOOKUP($C2,'2025年度(3年後期)'!$B$5:$N$207,COLUMN('2025年度(3年後期)'!$C$5),0)&amp;""</f>
        <v/>
      </c>
      <c r="H3" s="722"/>
      <c r="I3" s="721" t="str">
        <f>VLOOKUP($C2,'2025年度(4年後期)'!$B$5:$N$206,COLUMN('2025年度(4年後期)'!$C$5),0)&amp;""</f>
        <v/>
      </c>
      <c r="J3" s="722"/>
      <c r="K3" s="732" t="str">
        <f>VLOOKUP($C2,'2025年度(助産後期)'!$B$5:$N$207,COLUMN('2025年度(助産後期)'!$C$5),0)&amp;""</f>
        <v/>
      </c>
      <c r="L3" s="720"/>
      <c r="M3" s="719" t="str">
        <f>VLOOKUP($C2,'2025年度(M1後期)'!$B$5:$N$207,COLUMN('2025年度(M1後期)'!$C$5),0)&amp;""</f>
        <v/>
      </c>
      <c r="N3" s="720"/>
      <c r="O3" s="721" t="str">
        <f>VLOOKUP($C2,'2025年度(M2後期)'!$B$5:$N$207,COLUMN('2025年度(M2後期)'!$C$5),0)&amp;""</f>
        <v/>
      </c>
      <c r="P3" s="722"/>
      <c r="Q3" s="721" t="str">
        <f>VLOOKUP($C2,'2025年度(D1後期)'!$B$5:$N$207,COLUMN('2025年度(D1後期)'!$C$5),0)&amp;""</f>
        <v/>
      </c>
      <c r="R3" s="722"/>
      <c r="S3" s="732" t="str">
        <f>VLOOKUP($C2,'2025年度(D23後期)'!$B$5:$N$207,COLUMN('2025年度(D23後期)'!$C$5),0)&amp;""</f>
        <v/>
      </c>
      <c r="T3" s="722"/>
      <c r="U3" s="13"/>
      <c r="Z3" s="744" t="str">
        <f>A3</f>
        <v xml:space="preserve">１時限（09：20～10：50） </v>
      </c>
      <c r="AA3" s="694"/>
      <c r="AB3" s="694"/>
      <c r="AC3" s="694"/>
      <c r="AD3" s="694"/>
      <c r="AE3" s="694"/>
      <c r="AF3" s="694"/>
      <c r="AG3" s="694"/>
      <c r="AH3" s="694"/>
      <c r="AI3" s="694"/>
      <c r="AJ3" s="694"/>
      <c r="AK3" s="694"/>
      <c r="AL3" s="694"/>
      <c r="AM3" s="694"/>
      <c r="AN3" s="694"/>
      <c r="AO3" s="694"/>
      <c r="AP3" s="694"/>
      <c r="AQ3" s="694"/>
      <c r="AR3" s="694"/>
      <c r="AS3" s="694"/>
      <c r="AT3" s="694"/>
      <c r="AU3" s="694"/>
      <c r="AV3" s="694"/>
      <c r="AW3" s="694"/>
      <c r="AX3" s="694"/>
      <c r="AY3" s="694"/>
      <c r="AZ3" s="694"/>
      <c r="BA3" s="694"/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33"/>
      <c r="B4" s="15" t="s">
        <v>58</v>
      </c>
      <c r="C4" s="714" t="str">
        <f>IFERROR(VLOOKUP(C3,科目・教員!$A$2:$B$349,2,0),"")</f>
        <v/>
      </c>
      <c r="D4" s="715"/>
      <c r="E4" s="716" t="str">
        <f>IFERROR(VLOOKUP(E3,科目・教員!$A$2:$B$349,2,0),"")</f>
        <v/>
      </c>
      <c r="F4" s="715"/>
      <c r="G4" s="716" t="str">
        <f>IFERROR(VLOOKUP(G3,科目・教員!$A$2:$B$349,2,0),"")</f>
        <v/>
      </c>
      <c r="H4" s="715"/>
      <c r="I4" s="716" t="str">
        <f>IFERROR(VLOOKUP(I3,科目・教員!$A$2:$B$349,2,0),"")</f>
        <v/>
      </c>
      <c r="J4" s="715"/>
      <c r="K4" s="735" t="str">
        <f>IFERROR(VLOOKUP(K3,科目・教員!$A$2:$B$349,2,0),"")</f>
        <v/>
      </c>
      <c r="L4" s="737"/>
      <c r="M4" s="746" t="str">
        <f>IFERROR(VLOOKUP(M3,科目・教員!$A$2:$B$349,2,0),"")</f>
        <v/>
      </c>
      <c r="N4" s="715"/>
      <c r="O4" s="716" t="str">
        <f>IFERROR(VLOOKUP(O3,科目・教員!$A$2:$B$349,2,0),"")</f>
        <v/>
      </c>
      <c r="P4" s="715"/>
      <c r="Q4" s="716" t="str">
        <f>IFERROR(VLOOKUP(Q3,科目・教員!$A$2:$B$349,2,0),"")</f>
        <v/>
      </c>
      <c r="R4" s="715"/>
      <c r="S4" s="735" t="str">
        <f>IFERROR(VLOOKUP(S3,科目・教員!$A$2:$B$349,2,0),"")</f>
        <v/>
      </c>
      <c r="T4" s="715"/>
      <c r="U4" s="13"/>
      <c r="Z4" s="73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33"/>
      <c r="B5" s="15" t="s">
        <v>60</v>
      </c>
      <c r="C5" s="714" t="str">
        <f>VLOOKUP($C2,'2025年度(1年後期)'!$B$5:$N$207,COLUMN('2025年度(1年後期)'!$C$5)+1,0)&amp;""</f>
        <v/>
      </c>
      <c r="D5" s="715"/>
      <c r="E5" s="716" t="str">
        <f>VLOOKUP($C2,'2025年度(2年後期)'!$B$5:$N$207,COLUMN('2025年度(2年後期)'!$C$5)+1,0)&amp;""</f>
        <v/>
      </c>
      <c r="F5" s="715"/>
      <c r="G5" s="716" t="str">
        <f>VLOOKUP($C2,'2025年度(3年後期)'!$B$5:$N$207,COLUMN('2025年度(3年後期)'!$C$5)+1,0)&amp;""</f>
        <v/>
      </c>
      <c r="H5" s="715"/>
      <c r="I5" s="716" t="str">
        <f>VLOOKUP($C2,'2025年度(4年後期)'!$B$5:$N$206,COLUMN('2025年度(4年後期)'!$C$5)+1,0)&amp;""</f>
        <v/>
      </c>
      <c r="J5" s="715"/>
      <c r="K5" s="735" t="str">
        <f>VLOOKUP($C2,'2025年度(助産後期)'!$B$5:$N$207,COLUMN('2025年度(助産後期)'!$C$5)+1,0)&amp;""</f>
        <v/>
      </c>
      <c r="L5" s="737"/>
      <c r="M5" s="746" t="str">
        <f>VLOOKUP($C2,'2025年度(M1後期)'!$B$5:$N$207,COLUMN('2025年度(M1後期)'!$C$5)+1,0)&amp;""</f>
        <v/>
      </c>
      <c r="N5" s="715"/>
      <c r="O5" s="716" t="str">
        <f>VLOOKUP($C2,'2025年度(M2後期)'!$B$5:$N$207,COLUMN('2025年度(M2後期)'!$C$5)+1,0)&amp;""</f>
        <v/>
      </c>
      <c r="P5" s="715"/>
      <c r="Q5" s="716" t="str">
        <f>VLOOKUP($C2,'2025年度(D1後期)'!$B$5:$N$207,COLUMN('2025年度(D1後期)'!$C$5)+1,0)&amp;""</f>
        <v/>
      </c>
      <c r="R5" s="715"/>
      <c r="S5" s="735" t="str">
        <f>VLOOKUP($C2,'2025年度(D23後期)'!$B$5:$N$207,COLUMN('2025年度(D23後期)'!$C$5)+1,0)&amp;""</f>
        <v/>
      </c>
      <c r="T5" s="715"/>
      <c r="U5" s="13"/>
      <c r="Z5" s="73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34"/>
      <c r="B6" s="16" t="s">
        <v>62</v>
      </c>
      <c r="C6" s="738"/>
      <c r="D6" s="711"/>
      <c r="E6" s="710"/>
      <c r="F6" s="711"/>
      <c r="G6" s="710"/>
      <c r="H6" s="711"/>
      <c r="I6" s="710"/>
      <c r="J6" s="711"/>
      <c r="K6" s="712"/>
      <c r="L6" s="713"/>
      <c r="M6" s="745"/>
      <c r="N6" s="711"/>
      <c r="O6" s="710"/>
      <c r="P6" s="711"/>
      <c r="Q6" s="710"/>
      <c r="R6" s="711"/>
      <c r="S6" s="712"/>
      <c r="T6" s="711"/>
      <c r="U6" s="13"/>
      <c r="Z6" s="73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33" t="s">
        <v>64</v>
      </c>
      <c r="B7" s="15" t="s">
        <v>55</v>
      </c>
      <c r="C7" s="731" t="str">
        <f>VLOOKUP($C2,'2025年度(1年後期)'!$B$5:$N$207,COLUMN('2025年度(1年後期)'!$E$5),0)&amp;""</f>
        <v/>
      </c>
      <c r="D7" s="722"/>
      <c r="E7" s="721" t="str">
        <f>VLOOKUP($C2,'2025年度(2年後期)'!$B$5:$N$207,COLUMN('2025年度(2年後期)'!$E$5),0)&amp;""</f>
        <v/>
      </c>
      <c r="F7" s="722"/>
      <c r="G7" s="721" t="str">
        <f>VLOOKUP($C2,'2025年度(3年後期)'!$B$5:$N$207,COLUMN('2025年度(3年後期)'!$E$5),0)&amp;""</f>
        <v/>
      </c>
      <c r="H7" s="722"/>
      <c r="I7" s="721" t="str">
        <f>VLOOKUP($C2,'2025年度(4年後期)'!$B$5:$N$206,COLUMN('2025年度(4年後期)'!$E$5),0)&amp;""</f>
        <v/>
      </c>
      <c r="J7" s="722"/>
      <c r="K7" s="732" t="str">
        <f>VLOOKUP($C2,'2025年度(助産後期)'!$B$5:$N$207,COLUMN('2025年度(助産後期)'!$E$5),0)&amp;""</f>
        <v/>
      </c>
      <c r="L7" s="720"/>
      <c r="M7" s="731" t="str">
        <f>VLOOKUP($C2,'2025年度(M1後期)'!$B$5:$N$207,COLUMN('2025年度(M1後期)'!$E$5),0)&amp;""</f>
        <v/>
      </c>
      <c r="N7" s="722"/>
      <c r="O7" s="732" t="str">
        <f>VLOOKUP($C2,'2025年度(M2後期)'!$B$5:$N$207,COLUMN('2025年度(M2後期)'!$E$5),0)&amp;""</f>
        <v/>
      </c>
      <c r="P7" s="722"/>
      <c r="Q7" s="732" t="str">
        <f>VLOOKUP($C2,'2025年度(D1後期)'!$B$5:$N$207,COLUMN('2025年度(D1後期)'!$E$5),0)&amp;""</f>
        <v/>
      </c>
      <c r="R7" s="722"/>
      <c r="S7" s="732" t="str">
        <f>VLOOKUP($C2,'2025年度(D23後期)'!$B$5:$N$207,COLUMN('2025年度(D23後期)'!$E$5),0)&amp;""</f>
        <v/>
      </c>
      <c r="T7" s="722"/>
      <c r="Z7" s="733" t="str">
        <f>A7</f>
        <v>２時限（11：00～12：30）</v>
      </c>
      <c r="AA7" s="694"/>
      <c r="AB7" s="694"/>
      <c r="AC7" s="694"/>
      <c r="AD7" s="694"/>
      <c r="AE7" s="694"/>
      <c r="AF7" s="694"/>
      <c r="AG7" s="694"/>
      <c r="AH7" s="694"/>
      <c r="AI7" s="694"/>
      <c r="AJ7" s="694"/>
      <c r="AK7" s="694"/>
      <c r="AL7" s="694"/>
      <c r="AM7" s="694"/>
      <c r="AN7" s="694"/>
      <c r="AO7" s="694"/>
      <c r="AP7" s="694"/>
      <c r="AQ7" s="694"/>
      <c r="AR7" s="694"/>
      <c r="AS7" s="694"/>
      <c r="AT7" s="694"/>
      <c r="AU7" s="694"/>
      <c r="AV7" s="694"/>
      <c r="AW7" s="694"/>
      <c r="AX7" s="694"/>
      <c r="AY7" s="694"/>
      <c r="AZ7" s="694"/>
      <c r="BA7" s="694"/>
      <c r="BB7" s="694"/>
      <c r="BC7" s="694"/>
      <c r="BD7" s="694"/>
      <c r="BE7" s="694"/>
      <c r="BF7" s="694"/>
      <c r="BG7" s="694"/>
      <c r="BH7" s="694"/>
      <c r="BI7" s="694"/>
      <c r="BJ7" s="694"/>
      <c r="BK7" s="694"/>
      <c r="BL7" s="694"/>
      <c r="BM7" s="694"/>
      <c r="BN7" s="694"/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33"/>
      <c r="B8" s="15" t="s">
        <v>58</v>
      </c>
      <c r="C8" s="714" t="str">
        <f>IFERROR(VLOOKUP(C7,科目・教員!$A$2:$B$349,2,0),"")</f>
        <v/>
      </c>
      <c r="D8" s="715"/>
      <c r="E8" s="716" t="str">
        <f>IFERROR(VLOOKUP(E7,科目・教員!$A$2:$B$349,2,0),"")</f>
        <v/>
      </c>
      <c r="F8" s="715"/>
      <c r="G8" s="716" t="str">
        <f>IFERROR(VLOOKUP(G7,科目・教員!$A$2:$B$349,2,0),"")</f>
        <v/>
      </c>
      <c r="H8" s="715"/>
      <c r="I8" s="716" t="str">
        <f>IFERROR(VLOOKUP(I7,科目・教員!$A$2:$B$349,2,0),"")</f>
        <v/>
      </c>
      <c r="J8" s="715"/>
      <c r="K8" s="735" t="str">
        <f>IFERROR(VLOOKUP(K7,科目・教員!$A$2:$B$349,2,0),"")</f>
        <v/>
      </c>
      <c r="L8" s="737"/>
      <c r="M8" s="714" t="str">
        <f>IFERROR(VLOOKUP(M7,科目・教員!$A$2:$B$349,2,0),"")</f>
        <v/>
      </c>
      <c r="N8" s="715"/>
      <c r="O8" s="735" t="str">
        <f>IFERROR(VLOOKUP(O7,科目・教員!$A$2:$B$349,2,0),"")</f>
        <v/>
      </c>
      <c r="P8" s="715"/>
      <c r="Q8" s="735" t="str">
        <f>IFERROR(VLOOKUP(Q7,科目・教員!$A$2:$B$349,2,0),"")</f>
        <v/>
      </c>
      <c r="R8" s="715"/>
      <c r="S8" s="735" t="str">
        <f>IFERROR(VLOOKUP(S7,科目・教員!$A$2:$B$349,2,0),"")</f>
        <v/>
      </c>
      <c r="T8" s="715"/>
      <c r="Z8" s="73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33"/>
      <c r="B9" s="15" t="s">
        <v>60</v>
      </c>
      <c r="C9" s="714" t="str">
        <f>VLOOKUP($C2,'2025年度(1年後期)'!$B$5:$N$207,COLUMN('2025年度(1年後期)'!$E$5)+1,0)&amp;""</f>
        <v/>
      </c>
      <c r="D9" s="715"/>
      <c r="E9" s="716" t="str">
        <f>VLOOKUP($C2,'2025年度(2年後期)'!$B$5:$N$207,COLUMN('2025年度(2年後期)'!$E$5)+1,0)&amp;""</f>
        <v/>
      </c>
      <c r="F9" s="715"/>
      <c r="G9" s="716" t="str">
        <f>VLOOKUP($C2,'2025年度(3年後期)'!$B$5:$N$207,COLUMN('2025年度(3年後期)'!$E$5)+1,0)&amp;""</f>
        <v/>
      </c>
      <c r="H9" s="715"/>
      <c r="I9" s="716" t="str">
        <f>VLOOKUP($C2,'2025年度(4年後期)'!$B$5:$N$206,COLUMN('2025年度(4年後期)'!$E$5)+1,0)&amp;""</f>
        <v/>
      </c>
      <c r="J9" s="715"/>
      <c r="K9" s="735" t="str">
        <f>VLOOKUP($C2,'2025年度(助産後期)'!$B$5:$N$207,COLUMN('2025年度(助産後期)'!$E$5)+1,0)&amp;""</f>
        <v/>
      </c>
      <c r="L9" s="737"/>
      <c r="M9" s="714" t="str">
        <f>VLOOKUP($C2,'2025年度(M1後期)'!$B$5:$N$207,COLUMN('2025年度(M1後期)'!$E$5)+1,0)&amp;""</f>
        <v/>
      </c>
      <c r="N9" s="715"/>
      <c r="O9" s="735" t="str">
        <f>VLOOKUP($C2,'2025年度(M2後期)'!$B$5:$N$207,COLUMN('2025年度(M2後期)'!$E$5)+1,0)&amp;""</f>
        <v/>
      </c>
      <c r="P9" s="715"/>
      <c r="Q9" s="735" t="str">
        <f>VLOOKUP($C2,'2025年度(D1後期)'!$B$5:$N$207,COLUMN('2025年度(D1後期)'!$E$5)+1,0)&amp;""</f>
        <v/>
      </c>
      <c r="R9" s="715"/>
      <c r="S9" s="735" t="str">
        <f>VLOOKUP($C2,'2025年度(D23後期)'!$B$5:$N$207,COLUMN('2025年度(D23後期)'!$E$5)+1,0)&amp;""</f>
        <v/>
      </c>
      <c r="T9" s="715"/>
      <c r="Z9" s="73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47"/>
      <c r="B10" s="16" t="s">
        <v>62</v>
      </c>
      <c r="C10" s="738"/>
      <c r="D10" s="736"/>
      <c r="E10" s="710"/>
      <c r="F10" s="736"/>
      <c r="G10" s="710"/>
      <c r="H10" s="736"/>
      <c r="I10" s="710"/>
      <c r="J10" s="736"/>
      <c r="K10" s="712"/>
      <c r="L10" s="712"/>
      <c r="M10" s="738"/>
      <c r="N10" s="736"/>
      <c r="O10" s="712"/>
      <c r="P10" s="736"/>
      <c r="Q10" s="712"/>
      <c r="R10" s="736"/>
      <c r="S10" s="712"/>
      <c r="T10" s="736"/>
      <c r="Z10" s="73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44" t="s">
        <v>70</v>
      </c>
      <c r="B11" s="17" t="s">
        <v>71</v>
      </c>
      <c r="C11" s="731"/>
      <c r="D11" s="722"/>
      <c r="E11" s="721"/>
      <c r="F11" s="722"/>
      <c r="G11" s="721"/>
      <c r="H11" s="722"/>
      <c r="I11" s="721"/>
      <c r="J11" s="722"/>
      <c r="K11" s="732"/>
      <c r="L11" s="720"/>
      <c r="M11" s="731"/>
      <c r="N11" s="722"/>
      <c r="O11" s="732"/>
      <c r="P11" s="722"/>
      <c r="Q11" s="732"/>
      <c r="R11" s="722"/>
      <c r="S11" s="732"/>
      <c r="T11" s="722"/>
      <c r="Z11" s="733" t="str">
        <f>A11</f>
        <v>昼休み（12：30～13：30）</v>
      </c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33"/>
      <c r="B12" s="17" t="s">
        <v>73</v>
      </c>
      <c r="C12" s="714"/>
      <c r="D12" s="715"/>
      <c r="E12" s="716"/>
      <c r="F12" s="715"/>
      <c r="G12" s="716"/>
      <c r="H12" s="715"/>
      <c r="I12" s="716"/>
      <c r="J12" s="715"/>
      <c r="K12" s="735"/>
      <c r="L12" s="737"/>
      <c r="M12" s="714"/>
      <c r="N12" s="715"/>
      <c r="O12" s="735"/>
      <c r="P12" s="715"/>
      <c r="Q12" s="735"/>
      <c r="R12" s="715"/>
      <c r="S12" s="735"/>
      <c r="T12" s="715"/>
      <c r="Z12" s="73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33"/>
      <c r="B13" s="17" t="s">
        <v>60</v>
      </c>
      <c r="C13" s="714"/>
      <c r="D13" s="715"/>
      <c r="E13" s="716"/>
      <c r="F13" s="715"/>
      <c r="G13" s="716"/>
      <c r="H13" s="715"/>
      <c r="I13" s="716"/>
      <c r="J13" s="715"/>
      <c r="K13" s="735"/>
      <c r="L13" s="737"/>
      <c r="M13" s="714"/>
      <c r="N13" s="715"/>
      <c r="O13" s="735"/>
      <c r="P13" s="715"/>
      <c r="Q13" s="735"/>
      <c r="R13" s="715"/>
      <c r="S13" s="735"/>
      <c r="T13" s="715"/>
      <c r="Z13" s="73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34"/>
      <c r="B14" s="18" t="s">
        <v>62</v>
      </c>
      <c r="C14" s="752"/>
      <c r="D14" s="753"/>
      <c r="E14" s="754"/>
      <c r="F14" s="753"/>
      <c r="G14" s="754"/>
      <c r="H14" s="753"/>
      <c r="I14" s="754"/>
      <c r="J14" s="753"/>
      <c r="K14" s="755"/>
      <c r="L14" s="755"/>
      <c r="M14" s="752"/>
      <c r="N14" s="753"/>
      <c r="O14" s="755"/>
      <c r="P14" s="753"/>
      <c r="Q14" s="755"/>
      <c r="R14" s="753"/>
      <c r="S14" s="755"/>
      <c r="T14" s="753"/>
      <c r="Z14" s="73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33" t="s">
        <v>74</v>
      </c>
      <c r="B15" s="15" t="s">
        <v>55</v>
      </c>
      <c r="C15" s="748" t="str">
        <f>VLOOKUP($C2,'2025年度(1年後期)'!$B$5:$N$207,COLUMN('2025年度(1年後期)'!$G$5),0)&amp;""</f>
        <v/>
      </c>
      <c r="D15" s="732"/>
      <c r="E15" s="749" t="str">
        <f>VLOOKUP($C2,'2025年度(2年後期)'!$B$5:$N$207,COLUMN('2025年度(2年後期)'!$G$5),0)&amp;""</f>
        <v/>
      </c>
      <c r="F15" s="732"/>
      <c r="G15" s="749" t="str">
        <f>VLOOKUP($C2,'2025年度(3年後期)'!$B$5:$N$207,COLUMN('2025年度(3年後期)'!$G$5),0)&amp;""</f>
        <v/>
      </c>
      <c r="H15" s="732"/>
      <c r="I15" s="749" t="str">
        <f>VLOOKUP($C2,'2025年度(4年後期)'!$B$5:$N$206,COLUMN('2025年度(4年後期)'!$G$5),0)&amp;""</f>
        <v/>
      </c>
      <c r="J15" s="732"/>
      <c r="K15" s="750" t="str">
        <f>VLOOKUP($C2,'2025年度(助産後期)'!$B$5:$N$207,COLUMN('2025年度(助産後期)'!$G$5),0)&amp;""</f>
        <v/>
      </c>
      <c r="L15" s="750"/>
      <c r="M15" s="748" t="str">
        <f>VLOOKUP($C2,'2025年度(M1後期)'!$B$5:$N$207,COLUMN('2025年度(M1後期)'!$G$5),0)&amp;""</f>
        <v/>
      </c>
      <c r="N15" s="732"/>
      <c r="O15" s="750" t="str">
        <f>VLOOKUP($C2,'2025年度(M2後期)'!$B$5:$N$207,COLUMN('2025年度(M2後期)'!$G$5),0)&amp;""</f>
        <v/>
      </c>
      <c r="P15" s="732"/>
      <c r="Q15" s="750" t="str">
        <f>VLOOKUP($C2,'2025年度(D1後期)'!$B$5:$N$207,COLUMN('2025年度(D1後期)'!$G$5),0)&amp;""</f>
        <v/>
      </c>
      <c r="R15" s="732"/>
      <c r="S15" s="750" t="str">
        <f>VLOOKUP($C2,'2025年度(D23後期)'!$B$5:$N$207,COLUMN('2025年度(D23後期)'!$G$5),0)&amp;""</f>
        <v/>
      </c>
      <c r="T15" s="732"/>
      <c r="Z15" s="733" t="str">
        <f>A15</f>
        <v>３時限（13：30～15：00）</v>
      </c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33"/>
      <c r="B16" s="15" t="s">
        <v>58</v>
      </c>
      <c r="C16" s="751" t="str">
        <f>IFERROR(VLOOKUP(C15,科目・教員!$A$2:$B$349,2,0),"")</f>
        <v/>
      </c>
      <c r="D16" s="735"/>
      <c r="E16" s="739" t="str">
        <f>IFERROR(VLOOKUP(E15,科目・教員!$A$2:$B$349,2,0),"")</f>
        <v/>
      </c>
      <c r="F16" s="735"/>
      <c r="G16" s="739" t="str">
        <f>IFERROR(VLOOKUP(G15,科目・教員!$A$2:$B$349,2,0),"")</f>
        <v/>
      </c>
      <c r="H16" s="735"/>
      <c r="I16" s="739" t="str">
        <f>IFERROR(VLOOKUP(I15,科目・教員!$A$2:$B$349,2,0),"")</f>
        <v/>
      </c>
      <c r="J16" s="735"/>
      <c r="K16" s="740" t="str">
        <f>IFERROR(VLOOKUP(K15,科目・教員!$A$2:$B$349,2,0),"")</f>
        <v/>
      </c>
      <c r="L16" s="740"/>
      <c r="M16" s="751" t="str">
        <f>IFERROR(VLOOKUP(M15,科目・教員!$A$2:$B$349,2,0),"")</f>
        <v/>
      </c>
      <c r="N16" s="735"/>
      <c r="O16" s="740" t="str">
        <f>IFERROR(VLOOKUP(O15,科目・教員!$A$2:$B$349,2,0),"")</f>
        <v/>
      </c>
      <c r="P16" s="735"/>
      <c r="Q16" s="740" t="str">
        <f>IFERROR(VLOOKUP(Q15,科目・教員!$A$2:$B$349,2,0),"")</f>
        <v/>
      </c>
      <c r="R16" s="735"/>
      <c r="S16" s="740" t="str">
        <f>IFERROR(VLOOKUP(S15,科目・教員!$A$2:$B$349,2,0),"")</f>
        <v/>
      </c>
      <c r="T16" s="735"/>
      <c r="Z16" s="733"/>
      <c r="AA16" s="695"/>
      <c r="AB16" s="695"/>
      <c r="AC16" s="695"/>
      <c r="AD16" s="695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33"/>
      <c r="B17" s="15" t="s">
        <v>60</v>
      </c>
      <c r="C17" s="751" t="str">
        <f>VLOOKUP($C2,'2025年度(1年後期)'!$B$5:$N$207,COLUMN('2025年度(1年後期)'!$G$5)+1,0)&amp;""</f>
        <v/>
      </c>
      <c r="D17" s="735"/>
      <c r="E17" s="739" t="str">
        <f>VLOOKUP($C2,'2025年度(2年後期)'!$B$5:$N$207,COLUMN('2025年度(2年後期)'!$G$5)+1,0)&amp;""</f>
        <v/>
      </c>
      <c r="F17" s="735"/>
      <c r="G17" s="739" t="str">
        <f>VLOOKUP($C2,'2025年度(3年後期)'!$B$5:$N$207,COLUMN('2025年度(3年後期)'!$G$5)+1,0)&amp;""</f>
        <v/>
      </c>
      <c r="H17" s="735"/>
      <c r="I17" s="739" t="str">
        <f>VLOOKUP($C2,'2025年度(4年後期)'!$B$5:$N$206,COLUMN('2025年度(4年後期)'!$G$5)+1,0)&amp;""</f>
        <v/>
      </c>
      <c r="J17" s="735"/>
      <c r="K17" s="740" t="str">
        <f>VLOOKUP($C2,'2025年度(助産後期)'!$B$5:$N$207,COLUMN('2025年度(助産後期)'!$G$5)+1,0)&amp;""</f>
        <v/>
      </c>
      <c r="L17" s="740"/>
      <c r="M17" s="751" t="str">
        <f>VLOOKUP($C2,'2025年度(M1後期)'!$B$5:$N$207,COLUMN('2025年度(M1後期)'!$G$5)+1,0)&amp;""</f>
        <v/>
      </c>
      <c r="N17" s="735"/>
      <c r="O17" s="740" t="str">
        <f>VLOOKUP($C2,'2025年度(M2後期)'!$B$5:$N$207,COLUMN('2025年度(M2後期)'!$G$5)+1,0)&amp;""</f>
        <v/>
      </c>
      <c r="P17" s="735"/>
      <c r="Q17" s="740" t="str">
        <f>VLOOKUP($C2,'2025年度(D1後期)'!$B$5:$N$207,COLUMN('2025年度(D1後期)'!$G$5)+1,0)&amp;""</f>
        <v/>
      </c>
      <c r="R17" s="735"/>
      <c r="S17" s="740" t="str">
        <f>VLOOKUP($C2,'2025年度(D23後期)'!$B$5:$N$207,COLUMN('2025年度(D23後期)'!$G$5)+1,0)&amp;""</f>
        <v/>
      </c>
      <c r="T17" s="735"/>
      <c r="Z17" s="733"/>
      <c r="AA17" s="695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47"/>
      <c r="B18" s="16" t="s">
        <v>62</v>
      </c>
      <c r="C18" s="738"/>
      <c r="D18" s="736"/>
      <c r="E18" s="710"/>
      <c r="F18" s="736"/>
      <c r="G18" s="710"/>
      <c r="H18" s="736"/>
      <c r="I18" s="710"/>
      <c r="J18" s="736"/>
      <c r="K18" s="712"/>
      <c r="L18" s="712"/>
      <c r="M18" s="738"/>
      <c r="N18" s="736"/>
      <c r="O18" s="712"/>
      <c r="P18" s="736"/>
      <c r="Q18" s="712"/>
      <c r="R18" s="736"/>
      <c r="S18" s="712"/>
      <c r="T18" s="736"/>
      <c r="Z18" s="734"/>
      <c r="AA18" s="696"/>
      <c r="AB18" s="696"/>
      <c r="AC18" s="696"/>
      <c r="AD18" s="696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33" t="s">
        <v>80</v>
      </c>
      <c r="B19" s="15" t="s">
        <v>55</v>
      </c>
      <c r="C19" s="748" t="str">
        <f>VLOOKUP($C2,'2025年度(1年後期)'!$B$5:$N$207,COLUMN('2025年度(1年後期)'!$I$5),0)&amp;""</f>
        <v/>
      </c>
      <c r="D19" s="732"/>
      <c r="E19" s="749" t="str">
        <f>VLOOKUP($C2,'2025年度(2年後期)'!$B$5:$N$207,COLUMN('2025年度(2年後期)'!$I$5),0)&amp;""</f>
        <v/>
      </c>
      <c r="F19" s="732"/>
      <c r="G19" s="749" t="str">
        <f>VLOOKUP($C2,'2025年度(3年後期)'!$B$5:$N$207,COLUMN('2025年度(3年後期)'!$I$5),0)&amp;""</f>
        <v/>
      </c>
      <c r="H19" s="732"/>
      <c r="I19" s="749" t="str">
        <f>VLOOKUP($C2,'2025年度(4年後期)'!$B$5:$N$206,COLUMN('2025年度(4年後期)'!$I$5),0)&amp;""</f>
        <v/>
      </c>
      <c r="J19" s="732"/>
      <c r="K19" s="750" t="str">
        <f>VLOOKUP($C2,'2025年度(助産後期)'!$B$5:$N$207,COLUMN('2025年度(助産後期)'!$I$5),0)&amp;""</f>
        <v/>
      </c>
      <c r="L19" s="750"/>
      <c r="M19" s="748" t="str">
        <f>VLOOKUP($C2,'2025年度(M1後期)'!$B$5:$N$207,COLUMN('2025年度(M1後期)'!$I$5),0)&amp;""</f>
        <v/>
      </c>
      <c r="N19" s="732"/>
      <c r="O19" s="750" t="str">
        <f>VLOOKUP($C2,'2025年度(M2後期)'!$B$5:$N$207,COLUMN('2025年度(M2後期)'!$I$5),0)&amp;""</f>
        <v/>
      </c>
      <c r="P19" s="732"/>
      <c r="Q19" s="750" t="str">
        <f>VLOOKUP($C2,'2025年度(D1後期)'!$B$5:$N$207,COLUMN('2025年度(D1後期)'!$I$5),0)&amp;""</f>
        <v/>
      </c>
      <c r="R19" s="732"/>
      <c r="S19" s="750" t="str">
        <f>VLOOKUP($C2,'2025年度(D23後期)'!$B$5:$N$207,COLUMN('2025年度(D23後期)'!$I$5),0)&amp;""</f>
        <v/>
      </c>
      <c r="T19" s="732"/>
      <c r="Z19" s="733" t="str">
        <f>A19</f>
        <v>４時限（15：10～16：40）</v>
      </c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33"/>
      <c r="B20" s="15" t="s">
        <v>58</v>
      </c>
      <c r="C20" s="751" t="str">
        <f>IFERROR(VLOOKUP(C19,科目・教員!$A$2:$B$349,2,0),"")</f>
        <v/>
      </c>
      <c r="D20" s="735"/>
      <c r="E20" s="739" t="str">
        <f>IFERROR(VLOOKUP(E19,科目・教員!$A$2:$B$349,2,0),"")</f>
        <v/>
      </c>
      <c r="F20" s="735"/>
      <c r="G20" s="739" t="str">
        <f>IFERROR(VLOOKUP(G19,科目・教員!$A$2:$B$349,2,0),"")</f>
        <v/>
      </c>
      <c r="H20" s="735"/>
      <c r="I20" s="739" t="str">
        <f>IFERROR(VLOOKUP(I19,科目・教員!$A$2:$B$349,2,0),"")</f>
        <v/>
      </c>
      <c r="J20" s="735"/>
      <c r="K20" s="740" t="str">
        <f>IFERROR(VLOOKUP(K19,科目・教員!$A$2:$B$349,2,0),"")</f>
        <v/>
      </c>
      <c r="L20" s="740"/>
      <c r="M20" s="751" t="str">
        <f>IFERROR(VLOOKUP(M19,科目・教員!$A$2:$B$349,2,0),"")</f>
        <v/>
      </c>
      <c r="N20" s="735"/>
      <c r="O20" s="740" t="str">
        <f>IFERROR(VLOOKUP(O19,科目・教員!$A$2:$B$349,2,0),"")</f>
        <v/>
      </c>
      <c r="P20" s="735"/>
      <c r="Q20" s="740" t="str">
        <f>IFERROR(VLOOKUP(Q19,科目・教員!$A$2:$B$349,2,0),"")</f>
        <v/>
      </c>
      <c r="R20" s="735"/>
      <c r="S20" s="740" t="str">
        <f>IFERROR(VLOOKUP(S19,科目・教員!$A$2:$B$349,2,0),"")</f>
        <v/>
      </c>
      <c r="T20" s="735"/>
      <c r="Z20" s="733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33"/>
      <c r="B21" s="15" t="s">
        <v>60</v>
      </c>
      <c r="C21" s="751" t="str">
        <f>VLOOKUP($C2,'2025年度(1年後期)'!$B$5:$N$207,COLUMN('2025年度(1年後期)'!$I$5)+1,0)&amp;""</f>
        <v/>
      </c>
      <c r="D21" s="735"/>
      <c r="E21" s="739" t="str">
        <f>VLOOKUP($C2,'2025年度(2年後期)'!$B$5:$N$207,COLUMN('2025年度(2年後期)'!$I$5)+1,0)&amp;""</f>
        <v/>
      </c>
      <c r="F21" s="735"/>
      <c r="G21" s="739" t="str">
        <f>VLOOKUP($C2,'2025年度(3年後期)'!$B$5:$N$207,COLUMN('2025年度(3年後期)'!$I$5)+1,0)&amp;""</f>
        <v/>
      </c>
      <c r="H21" s="735"/>
      <c r="I21" s="739" t="str">
        <f>VLOOKUP($C2,'2025年度(4年後期)'!$B$5:$N$206,COLUMN('2025年度(4年後期)'!$I$5)+1,0)&amp;""</f>
        <v/>
      </c>
      <c r="J21" s="735"/>
      <c r="K21" s="740" t="str">
        <f>VLOOKUP($C2,'2025年度(助産後期)'!$B$5:$N$207,COLUMN('2025年度(助産後期)'!$I$5)+1,0)&amp;""</f>
        <v/>
      </c>
      <c r="L21" s="740"/>
      <c r="M21" s="751" t="str">
        <f>VLOOKUP($C2,'2025年度(M1後期)'!$B$5:$N$207,COLUMN('2025年度(M1後期)'!$I$5)+1,0)&amp;""</f>
        <v/>
      </c>
      <c r="N21" s="735"/>
      <c r="O21" s="740" t="str">
        <f>VLOOKUP($C2,'2025年度(M2後期)'!$B$5:$N$207,COLUMN('2025年度(M2後期)'!$I$5)+1,0)&amp;""</f>
        <v/>
      </c>
      <c r="P21" s="735"/>
      <c r="Q21" s="740" t="str">
        <f>VLOOKUP($C2,'2025年度(D1後期)'!$B$5:$N$207,COLUMN('2025年度(D1後期)'!$I$5)+1,0)&amp;""</f>
        <v/>
      </c>
      <c r="R21" s="735"/>
      <c r="S21" s="740" t="str">
        <f>VLOOKUP($C2,'2025年度(D23後期)'!$B$5:$N$207,COLUMN('2025年度(D23後期)'!$I$5)+1,0)&amp;""</f>
        <v/>
      </c>
      <c r="T21" s="735"/>
      <c r="Z21" s="733"/>
      <c r="AA21" s="695"/>
      <c r="AB21" s="695"/>
      <c r="AC21" s="695"/>
      <c r="AD21" s="695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34"/>
      <c r="B22" s="16" t="s">
        <v>62</v>
      </c>
      <c r="C22" s="738"/>
      <c r="D22" s="736"/>
      <c r="E22" s="710"/>
      <c r="F22" s="736"/>
      <c r="G22" s="710"/>
      <c r="H22" s="736"/>
      <c r="I22" s="710"/>
      <c r="J22" s="736"/>
      <c r="K22" s="712"/>
      <c r="L22" s="712"/>
      <c r="M22" s="738"/>
      <c r="N22" s="736"/>
      <c r="O22" s="712"/>
      <c r="P22" s="736"/>
      <c r="Q22" s="712"/>
      <c r="R22" s="736"/>
      <c r="S22" s="712"/>
      <c r="T22" s="736"/>
      <c r="Z22" s="734"/>
      <c r="AA22" s="696"/>
      <c r="AB22" s="696"/>
      <c r="AC22" s="696"/>
      <c r="AD22" s="696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33" t="s">
        <v>87</v>
      </c>
      <c r="B23" s="15" t="s">
        <v>55</v>
      </c>
      <c r="C23" s="748" t="str">
        <f>VLOOKUP($C2,'2025年度(1年後期)'!$B$5:$N$207,COLUMN('2025年度(1年後期)'!$K$5),0)&amp;""</f>
        <v/>
      </c>
      <c r="D23" s="732"/>
      <c r="E23" s="749" t="str">
        <f>VLOOKUP($C2,'2025年度(2年後期)'!$B$5:$N$207,COLUMN('2025年度(2年後期)'!$K$5),0)&amp;""</f>
        <v/>
      </c>
      <c r="F23" s="732"/>
      <c r="G23" s="749" t="str">
        <f>VLOOKUP($C2,'2025年度(3年後期)'!$B$5:$N$207,COLUMN('2025年度(3年後期)'!$K$5),0)&amp;""</f>
        <v/>
      </c>
      <c r="H23" s="732"/>
      <c r="I23" s="749" t="str">
        <f>VLOOKUP($C2,'2025年度(4年後期)'!$B$5:$N$206,COLUMN('2025年度(4年後期)'!$K$5),0)&amp;""</f>
        <v/>
      </c>
      <c r="J23" s="732"/>
      <c r="K23" s="750" t="str">
        <f>VLOOKUP($C2,'2025年度(助産後期)'!$B$5:$N$207,COLUMN('2025年度(助産後期)'!$K$5),0)&amp;""</f>
        <v/>
      </c>
      <c r="L23" s="750"/>
      <c r="M23" s="748" t="str">
        <f>VLOOKUP($C2,'2025年度(M1後期)'!$B$5:$N$207,COLUMN('2025年度(M1後期)'!$K$5),0)&amp;""</f>
        <v/>
      </c>
      <c r="N23" s="732"/>
      <c r="O23" s="750" t="str">
        <f>VLOOKUP($C2,'2025年度(M2後期)'!$B$5:$N$207,COLUMN('2025年度(M2後期)'!$K$5),0)&amp;""</f>
        <v/>
      </c>
      <c r="P23" s="732"/>
      <c r="Q23" s="750" t="str">
        <f>VLOOKUP($C2,'2025年度(D1後期)'!$B$5:$N$207,COLUMN('2025年度(D1後期)'!$K$5),0)&amp;""</f>
        <v/>
      </c>
      <c r="R23" s="732"/>
      <c r="S23" s="750" t="str">
        <f>VLOOKUP($C2,'2025年度(D23後期)'!$B$5:$N$207,COLUMN('2025年度(D23後期)'!$K$5),0)&amp;""</f>
        <v/>
      </c>
      <c r="T23" s="732"/>
      <c r="Z23" s="733" t="str">
        <f>A23</f>
        <v>５時限（16：50～18：20）</v>
      </c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33"/>
      <c r="B24" s="15" t="s">
        <v>58</v>
      </c>
      <c r="C24" s="751" t="str">
        <f>IFERROR(VLOOKUP(C23,科目・教員!$A$2:$B$349,2,0),"")</f>
        <v/>
      </c>
      <c r="D24" s="735"/>
      <c r="E24" s="739" t="str">
        <f>IFERROR(VLOOKUP(E23,科目・教員!$A$2:$B$349,2,0),"")</f>
        <v/>
      </c>
      <c r="F24" s="735"/>
      <c r="G24" s="739" t="str">
        <f>IFERROR(VLOOKUP(G23,科目・教員!$A$2:$B$349,2,0),"")</f>
        <v/>
      </c>
      <c r="H24" s="735"/>
      <c r="I24" s="739" t="str">
        <f>IFERROR(VLOOKUP(I23,科目・教員!$A$2:$B$349,2,0),"")</f>
        <v/>
      </c>
      <c r="J24" s="735"/>
      <c r="K24" s="740" t="str">
        <f>IFERROR(VLOOKUP(K23,科目・教員!$A$2:$B$349,2,0),"")</f>
        <v/>
      </c>
      <c r="L24" s="740"/>
      <c r="M24" s="751" t="str">
        <f>IFERROR(VLOOKUP(M23,科目・教員!$A$2:$B$349,2,0),"")</f>
        <v/>
      </c>
      <c r="N24" s="735"/>
      <c r="O24" s="740" t="str">
        <f>IFERROR(VLOOKUP(O23,科目・教員!$A$2:$B$349,2,0),"")</f>
        <v/>
      </c>
      <c r="P24" s="735"/>
      <c r="Q24" s="740" t="str">
        <f>IFERROR(VLOOKUP(Q23,科目・教員!$A$2:$B$349,2,0),"")</f>
        <v/>
      </c>
      <c r="R24" s="735"/>
      <c r="S24" s="740" t="str">
        <f>IFERROR(VLOOKUP(S23,科目・教員!$A$2:$B$349,2,0),"")</f>
        <v/>
      </c>
      <c r="T24" s="735"/>
      <c r="Z24" s="733"/>
      <c r="AA24" s="695"/>
      <c r="AB24" s="695"/>
      <c r="AC24" s="695"/>
      <c r="AD24" s="695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33"/>
      <c r="B25" s="15" t="s">
        <v>60</v>
      </c>
      <c r="C25" s="751" t="str">
        <f>VLOOKUP($C2,'2025年度(1年後期)'!$B$5:$N$207,COLUMN('2025年度(1年後期)'!$K$5)+1,0)&amp;""</f>
        <v/>
      </c>
      <c r="D25" s="735"/>
      <c r="E25" s="739" t="str">
        <f>VLOOKUP($C2,'2025年度(2年後期)'!$B$5:$N$207,COLUMN('2025年度(2年後期)'!$K$5)+1,0)&amp;""</f>
        <v/>
      </c>
      <c r="F25" s="735"/>
      <c r="G25" s="739" t="str">
        <f>VLOOKUP($C2,'2025年度(3年後期)'!$B$5:$N$207,COLUMN('2025年度(3年後期)'!$K$5)+1,0)&amp;""</f>
        <v/>
      </c>
      <c r="H25" s="735"/>
      <c r="I25" s="739" t="str">
        <f>VLOOKUP($C2,'2025年度(4年後期)'!$B$5:$N$206,COLUMN('2025年度(4年後期)'!$K$5)+1,0)&amp;""</f>
        <v/>
      </c>
      <c r="J25" s="735"/>
      <c r="K25" s="740" t="str">
        <f>VLOOKUP($C2,'2025年度(助産後期)'!$B$5:$N$207,COLUMN('2025年度(助産後期)'!$K$5)+1,0)&amp;""</f>
        <v/>
      </c>
      <c r="L25" s="740"/>
      <c r="M25" s="751" t="str">
        <f>VLOOKUP($C2,'2025年度(M1後期)'!$B$5:$N$207,COLUMN('2025年度(M1後期)'!$K$5)+1,0)&amp;""</f>
        <v/>
      </c>
      <c r="N25" s="735"/>
      <c r="O25" s="740" t="str">
        <f>VLOOKUP($C2,'2025年度(M1後期)'!$B$5:$N$207,COLUMN('2025年度(M1後期)'!$K$5)+1,0)&amp;""</f>
        <v/>
      </c>
      <c r="P25" s="735"/>
      <c r="Q25" s="740" t="str">
        <f>VLOOKUP($C2,'2025年度(D1後期)'!$B$5:$N$207,COLUMN('2025年度(D1後期)'!$K$5)+1,0)&amp;""</f>
        <v/>
      </c>
      <c r="R25" s="735"/>
      <c r="S25" s="740" t="str">
        <f>VLOOKUP($C2,'2025年度(D23後期)'!$B$5:$N$207,COLUMN('2025年度(D23後期)'!$K$5)+1,0)&amp;""</f>
        <v/>
      </c>
      <c r="T25" s="735"/>
      <c r="Z25" s="733"/>
      <c r="AA25" s="695"/>
      <c r="AB25" s="695"/>
      <c r="AC25" s="695"/>
      <c r="AD25" s="695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34"/>
      <c r="B26" s="16" t="s">
        <v>62</v>
      </c>
      <c r="C26" s="738"/>
      <c r="D26" s="736"/>
      <c r="E26" s="710"/>
      <c r="F26" s="736"/>
      <c r="G26" s="710"/>
      <c r="H26" s="736"/>
      <c r="I26" s="710"/>
      <c r="J26" s="736"/>
      <c r="K26" s="712"/>
      <c r="L26" s="712"/>
      <c r="M26" s="738"/>
      <c r="N26" s="736"/>
      <c r="O26" s="712"/>
      <c r="P26" s="736"/>
      <c r="Q26" s="712"/>
      <c r="R26" s="736"/>
      <c r="S26" s="712"/>
      <c r="T26" s="736"/>
      <c r="U26" s="19"/>
      <c r="V26" s="19"/>
      <c r="W26" s="19"/>
      <c r="X26" s="19"/>
      <c r="Y26" s="19"/>
      <c r="Z26" s="734"/>
      <c r="AA26" s="696"/>
      <c r="AB26" s="696"/>
      <c r="AC26" s="696"/>
      <c r="AD26" s="696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5"/>
      <c r="B27" s="6"/>
      <c r="C27" s="717">
        <f>C2+1</f>
        <v>46083</v>
      </c>
      <c r="D27" s="717"/>
      <c r="E27" s="717"/>
      <c r="F27" s="717"/>
      <c r="G27" s="717"/>
      <c r="H27" s="717"/>
      <c r="I27" s="717"/>
      <c r="J27" s="717"/>
      <c r="K27" s="717"/>
      <c r="L27" s="717"/>
      <c r="M27" s="717"/>
      <c r="N27" s="717"/>
      <c r="O27" s="717"/>
      <c r="P27" s="717"/>
      <c r="Q27" s="717"/>
      <c r="R27" s="717"/>
      <c r="S27" s="717"/>
      <c r="T27" s="717"/>
      <c r="U27" s="697">
        <f>C27</f>
        <v>46083</v>
      </c>
      <c r="V27" s="698"/>
      <c r="W27" s="698"/>
      <c r="X27" s="698"/>
      <c r="Y27" s="698"/>
      <c r="Z27" s="69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3" t="s">
        <v>54</v>
      </c>
      <c r="B28" s="12" t="s">
        <v>55</v>
      </c>
      <c r="C28" s="731" t="str">
        <f>VLOOKUP($C27,'2025年度(1年後期)'!$B$5:$N$207,COLUMN('2025年度(1年後期)'!$C$5),0)&amp;""</f>
        <v/>
      </c>
      <c r="D28" s="722"/>
      <c r="E28" s="721" t="str">
        <f>VLOOKUP($C27,'2025年度(2年後期)'!$B$5:$N$207,COLUMN('2025年度(2年後期)'!$C$5),0)&amp;""</f>
        <v/>
      </c>
      <c r="F28" s="722"/>
      <c r="G28" s="721" t="str">
        <f>VLOOKUP($C27,'2025年度(3年後期)'!$B$5:$N$207,COLUMN('2025年度(3年後期)'!$C$5),0)&amp;""</f>
        <v>国際実習Ⅱオリエンテーション（履修希望者）</v>
      </c>
      <c r="H28" s="722"/>
      <c r="I28" s="721" t="str">
        <f>VLOOKUP($C27,'2025年度(4年後期)'!$B$5:$N$206,COLUMN('2025年度(4年後期)'!$C$5),0)&amp;""</f>
        <v/>
      </c>
      <c r="J28" s="722"/>
      <c r="K28" s="732" t="str">
        <f>VLOOKUP($C27,'2025年度(助産後期)'!$B$5:$N$207,COLUMN('2025年度(助産後期)'!$C$5),0)&amp;""</f>
        <v/>
      </c>
      <c r="L28" s="720"/>
      <c r="M28" s="719" t="str">
        <f>VLOOKUP($C27,'2025年度(M1後期)'!$B$5:$N$207,COLUMN('2025年度(M1後期)'!$C$5),0)&amp;""</f>
        <v/>
      </c>
      <c r="N28" s="720"/>
      <c r="O28" s="721" t="str">
        <f>VLOOKUP($C27,'2025年度(M2後期)'!$B$5:$N$207,COLUMN('2025年度(M2後期)'!$C$5),0)&amp;""</f>
        <v/>
      </c>
      <c r="P28" s="722"/>
      <c r="Q28" s="721" t="str">
        <f>VLOOKUP($C27,'2025年度(D1後期)'!$B$5:$N$207,COLUMN('2025年度(D1後期)'!$C$5),0)&amp;""</f>
        <v/>
      </c>
      <c r="R28" s="722"/>
      <c r="S28" s="732" t="str">
        <f>VLOOKUP($C27,'2025年度(D23後期)'!$B$5:$N$207,COLUMN('2025年度(D23後期)'!$C$5),0)&amp;""</f>
        <v/>
      </c>
      <c r="T28" s="722"/>
      <c r="U28" s="13"/>
      <c r="Z28" s="744" t="str">
        <f>A28</f>
        <v xml:space="preserve">１時限（09：20～10：50） </v>
      </c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 t="s">
        <v>485</v>
      </c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783"/>
      <c r="BL28" s="783"/>
      <c r="BM28" s="783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33"/>
      <c r="B29" s="15" t="s">
        <v>58</v>
      </c>
      <c r="C29" s="714" t="str">
        <f>IFERROR(VLOOKUP(C28,科目・教員!$A$2:$B$349,2,0),"")</f>
        <v/>
      </c>
      <c r="D29" s="715"/>
      <c r="E29" s="716" t="str">
        <f>IFERROR(VLOOKUP(E28,科目・教員!$A$2:$B$349,2,0),"")</f>
        <v/>
      </c>
      <c r="F29" s="715"/>
      <c r="G29" s="716" t="str">
        <f>IFERROR(VLOOKUP(G28,科目・教員!$A$2:$B$349,2,0),"")</f>
        <v/>
      </c>
      <c r="H29" s="715"/>
      <c r="I29" s="716" t="str">
        <f>IFERROR(VLOOKUP(I28,科目・教員!$A$2:$B$349,2,0),"")</f>
        <v/>
      </c>
      <c r="J29" s="715"/>
      <c r="K29" s="735" t="str">
        <f>IFERROR(VLOOKUP(K28,科目・教員!$A$2:$B$349,2,0),"")</f>
        <v/>
      </c>
      <c r="L29" s="737"/>
      <c r="M29" s="746" t="str">
        <f>IFERROR(VLOOKUP(M28,科目・教員!$A$2:$B$349,2,0),"")</f>
        <v/>
      </c>
      <c r="N29" s="715"/>
      <c r="O29" s="716" t="str">
        <f>IFERROR(VLOOKUP(O28,科目・教員!$A$2:$B$349,2,0),"")</f>
        <v/>
      </c>
      <c r="P29" s="715"/>
      <c r="Q29" s="716" t="str">
        <f>IFERROR(VLOOKUP(Q28,科目・教員!$A$2:$B$349,2,0),"")</f>
        <v/>
      </c>
      <c r="R29" s="715"/>
      <c r="S29" s="735" t="str">
        <f>IFERROR(VLOOKUP(S28,科目・教員!$A$2:$B$349,2,0),"")</f>
        <v/>
      </c>
      <c r="T29" s="715"/>
      <c r="U29" s="13"/>
      <c r="Z29" s="73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784"/>
      <c r="BL29" s="784"/>
      <c r="BM29" s="784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33"/>
      <c r="B30" s="15" t="s">
        <v>60</v>
      </c>
      <c r="C30" s="714" t="str">
        <f>VLOOKUP($C27,'2025年度(1年後期)'!$B$5:$N$207,COLUMN('2025年度(1年後期)'!$C$5)+1,0)&amp;""</f>
        <v/>
      </c>
      <c r="D30" s="715"/>
      <c r="E30" s="716" t="str">
        <f>VLOOKUP($C27,'2025年度(2年後期)'!$B$5:$N$207,COLUMN('2025年度(2年後期)'!$C$5)+1,0)&amp;""</f>
        <v/>
      </c>
      <c r="F30" s="715"/>
      <c r="G30" s="716" t="str">
        <f>VLOOKUP($C27,'2025年度(3年後期)'!$B$5:$N$207,COLUMN('2025年度(3年後期)'!$C$5)+1,0)&amp;""</f>
        <v>301</v>
      </c>
      <c r="H30" s="715"/>
      <c r="I30" s="716" t="str">
        <f>VLOOKUP($C27,'2025年度(4年後期)'!$B$5:$N$206,COLUMN('2025年度(4年後期)'!$C$5)+1,0)&amp;""</f>
        <v/>
      </c>
      <c r="J30" s="715"/>
      <c r="K30" s="735" t="str">
        <f>VLOOKUP($C27,'2025年度(助産後期)'!$B$5:$N$207,COLUMN('2025年度(助産後期)'!$C$5)+1,0)&amp;""</f>
        <v/>
      </c>
      <c r="L30" s="737"/>
      <c r="M30" s="746" t="str">
        <f>VLOOKUP($C27,'2025年度(M1後期)'!$B$5:$N$207,COLUMN('2025年度(M1後期)'!$C$5)+1,0)&amp;""</f>
        <v/>
      </c>
      <c r="N30" s="715"/>
      <c r="O30" s="716" t="str">
        <f>VLOOKUP($C27,'2025年度(M2後期)'!$B$5:$N$207,COLUMN('2025年度(M2後期)'!$C$5)+1,0)&amp;""</f>
        <v/>
      </c>
      <c r="P30" s="715"/>
      <c r="Q30" s="716" t="str">
        <f>VLOOKUP($C27,'2025年度(D1後期)'!$B$5:$N$207,COLUMN('2025年度(D1後期)'!$C$5)+1,0)&amp;""</f>
        <v/>
      </c>
      <c r="R30" s="715"/>
      <c r="S30" s="735" t="str">
        <f>VLOOKUP($C27,'2025年度(D23後期)'!$B$5:$N$207,COLUMN('2025年度(D23後期)'!$C$5)+1,0)&amp;""</f>
        <v/>
      </c>
      <c r="T30" s="715"/>
      <c r="U30" s="13"/>
      <c r="Z30" s="73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784"/>
      <c r="BL30" s="784"/>
      <c r="BM30" s="784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34"/>
      <c r="B31" s="16" t="s">
        <v>62</v>
      </c>
      <c r="C31" s="738"/>
      <c r="D31" s="711"/>
      <c r="E31" s="710"/>
      <c r="F31" s="711"/>
      <c r="G31" s="710"/>
      <c r="H31" s="711"/>
      <c r="I31" s="710"/>
      <c r="J31" s="711"/>
      <c r="K31" s="712"/>
      <c r="L31" s="713"/>
      <c r="M31" s="745"/>
      <c r="N31" s="711"/>
      <c r="O31" s="710"/>
      <c r="P31" s="711"/>
      <c r="Q31" s="710"/>
      <c r="R31" s="711"/>
      <c r="S31" s="712"/>
      <c r="T31" s="711"/>
      <c r="U31" s="13"/>
      <c r="Z31" s="73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785"/>
      <c r="BL31" s="785"/>
      <c r="BM31" s="785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33" t="s">
        <v>64</v>
      </c>
      <c r="B32" s="15" t="s">
        <v>55</v>
      </c>
      <c r="C32" s="731" t="str">
        <f>VLOOKUP($C27,'2025年度(1年後期)'!$B$5:$N$207,COLUMN('2025年度(1年後期)'!$E$5),0)&amp;""</f>
        <v/>
      </c>
      <c r="D32" s="722"/>
      <c r="E32" s="721" t="str">
        <f>VLOOKUP($C27,'2025年度(2年後期)'!$B$5:$N$207,COLUMN('2025年度(2年後期)'!$E$5),0)&amp;""</f>
        <v/>
      </c>
      <c r="F32" s="722"/>
      <c r="G32" s="721" t="str">
        <f>VLOOKUP($C27,'2025年度(3年後期)'!$B$5:$N$207,COLUMN('2025年度(3年後期)'!$E$5),0)&amp;""</f>
        <v>キャリアガイダンス・卒研オリエンテーション</v>
      </c>
      <c r="H32" s="722"/>
      <c r="I32" s="721" t="str">
        <f>VLOOKUP($C27,'2025年度(4年後期)'!$B$5:$N$206,COLUMN('2025年度(4年後期)'!$E$5),0)&amp;""</f>
        <v/>
      </c>
      <c r="J32" s="722"/>
      <c r="K32" s="732" t="str">
        <f>VLOOKUP($C27,'2025年度(助産後期)'!$B$5:$N$207,COLUMN('2025年度(助産後期)'!$E$5),0)&amp;""</f>
        <v/>
      </c>
      <c r="L32" s="720"/>
      <c r="M32" s="731" t="str">
        <f>VLOOKUP($C27,'2025年度(M1後期)'!$B$5:$N$207,COLUMN('2025年度(M1後期)'!$E$5),0)&amp;""</f>
        <v/>
      </c>
      <c r="N32" s="722"/>
      <c r="O32" s="732" t="str">
        <f>VLOOKUP($C27,'2025年度(M2後期)'!$B$5:$N$207,COLUMN('2025年度(M2後期)'!$E$5),0)&amp;""</f>
        <v/>
      </c>
      <c r="P32" s="722"/>
      <c r="Q32" s="732" t="str">
        <f>VLOOKUP($C27,'2025年度(D1後期)'!$B$5:$N$207,COLUMN('2025年度(D1後期)'!$E$5),0)&amp;""</f>
        <v/>
      </c>
      <c r="R32" s="722"/>
      <c r="S32" s="732" t="str">
        <f>VLOOKUP($C27,'2025年度(D23後期)'!$B$5:$N$207,COLUMN('2025年度(D23後期)'!$E$5),0)&amp;""</f>
        <v/>
      </c>
      <c r="T32" s="722"/>
      <c r="Z32" s="733" t="str">
        <f>A32</f>
        <v>２時限（11：00～12：30）</v>
      </c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 t="s">
        <v>486</v>
      </c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783"/>
      <c r="BL32" s="783"/>
      <c r="BM32" s="783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33"/>
      <c r="B33" s="15" t="s">
        <v>58</v>
      </c>
      <c r="C33" s="714" t="str">
        <f>IFERROR(VLOOKUP(C32,科目・教員!$A$2:$B$349,2,0),"")</f>
        <v/>
      </c>
      <c r="D33" s="715"/>
      <c r="E33" s="716" t="str">
        <f>IFERROR(VLOOKUP(E32,科目・教員!$A$2:$B$349,2,0),"")</f>
        <v/>
      </c>
      <c r="F33" s="715"/>
      <c r="G33" s="716" t="str">
        <f>IFERROR(VLOOKUP(G32,科目・教員!$A$2:$B$349,2,0),"")</f>
        <v/>
      </c>
      <c r="H33" s="715"/>
      <c r="I33" s="716" t="str">
        <f>IFERROR(VLOOKUP(I32,科目・教員!$A$2:$B$349,2,0),"")</f>
        <v/>
      </c>
      <c r="J33" s="715"/>
      <c r="K33" s="735" t="str">
        <f>IFERROR(VLOOKUP(K32,科目・教員!$A$2:$B$349,2,0),"")</f>
        <v/>
      </c>
      <c r="L33" s="737"/>
      <c r="M33" s="714" t="str">
        <f>IFERROR(VLOOKUP(M32,科目・教員!$A$2:$B$349,2,0),"")</f>
        <v/>
      </c>
      <c r="N33" s="715"/>
      <c r="O33" s="735" t="str">
        <f>IFERROR(VLOOKUP(O32,科目・教員!$A$2:$B$349,2,0),"")</f>
        <v/>
      </c>
      <c r="P33" s="715"/>
      <c r="Q33" s="735" t="str">
        <f>IFERROR(VLOOKUP(Q32,科目・教員!$A$2:$B$349,2,0),"")</f>
        <v/>
      </c>
      <c r="R33" s="715"/>
      <c r="S33" s="735" t="str">
        <f>IFERROR(VLOOKUP(S32,科目・教員!$A$2:$B$349,2,0),"")</f>
        <v/>
      </c>
      <c r="T33" s="715"/>
      <c r="Z33" s="73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784"/>
      <c r="BL33" s="784"/>
      <c r="BM33" s="784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33"/>
      <c r="B34" s="15" t="s">
        <v>60</v>
      </c>
      <c r="C34" s="714" t="str">
        <f>VLOOKUP($C27,'2025年度(1年後期)'!$B$5:$N$207,COLUMN('2025年度(1年後期)'!$E$5)+1,0)&amp;""</f>
        <v/>
      </c>
      <c r="D34" s="715"/>
      <c r="E34" s="716" t="str">
        <f>VLOOKUP($C27,'2025年度(2年後期)'!$B$5:$N$207,COLUMN('2025年度(2年後期)'!$E$5)+1,0)&amp;""</f>
        <v/>
      </c>
      <c r="F34" s="715"/>
      <c r="G34" s="716" t="str">
        <f>VLOOKUP($C27,'2025年度(3年後期)'!$B$5:$N$207,COLUMN('2025年度(3年後期)'!$E$5)+1,0)&amp;""</f>
        <v>301</v>
      </c>
      <c r="H34" s="715"/>
      <c r="I34" s="716" t="str">
        <f>VLOOKUP($C27,'2025年度(4年後期)'!$B$5:$N$206,COLUMN('2025年度(4年後期)'!$E$5)+1,0)&amp;""</f>
        <v/>
      </c>
      <c r="J34" s="715"/>
      <c r="K34" s="735" t="str">
        <f>VLOOKUP($C27,'2025年度(助産後期)'!$B$5:$N$207,COLUMN('2025年度(助産後期)'!$E$5)+1,0)&amp;""</f>
        <v/>
      </c>
      <c r="L34" s="737"/>
      <c r="M34" s="714" t="str">
        <f>VLOOKUP($C27,'2025年度(M1後期)'!$B$5:$N$207,COLUMN('2025年度(M1後期)'!$E$5)+1,0)&amp;""</f>
        <v/>
      </c>
      <c r="N34" s="715"/>
      <c r="O34" s="735" t="str">
        <f>VLOOKUP($C27,'2025年度(M2後期)'!$B$5:$N$207,COLUMN('2025年度(M2後期)'!$E$5)+1,0)&amp;""</f>
        <v/>
      </c>
      <c r="P34" s="715"/>
      <c r="Q34" s="735" t="str">
        <f>VLOOKUP($C27,'2025年度(D1後期)'!$B$5:$N$207,COLUMN('2025年度(D1後期)'!$E$5)+1,0)&amp;""</f>
        <v/>
      </c>
      <c r="R34" s="715"/>
      <c r="S34" s="735" t="str">
        <f>VLOOKUP($C27,'2025年度(D23後期)'!$B$5:$N$207,COLUMN('2025年度(D23後期)'!$E$5)+1,0)&amp;""</f>
        <v/>
      </c>
      <c r="T34" s="715"/>
      <c r="Z34" s="73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784"/>
      <c r="BL34" s="784"/>
      <c r="BM34" s="784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47"/>
      <c r="B35" s="16" t="s">
        <v>62</v>
      </c>
      <c r="C35" s="738"/>
      <c r="D35" s="736"/>
      <c r="E35" s="710"/>
      <c r="F35" s="736"/>
      <c r="G35" s="710"/>
      <c r="H35" s="736"/>
      <c r="I35" s="710"/>
      <c r="J35" s="736"/>
      <c r="K35" s="712"/>
      <c r="L35" s="712"/>
      <c r="M35" s="738"/>
      <c r="N35" s="736"/>
      <c r="O35" s="712"/>
      <c r="P35" s="736"/>
      <c r="Q35" s="712"/>
      <c r="R35" s="736"/>
      <c r="S35" s="712"/>
      <c r="T35" s="736"/>
      <c r="Z35" s="73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785"/>
      <c r="BL35" s="785"/>
      <c r="BM35" s="785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44" t="s">
        <v>70</v>
      </c>
      <c r="B36" s="17" t="s">
        <v>71</v>
      </c>
      <c r="C36" s="731"/>
      <c r="D36" s="722"/>
      <c r="E36" s="721"/>
      <c r="F36" s="722"/>
      <c r="G36" s="721"/>
      <c r="H36" s="722"/>
      <c r="I36" s="721"/>
      <c r="J36" s="722"/>
      <c r="K36" s="732"/>
      <c r="L36" s="720"/>
      <c r="M36" s="731"/>
      <c r="N36" s="722"/>
      <c r="O36" s="732"/>
      <c r="P36" s="722"/>
      <c r="Q36" s="732"/>
      <c r="R36" s="722"/>
      <c r="S36" s="732"/>
      <c r="T36" s="722"/>
      <c r="Z36" s="73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783"/>
      <c r="BL36" s="783"/>
      <c r="BM36" s="783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33"/>
      <c r="B37" s="17" t="s">
        <v>73</v>
      </c>
      <c r="C37" s="714"/>
      <c r="D37" s="715"/>
      <c r="E37" s="716"/>
      <c r="F37" s="715"/>
      <c r="G37" s="716"/>
      <c r="H37" s="715"/>
      <c r="I37" s="716"/>
      <c r="J37" s="715"/>
      <c r="K37" s="735"/>
      <c r="L37" s="737"/>
      <c r="M37" s="714"/>
      <c r="N37" s="715"/>
      <c r="O37" s="735"/>
      <c r="P37" s="715"/>
      <c r="Q37" s="735"/>
      <c r="R37" s="715"/>
      <c r="S37" s="735"/>
      <c r="T37" s="715"/>
      <c r="Z37" s="73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784"/>
      <c r="BL37" s="784"/>
      <c r="BM37" s="784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33"/>
      <c r="B38" s="17" t="s">
        <v>60</v>
      </c>
      <c r="C38" s="714"/>
      <c r="D38" s="715"/>
      <c r="E38" s="716"/>
      <c r="F38" s="715"/>
      <c r="G38" s="716"/>
      <c r="H38" s="715"/>
      <c r="I38" s="716"/>
      <c r="J38" s="715"/>
      <c r="K38" s="735"/>
      <c r="L38" s="737"/>
      <c r="M38" s="714"/>
      <c r="N38" s="715"/>
      <c r="O38" s="735"/>
      <c r="P38" s="715"/>
      <c r="Q38" s="735"/>
      <c r="R38" s="715"/>
      <c r="S38" s="735"/>
      <c r="T38" s="715"/>
      <c r="Z38" s="73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784"/>
      <c r="BL38" s="784"/>
      <c r="BM38" s="784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34"/>
      <c r="B39" s="18" t="s">
        <v>62</v>
      </c>
      <c r="C39" s="752"/>
      <c r="D39" s="753"/>
      <c r="E39" s="754"/>
      <c r="F39" s="753"/>
      <c r="G39" s="754"/>
      <c r="H39" s="753"/>
      <c r="I39" s="754"/>
      <c r="J39" s="753"/>
      <c r="K39" s="755"/>
      <c r="L39" s="755"/>
      <c r="M39" s="752"/>
      <c r="N39" s="753"/>
      <c r="O39" s="755"/>
      <c r="P39" s="753"/>
      <c r="Q39" s="755"/>
      <c r="R39" s="753"/>
      <c r="S39" s="755"/>
      <c r="T39" s="753"/>
      <c r="Z39" s="73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785"/>
      <c r="BL39" s="785"/>
      <c r="BM39" s="785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33" t="s">
        <v>74</v>
      </c>
      <c r="B40" s="15" t="s">
        <v>55</v>
      </c>
      <c r="C40" s="748" t="str">
        <f>VLOOKUP($C27,'2025年度(1年後期)'!$B$5:$N$207,COLUMN('2025年度(1年後期)'!$G$5),0)&amp;""</f>
        <v/>
      </c>
      <c r="D40" s="732"/>
      <c r="E40" s="749" t="str">
        <f>VLOOKUP($C27,'2025年度(2年後期)'!$B$5:$N$207,COLUMN('2025年度(2年後期)'!$G$5),0)&amp;""</f>
        <v/>
      </c>
      <c r="F40" s="732"/>
      <c r="G40" s="749" t="str">
        <f>VLOOKUP($C27,'2025年度(3年後期)'!$B$5:$N$207,COLUMN('2025年度(3年後期)'!$G$5),0)&amp;""</f>
        <v>JIHS･NC合同就職説明会</v>
      </c>
      <c r="H40" s="732"/>
      <c r="I40" s="749" t="str">
        <f>VLOOKUP($C27,'2025年度(4年後期)'!$B$5:$N$206,COLUMN('2025年度(4年後期)'!$G$5),0)&amp;""</f>
        <v/>
      </c>
      <c r="J40" s="732"/>
      <c r="K40" s="750" t="str">
        <f>VLOOKUP($C27,'2025年度(助産後期)'!$B$5:$N$207,COLUMN('2025年度(助産後期)'!$G$5),0)&amp;""</f>
        <v/>
      </c>
      <c r="L40" s="750"/>
      <c r="M40" s="748" t="str">
        <f>VLOOKUP($C27,'2025年度(M1後期)'!$B$5:$N$207,COLUMN('2025年度(M1後期)'!$G$5),0)&amp;""</f>
        <v/>
      </c>
      <c r="N40" s="732"/>
      <c r="O40" s="750" t="str">
        <f>VLOOKUP($C27,'2025年度(M2後期)'!$B$5:$N$207,COLUMN('2025年度(M2後期)'!$G$5),0)&amp;""</f>
        <v/>
      </c>
      <c r="P40" s="732"/>
      <c r="Q40" s="750" t="str">
        <f>VLOOKUP($C27,'2025年度(D1後期)'!$B$5:$N$207,COLUMN('2025年度(D1後期)'!$G$5),0)&amp;""</f>
        <v/>
      </c>
      <c r="R40" s="732"/>
      <c r="S40" s="750" t="str">
        <f>VLOOKUP($C27,'2025年度(D23後期)'!$B$5:$N$207,COLUMN('2025年度(D23後期)'!$G$5),0)&amp;""</f>
        <v/>
      </c>
      <c r="T40" s="732"/>
      <c r="U40" s="583" t="s">
        <v>487</v>
      </c>
      <c r="Z40" s="733" t="str">
        <f>A40</f>
        <v>３時限（13：30～15：00）</v>
      </c>
      <c r="AA40" s="694" t="s">
        <v>488</v>
      </c>
      <c r="AB40" s="694"/>
      <c r="AC40" s="694"/>
      <c r="AD40" s="694"/>
      <c r="AE40" s="694"/>
      <c r="AF40" s="783" t="s">
        <v>488</v>
      </c>
      <c r="AG40" s="783" t="s">
        <v>488</v>
      </c>
      <c r="AH40" s="783" t="s">
        <v>488</v>
      </c>
      <c r="AI40" s="694"/>
      <c r="AJ40" s="694"/>
      <c r="AK40" s="694"/>
      <c r="AL40" s="694"/>
      <c r="AM40" s="694"/>
      <c r="AN40" s="783" t="s">
        <v>488</v>
      </c>
      <c r="AO40" s="783" t="s">
        <v>488</v>
      </c>
      <c r="AP40" s="783" t="s">
        <v>488</v>
      </c>
      <c r="AQ40" s="783" t="s">
        <v>488</v>
      </c>
      <c r="AR40" s="783" t="s">
        <v>488</v>
      </c>
      <c r="AS40" s="783" t="s">
        <v>488</v>
      </c>
      <c r="AT40" s="783" t="s">
        <v>488</v>
      </c>
      <c r="AU40" s="783" t="s">
        <v>488</v>
      </c>
      <c r="AV40" s="783" t="s">
        <v>488</v>
      </c>
      <c r="AW40" s="783" t="s">
        <v>488</v>
      </c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783"/>
      <c r="BL40" s="783"/>
      <c r="BM40" s="783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33"/>
      <c r="B41" s="15" t="s">
        <v>58</v>
      </c>
      <c r="C41" s="751" t="str">
        <f>IFERROR(VLOOKUP(C40,科目・教員!$A$2:$B$349,2,0),"")</f>
        <v/>
      </c>
      <c r="D41" s="735"/>
      <c r="E41" s="739" t="str">
        <f>IFERROR(VLOOKUP(E40,科目・教員!$A$2:$B$349,2,0),"")</f>
        <v/>
      </c>
      <c r="F41" s="735"/>
      <c r="G41" s="739" t="str">
        <f>IFERROR(VLOOKUP(G40,科目・教員!$A$2:$B$349,2,0),"")</f>
        <v/>
      </c>
      <c r="H41" s="735"/>
      <c r="I41" s="739" t="str">
        <f>IFERROR(VLOOKUP(I40,科目・教員!$A$2:$B$349,2,0),"")</f>
        <v/>
      </c>
      <c r="J41" s="735"/>
      <c r="K41" s="740" t="str">
        <f>IFERROR(VLOOKUP(K40,科目・教員!$A$2:$B$349,2,0),"")</f>
        <v/>
      </c>
      <c r="L41" s="740"/>
      <c r="M41" s="751" t="str">
        <f>IFERROR(VLOOKUP(M40,科目・教員!$A$2:$B$349,2,0),"")</f>
        <v/>
      </c>
      <c r="N41" s="735"/>
      <c r="O41" s="740" t="str">
        <f>IFERROR(VLOOKUP(O40,科目・教員!$A$2:$B$349,2,0),"")</f>
        <v/>
      </c>
      <c r="P41" s="735"/>
      <c r="Q41" s="740" t="str">
        <f>IFERROR(VLOOKUP(Q40,科目・教員!$A$2:$B$349,2,0),"")</f>
        <v/>
      </c>
      <c r="R41" s="735"/>
      <c r="S41" s="740" t="str">
        <f>IFERROR(VLOOKUP(S40,科目・教員!$A$2:$B$349,2,0),"")</f>
        <v/>
      </c>
      <c r="T41" s="735"/>
      <c r="U41" s="583"/>
      <c r="Z41" s="733"/>
      <c r="AA41" s="695"/>
      <c r="AB41" s="695"/>
      <c r="AC41" s="695"/>
      <c r="AD41" s="695"/>
      <c r="AE41" s="695"/>
      <c r="AF41" s="784"/>
      <c r="AG41" s="784"/>
      <c r="AH41" s="784"/>
      <c r="AI41" s="695"/>
      <c r="AJ41" s="695"/>
      <c r="AK41" s="695"/>
      <c r="AL41" s="695"/>
      <c r="AM41" s="695"/>
      <c r="AN41" s="784"/>
      <c r="AO41" s="784"/>
      <c r="AP41" s="784"/>
      <c r="AQ41" s="784"/>
      <c r="AR41" s="784"/>
      <c r="AS41" s="784"/>
      <c r="AT41" s="784"/>
      <c r="AU41" s="784"/>
      <c r="AV41" s="784"/>
      <c r="AW41" s="784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784"/>
      <c r="BL41" s="784"/>
      <c r="BM41" s="784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33"/>
      <c r="B42" s="15" t="s">
        <v>60</v>
      </c>
      <c r="C42" s="751" t="str">
        <f>VLOOKUP($C27,'2025年度(1年後期)'!$B$5:$N$207,COLUMN('2025年度(1年後期)'!$G$5)+1,0)&amp;""</f>
        <v/>
      </c>
      <c r="D42" s="735"/>
      <c r="E42" s="739" t="str">
        <f>VLOOKUP($C27,'2025年度(2年後期)'!$B$5:$N$207,COLUMN('2025年度(2年後期)'!$G$5)+1,0)&amp;""</f>
        <v/>
      </c>
      <c r="F42" s="735"/>
      <c r="G42" s="739" t="str">
        <f>VLOOKUP($C27,'2025年度(3年後期)'!$B$5:$N$207,COLUMN('2025年度(3年後期)'!$G$5)+1,0)&amp;""</f>
        <v>101･201･202･301
(演習21～29)</v>
      </c>
      <c r="H42" s="735"/>
      <c r="I42" s="739" t="str">
        <f>VLOOKUP($C27,'2025年度(4年後期)'!$B$5:$N$206,COLUMN('2025年度(4年後期)'!$G$5)+1,0)&amp;""</f>
        <v/>
      </c>
      <c r="J42" s="735"/>
      <c r="K42" s="740" t="str">
        <f>VLOOKUP($C27,'2025年度(助産後期)'!$B$5:$N$207,COLUMN('2025年度(助産後期)'!$G$5)+1,0)&amp;""</f>
        <v/>
      </c>
      <c r="L42" s="740"/>
      <c r="M42" s="751" t="str">
        <f>VLOOKUP($C27,'2025年度(M1後期)'!$B$5:$N$207,COLUMN('2025年度(M1後期)'!$G$5)+1,0)&amp;""</f>
        <v/>
      </c>
      <c r="N42" s="735"/>
      <c r="O42" s="740" t="str">
        <f>VLOOKUP($C27,'2025年度(M2後期)'!$B$5:$N$207,COLUMN('2025年度(M2後期)'!$G$5)+1,0)&amp;""</f>
        <v/>
      </c>
      <c r="P42" s="735"/>
      <c r="Q42" s="740" t="str">
        <f>VLOOKUP($C27,'2025年度(D1後期)'!$B$5:$N$207,COLUMN('2025年度(D1後期)'!$G$5)+1,0)&amp;""</f>
        <v/>
      </c>
      <c r="R42" s="735"/>
      <c r="S42" s="740" t="str">
        <f>VLOOKUP($C27,'2025年度(D23後期)'!$B$5:$N$207,COLUMN('2025年度(D23後期)'!$G$5)+1,0)&amp;""</f>
        <v/>
      </c>
      <c r="T42" s="735"/>
      <c r="U42" s="583"/>
      <c r="Z42" s="733"/>
      <c r="AA42" s="695"/>
      <c r="AB42" s="695"/>
      <c r="AC42" s="695"/>
      <c r="AD42" s="695"/>
      <c r="AE42" s="695"/>
      <c r="AF42" s="784"/>
      <c r="AG42" s="784"/>
      <c r="AH42" s="784"/>
      <c r="AI42" s="695"/>
      <c r="AJ42" s="695"/>
      <c r="AK42" s="695"/>
      <c r="AL42" s="695"/>
      <c r="AM42" s="695"/>
      <c r="AN42" s="784"/>
      <c r="AO42" s="784"/>
      <c r="AP42" s="784"/>
      <c r="AQ42" s="784"/>
      <c r="AR42" s="784"/>
      <c r="AS42" s="784"/>
      <c r="AT42" s="784"/>
      <c r="AU42" s="784"/>
      <c r="AV42" s="784"/>
      <c r="AW42" s="784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784"/>
      <c r="BL42" s="784"/>
      <c r="BM42" s="784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47"/>
      <c r="B43" s="16" t="s">
        <v>62</v>
      </c>
      <c r="C43" s="738"/>
      <c r="D43" s="736"/>
      <c r="E43" s="710"/>
      <c r="F43" s="736"/>
      <c r="G43" s="710"/>
      <c r="H43" s="736"/>
      <c r="I43" s="710"/>
      <c r="J43" s="736"/>
      <c r="K43" s="712"/>
      <c r="L43" s="712"/>
      <c r="M43" s="738"/>
      <c r="N43" s="736"/>
      <c r="O43" s="712"/>
      <c r="P43" s="736"/>
      <c r="Q43" s="712"/>
      <c r="R43" s="736"/>
      <c r="S43" s="712"/>
      <c r="T43" s="736"/>
      <c r="U43" s="583"/>
      <c r="Z43" s="734"/>
      <c r="AA43" s="696"/>
      <c r="AB43" s="696"/>
      <c r="AC43" s="696"/>
      <c r="AD43" s="696"/>
      <c r="AE43" s="696"/>
      <c r="AF43" s="785"/>
      <c r="AG43" s="785"/>
      <c r="AH43" s="785"/>
      <c r="AI43" s="696"/>
      <c r="AJ43" s="696"/>
      <c r="AK43" s="696"/>
      <c r="AL43" s="696"/>
      <c r="AM43" s="696"/>
      <c r="AN43" s="785"/>
      <c r="AO43" s="785"/>
      <c r="AP43" s="785"/>
      <c r="AQ43" s="785"/>
      <c r="AR43" s="785"/>
      <c r="AS43" s="785"/>
      <c r="AT43" s="785"/>
      <c r="AU43" s="785"/>
      <c r="AV43" s="785"/>
      <c r="AW43" s="785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785"/>
      <c r="BL43" s="785"/>
      <c r="BM43" s="785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33" t="s">
        <v>80</v>
      </c>
      <c r="B44" s="15" t="s">
        <v>55</v>
      </c>
      <c r="C44" s="748" t="str">
        <f>VLOOKUP($C27,'2025年度(1年後期)'!$B$5:$N$207,COLUMN('2025年度(1年後期)'!$I$5),0)&amp;""</f>
        <v/>
      </c>
      <c r="D44" s="732"/>
      <c r="E44" s="749" t="str">
        <f>VLOOKUP($C27,'2025年度(2年後期)'!$B$5:$N$207,COLUMN('2025年度(2年後期)'!$I$5),0)&amp;""</f>
        <v/>
      </c>
      <c r="F44" s="732"/>
      <c r="G44" s="749" t="str">
        <f>VLOOKUP($C27,'2025年度(3年後期)'!$B$5:$N$207,COLUMN('2025年度(3年後期)'!$I$5),0)&amp;""</f>
        <v>JIHS･NC合同就職説明会</v>
      </c>
      <c r="H44" s="732"/>
      <c r="I44" s="749" t="str">
        <f>VLOOKUP($C27,'2025年度(4年後期)'!$B$5:$N$206,COLUMN('2025年度(4年後期)'!$I$5),0)&amp;""</f>
        <v/>
      </c>
      <c r="J44" s="732"/>
      <c r="K44" s="750" t="str">
        <f>VLOOKUP($C27,'2025年度(助産後期)'!$B$5:$N$207,COLUMN('2025年度(助産後期)'!$I$5),0)&amp;""</f>
        <v/>
      </c>
      <c r="L44" s="750"/>
      <c r="M44" s="748" t="str">
        <f>VLOOKUP($C27,'2025年度(M1後期)'!$B$5:$N$207,COLUMN('2025年度(M1後期)'!$I$5),0)&amp;""</f>
        <v/>
      </c>
      <c r="N44" s="732"/>
      <c r="O44" s="750" t="str">
        <f>VLOOKUP($C27,'2025年度(M2後期)'!$B$5:$N$207,COLUMN('2025年度(M2後期)'!$I$5),0)&amp;""</f>
        <v/>
      </c>
      <c r="P44" s="732"/>
      <c r="Q44" s="750" t="str">
        <f>VLOOKUP($C27,'2025年度(D1後期)'!$B$5:$N$207,COLUMN('2025年度(D1後期)'!$I$5),0)&amp;""</f>
        <v/>
      </c>
      <c r="R44" s="732"/>
      <c r="S44" s="750" t="str">
        <f>VLOOKUP($C27,'2025年度(D23後期)'!$B$5:$N$207,COLUMN('2025年度(D23後期)'!$I$5),0)&amp;""</f>
        <v/>
      </c>
      <c r="T44" s="732"/>
      <c r="U44" s="583"/>
      <c r="Z44" s="733" t="str">
        <f>A44</f>
        <v>４時限（15：10～16：40）</v>
      </c>
      <c r="AA44" s="783" t="s">
        <v>488</v>
      </c>
      <c r="AB44" s="694"/>
      <c r="AC44" s="694"/>
      <c r="AD44" s="694"/>
      <c r="AE44" s="694"/>
      <c r="AF44" s="783" t="s">
        <v>488</v>
      </c>
      <c r="AG44" s="783" t="s">
        <v>488</v>
      </c>
      <c r="AH44" s="783" t="s">
        <v>488</v>
      </c>
      <c r="AI44" s="694"/>
      <c r="AJ44" s="694"/>
      <c r="AK44" s="694"/>
      <c r="AL44" s="694"/>
      <c r="AM44" s="694"/>
      <c r="AN44" s="783" t="s">
        <v>488</v>
      </c>
      <c r="AO44" s="783" t="s">
        <v>488</v>
      </c>
      <c r="AP44" s="783" t="s">
        <v>488</v>
      </c>
      <c r="AQ44" s="783" t="s">
        <v>488</v>
      </c>
      <c r="AR44" s="783" t="s">
        <v>488</v>
      </c>
      <c r="AS44" s="783" t="s">
        <v>488</v>
      </c>
      <c r="AT44" s="783" t="s">
        <v>488</v>
      </c>
      <c r="AU44" s="783" t="s">
        <v>488</v>
      </c>
      <c r="AV44" s="783" t="s">
        <v>488</v>
      </c>
      <c r="AW44" s="783" t="s">
        <v>488</v>
      </c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783"/>
      <c r="BL44" s="783"/>
      <c r="BM44" s="783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33"/>
      <c r="B45" s="15" t="s">
        <v>58</v>
      </c>
      <c r="C45" s="751" t="str">
        <f>IFERROR(VLOOKUP(C44,科目・教員!$A$2:$B$349,2,0),"")</f>
        <v/>
      </c>
      <c r="D45" s="735"/>
      <c r="E45" s="739" t="str">
        <f>IFERROR(VLOOKUP(E44,科目・教員!$A$2:$B$349,2,0),"")</f>
        <v/>
      </c>
      <c r="F45" s="735"/>
      <c r="G45" s="739" t="str">
        <f>IFERROR(VLOOKUP(G44,科目・教員!$A$2:$B$349,2,0),"")</f>
        <v/>
      </c>
      <c r="H45" s="735"/>
      <c r="I45" s="739" t="str">
        <f>IFERROR(VLOOKUP(I44,科目・教員!$A$2:$B$349,2,0),"")</f>
        <v/>
      </c>
      <c r="J45" s="735"/>
      <c r="K45" s="740" t="str">
        <f>IFERROR(VLOOKUP(K44,科目・教員!$A$2:$B$349,2,0),"")</f>
        <v/>
      </c>
      <c r="L45" s="740"/>
      <c r="M45" s="751" t="str">
        <f>IFERROR(VLOOKUP(M44,科目・教員!$A$2:$B$349,2,0),"")</f>
        <v/>
      </c>
      <c r="N45" s="735"/>
      <c r="O45" s="740" t="str">
        <f>IFERROR(VLOOKUP(O44,科目・教員!$A$2:$B$349,2,0),"")</f>
        <v/>
      </c>
      <c r="P45" s="735"/>
      <c r="Q45" s="740" t="str">
        <f>IFERROR(VLOOKUP(Q44,科目・教員!$A$2:$B$349,2,0),"")</f>
        <v/>
      </c>
      <c r="R45" s="735"/>
      <c r="S45" s="740" t="str">
        <f>IFERROR(VLOOKUP(S44,科目・教員!$A$2:$B$349,2,0),"")</f>
        <v/>
      </c>
      <c r="T45" s="735"/>
      <c r="U45" s="583"/>
      <c r="Z45" s="733"/>
      <c r="AA45" s="784"/>
      <c r="AB45" s="695"/>
      <c r="AC45" s="695"/>
      <c r="AD45" s="695"/>
      <c r="AE45" s="695"/>
      <c r="AF45" s="784"/>
      <c r="AG45" s="784"/>
      <c r="AH45" s="784"/>
      <c r="AI45" s="695"/>
      <c r="AJ45" s="695"/>
      <c r="AK45" s="695"/>
      <c r="AL45" s="695"/>
      <c r="AM45" s="695"/>
      <c r="AN45" s="784"/>
      <c r="AO45" s="784"/>
      <c r="AP45" s="784"/>
      <c r="AQ45" s="784"/>
      <c r="AR45" s="784"/>
      <c r="AS45" s="784"/>
      <c r="AT45" s="784"/>
      <c r="AU45" s="784"/>
      <c r="AV45" s="784"/>
      <c r="AW45" s="784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695"/>
      <c r="BK45" s="784"/>
      <c r="BL45" s="784"/>
      <c r="BM45" s="784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33"/>
      <c r="B46" s="15" t="s">
        <v>60</v>
      </c>
      <c r="C46" s="751" t="str">
        <f>VLOOKUP($C27,'2025年度(1年後期)'!$B$5:$N$207,COLUMN('2025年度(1年後期)'!$I$5)+1,0)&amp;""</f>
        <v/>
      </c>
      <c r="D46" s="735"/>
      <c r="E46" s="739" t="str">
        <f>VLOOKUP($C27,'2025年度(2年後期)'!$B$5:$N$207,COLUMN('2025年度(2年後期)'!$I$5)+1,0)&amp;""</f>
        <v/>
      </c>
      <c r="F46" s="735"/>
      <c r="G46" s="739" t="str">
        <f>VLOOKUP($C27,'2025年度(3年後期)'!$B$5:$N$207,COLUMN('2025年度(3年後期)'!$I$5)+1,0)&amp;""</f>
        <v>101･201･202･301
(演習21～29)</v>
      </c>
      <c r="H46" s="735"/>
      <c r="I46" s="739" t="str">
        <f>VLOOKUP($C27,'2025年度(4年後期)'!$B$5:$N$206,COLUMN('2025年度(4年後期)'!$I$5)+1,0)&amp;""</f>
        <v/>
      </c>
      <c r="J46" s="735"/>
      <c r="K46" s="740" t="str">
        <f>VLOOKUP($C27,'2025年度(助産後期)'!$B$5:$N$207,COLUMN('2025年度(助産後期)'!$I$5)+1,0)&amp;""</f>
        <v/>
      </c>
      <c r="L46" s="740"/>
      <c r="M46" s="751" t="str">
        <f>VLOOKUP($C27,'2025年度(M1後期)'!$B$5:$N$207,COLUMN('2025年度(M1後期)'!$I$5)+1,0)&amp;""</f>
        <v/>
      </c>
      <c r="N46" s="735"/>
      <c r="O46" s="740" t="str">
        <f>VLOOKUP($C27,'2025年度(M2後期)'!$B$5:$N$207,COLUMN('2025年度(M2後期)'!$I$5)+1,0)&amp;""</f>
        <v/>
      </c>
      <c r="P46" s="735"/>
      <c r="Q46" s="740" t="str">
        <f>VLOOKUP($C27,'2025年度(D1後期)'!$B$5:$N$207,COLUMN('2025年度(D1後期)'!$I$5)+1,0)&amp;""</f>
        <v/>
      </c>
      <c r="R46" s="735"/>
      <c r="S46" s="740" t="str">
        <f>VLOOKUP($C27,'2025年度(D23後期)'!$B$5:$N$207,COLUMN('2025年度(D23後期)'!$I$5)+1,0)&amp;""</f>
        <v/>
      </c>
      <c r="T46" s="735"/>
      <c r="U46" s="583"/>
      <c r="Z46" s="733"/>
      <c r="AA46" s="784"/>
      <c r="AB46" s="695"/>
      <c r="AC46" s="695"/>
      <c r="AD46" s="695"/>
      <c r="AE46" s="695"/>
      <c r="AF46" s="784"/>
      <c r="AG46" s="784"/>
      <c r="AH46" s="784"/>
      <c r="AI46" s="695"/>
      <c r="AJ46" s="695"/>
      <c r="AK46" s="695"/>
      <c r="AL46" s="695"/>
      <c r="AM46" s="695"/>
      <c r="AN46" s="784"/>
      <c r="AO46" s="784"/>
      <c r="AP46" s="784"/>
      <c r="AQ46" s="784"/>
      <c r="AR46" s="784"/>
      <c r="AS46" s="784"/>
      <c r="AT46" s="784"/>
      <c r="AU46" s="784"/>
      <c r="AV46" s="784"/>
      <c r="AW46" s="784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695"/>
      <c r="BK46" s="784"/>
      <c r="BL46" s="784"/>
      <c r="BM46" s="784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34"/>
      <c r="B47" s="16" t="s">
        <v>62</v>
      </c>
      <c r="C47" s="738"/>
      <c r="D47" s="736"/>
      <c r="E47" s="710"/>
      <c r="F47" s="736"/>
      <c r="G47" s="710"/>
      <c r="H47" s="736"/>
      <c r="I47" s="710"/>
      <c r="J47" s="736"/>
      <c r="K47" s="712"/>
      <c r="L47" s="712"/>
      <c r="M47" s="738"/>
      <c r="N47" s="736"/>
      <c r="O47" s="712"/>
      <c r="P47" s="736"/>
      <c r="Q47" s="712"/>
      <c r="R47" s="736"/>
      <c r="S47" s="712"/>
      <c r="T47" s="736"/>
      <c r="U47" s="583"/>
      <c r="Z47" s="734"/>
      <c r="AA47" s="785"/>
      <c r="AB47" s="696"/>
      <c r="AC47" s="696"/>
      <c r="AD47" s="696"/>
      <c r="AE47" s="696"/>
      <c r="AF47" s="785"/>
      <c r="AG47" s="785"/>
      <c r="AH47" s="785"/>
      <c r="AI47" s="696"/>
      <c r="AJ47" s="696"/>
      <c r="AK47" s="696"/>
      <c r="AL47" s="696"/>
      <c r="AM47" s="696"/>
      <c r="AN47" s="785"/>
      <c r="AO47" s="785"/>
      <c r="AP47" s="785"/>
      <c r="AQ47" s="785"/>
      <c r="AR47" s="785"/>
      <c r="AS47" s="785"/>
      <c r="AT47" s="785"/>
      <c r="AU47" s="785"/>
      <c r="AV47" s="785"/>
      <c r="AW47" s="785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696"/>
      <c r="BK47" s="785"/>
      <c r="BL47" s="785"/>
      <c r="BM47" s="785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33" t="s">
        <v>87</v>
      </c>
      <c r="B48" s="15" t="s">
        <v>55</v>
      </c>
      <c r="C48" s="748" t="str">
        <f>VLOOKUP($C27,'2025年度(1年後期)'!$B$5:$N$207,COLUMN('2025年度(1年後期)'!$K$5),0)&amp;""</f>
        <v/>
      </c>
      <c r="D48" s="732"/>
      <c r="E48" s="749" t="str">
        <f>VLOOKUP($C27,'2025年度(2年後期)'!$B$5:$N$207,COLUMN('2025年度(2年後期)'!$K$5),0)&amp;""</f>
        <v/>
      </c>
      <c r="F48" s="732"/>
      <c r="G48" s="749" t="str">
        <f>VLOOKUP($C27,'2025年度(3年後期)'!$B$5:$N$207,COLUMN('2025年度(3年後期)'!$K$5),0)&amp;""</f>
        <v/>
      </c>
      <c r="H48" s="732"/>
      <c r="I48" s="749" t="str">
        <f>VLOOKUP($C27,'2025年度(4年後期)'!$B$5:$N$206,COLUMN('2025年度(4年後期)'!$K$5),0)&amp;""</f>
        <v/>
      </c>
      <c r="J48" s="732"/>
      <c r="K48" s="750" t="str">
        <f>VLOOKUP($C27,'2025年度(助産後期)'!$B$5:$N$207,COLUMN('2025年度(助産後期)'!$K$5),0)&amp;""</f>
        <v/>
      </c>
      <c r="L48" s="750"/>
      <c r="M48" s="748" t="str">
        <f>VLOOKUP($C27,'2025年度(M1後期)'!$B$5:$N$207,COLUMN('2025年度(M1後期)'!$K$5),0)&amp;""</f>
        <v/>
      </c>
      <c r="N48" s="732"/>
      <c r="O48" s="750" t="str">
        <f>VLOOKUP($C27,'2025年度(M2後期)'!$B$5:$N$207,COLUMN('2025年度(M2後期)'!$K$5),0)&amp;""</f>
        <v/>
      </c>
      <c r="P48" s="732"/>
      <c r="Q48" s="750" t="str">
        <f>VLOOKUP($C27,'2025年度(D1後期)'!$B$5:$N$207,COLUMN('2025年度(D1後期)'!$K$5),0)&amp;""</f>
        <v/>
      </c>
      <c r="R48" s="732"/>
      <c r="S48" s="750" t="str">
        <f>VLOOKUP($C27,'2025年度(D23後期)'!$B$5:$N$207,COLUMN('2025年度(D23後期)'!$K$5),0)&amp;""</f>
        <v/>
      </c>
      <c r="T48" s="732"/>
      <c r="Z48" s="744" t="str">
        <f>A48</f>
        <v>５時限（16：50～18：20）</v>
      </c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783"/>
      <c r="BL48" s="783"/>
      <c r="BM48" s="783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33"/>
      <c r="B49" s="15" t="s">
        <v>58</v>
      </c>
      <c r="C49" s="751" t="str">
        <f>IFERROR(VLOOKUP(C48,科目・教員!$A$2:$B$349,2,0),"")</f>
        <v/>
      </c>
      <c r="D49" s="735"/>
      <c r="E49" s="739" t="str">
        <f>IFERROR(VLOOKUP(E48,科目・教員!$A$2:$B$349,2,0),"")</f>
        <v/>
      </c>
      <c r="F49" s="735"/>
      <c r="G49" s="739" t="str">
        <f>IFERROR(VLOOKUP(G48,科目・教員!$A$2:$B$349,2,0),"")</f>
        <v/>
      </c>
      <c r="H49" s="735"/>
      <c r="I49" s="739" t="str">
        <f>IFERROR(VLOOKUP(I48,科目・教員!$A$2:$B$349,2,0),"")</f>
        <v/>
      </c>
      <c r="J49" s="735"/>
      <c r="K49" s="740" t="str">
        <f>IFERROR(VLOOKUP(K48,科目・教員!$A$2:$B$349,2,0),"")</f>
        <v/>
      </c>
      <c r="L49" s="740"/>
      <c r="M49" s="751" t="str">
        <f>IFERROR(VLOOKUP(M48,科目・教員!$A$2:$B$349,2,0),"")</f>
        <v/>
      </c>
      <c r="N49" s="735"/>
      <c r="O49" s="740" t="str">
        <f>IFERROR(VLOOKUP(O48,科目・教員!$A$2:$B$349,2,0),"")</f>
        <v/>
      </c>
      <c r="P49" s="735"/>
      <c r="Q49" s="740" t="str">
        <f>IFERROR(VLOOKUP(Q48,科目・教員!$A$2:$B$349,2,0),"")</f>
        <v/>
      </c>
      <c r="R49" s="735"/>
      <c r="S49" s="740" t="str">
        <f>IFERROR(VLOOKUP(S48,科目・教員!$A$2:$B$349,2,0),"")</f>
        <v/>
      </c>
      <c r="T49" s="735"/>
      <c r="Z49" s="733"/>
      <c r="AA49" s="695"/>
      <c r="AB49" s="695"/>
      <c r="AC49" s="695"/>
      <c r="AD49" s="695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695"/>
      <c r="BK49" s="784"/>
      <c r="BL49" s="784"/>
      <c r="BM49" s="784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33"/>
      <c r="B50" s="15" t="s">
        <v>60</v>
      </c>
      <c r="C50" s="751" t="str">
        <f>VLOOKUP($C27,'2025年度(1年後期)'!$B$5:$N$207,COLUMN('2025年度(1年後期)'!$K$5)+1,0)&amp;""</f>
        <v/>
      </c>
      <c r="D50" s="735"/>
      <c r="E50" s="739" t="str">
        <f>VLOOKUP($C27,'2025年度(2年後期)'!$B$5:$N$207,COLUMN('2025年度(2年後期)'!$K$5)+1,0)&amp;""</f>
        <v/>
      </c>
      <c r="F50" s="735"/>
      <c r="G50" s="739" t="str">
        <f>VLOOKUP($C27,'2025年度(3年後期)'!$B$5:$N$207,COLUMN('2025年度(3年後期)'!$K$5)+1,0)&amp;""</f>
        <v/>
      </c>
      <c r="H50" s="735"/>
      <c r="I50" s="739" t="str">
        <f>VLOOKUP($C27,'2025年度(4年後期)'!$B$5:$N$206,COLUMN('2025年度(4年後期)'!$K$5)+1,0)&amp;""</f>
        <v/>
      </c>
      <c r="J50" s="735"/>
      <c r="K50" s="740" t="str">
        <f>VLOOKUP($C27,'2025年度(助産後期)'!$B$5:$N$207,COLUMN('2025年度(助産後期)'!$K$5)+1,0)&amp;""</f>
        <v/>
      </c>
      <c r="L50" s="740"/>
      <c r="M50" s="751" t="str">
        <f>VLOOKUP($C27,'2025年度(M1後期)'!$B$5:$N$207,COLUMN('2025年度(M1後期)'!$K$5)+1,0)&amp;""</f>
        <v/>
      </c>
      <c r="N50" s="735"/>
      <c r="O50" s="740" t="str">
        <f>VLOOKUP($C27,'2025年度(M1後期)'!$B$5:$N$207,COLUMN('2025年度(M1後期)'!$K$5)+1,0)&amp;""</f>
        <v/>
      </c>
      <c r="P50" s="735"/>
      <c r="Q50" s="740" t="str">
        <f>VLOOKUP($C27,'2025年度(D1後期)'!$B$5:$N$207,COLUMN('2025年度(D1後期)'!$K$5)+1,0)&amp;""</f>
        <v/>
      </c>
      <c r="R50" s="735"/>
      <c r="S50" s="740" t="str">
        <f>VLOOKUP($C27,'2025年度(D23後期)'!$B$5:$N$207,COLUMN('2025年度(D23後期)'!$K$5)+1,0)&amp;""</f>
        <v/>
      </c>
      <c r="T50" s="735"/>
      <c r="Z50" s="733"/>
      <c r="AA50" s="695"/>
      <c r="AB50" s="695"/>
      <c r="AC50" s="695"/>
      <c r="AD50" s="695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695"/>
      <c r="BK50" s="784"/>
      <c r="BL50" s="784"/>
      <c r="BM50" s="784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34"/>
      <c r="B51" s="16" t="s">
        <v>62</v>
      </c>
      <c r="C51" s="738"/>
      <c r="D51" s="736"/>
      <c r="E51" s="710"/>
      <c r="F51" s="736"/>
      <c r="G51" s="710"/>
      <c r="H51" s="736"/>
      <c r="I51" s="710"/>
      <c r="J51" s="736"/>
      <c r="K51" s="712"/>
      <c r="L51" s="712"/>
      <c r="M51" s="738"/>
      <c r="N51" s="736"/>
      <c r="O51" s="712"/>
      <c r="P51" s="736"/>
      <c r="Q51" s="712"/>
      <c r="R51" s="736"/>
      <c r="S51" s="712"/>
      <c r="T51" s="736"/>
      <c r="U51" s="19"/>
      <c r="V51" s="19"/>
      <c r="W51" s="19"/>
      <c r="X51" s="19"/>
      <c r="Y51" s="19"/>
      <c r="Z51" s="734"/>
      <c r="AA51" s="696"/>
      <c r="AB51" s="696"/>
      <c r="AC51" s="696"/>
      <c r="AD51" s="696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696"/>
      <c r="BK51" s="785"/>
      <c r="BL51" s="785"/>
      <c r="BM51" s="785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5"/>
      <c r="B52" s="6"/>
      <c r="C52" s="717">
        <f>C27+1</f>
        <v>46084</v>
      </c>
      <c r="D52" s="717"/>
      <c r="E52" s="717"/>
      <c r="F52" s="717"/>
      <c r="G52" s="717"/>
      <c r="H52" s="717"/>
      <c r="I52" s="717"/>
      <c r="J52" s="717"/>
      <c r="K52" s="717"/>
      <c r="L52" s="717"/>
      <c r="M52" s="717"/>
      <c r="N52" s="717"/>
      <c r="O52" s="717"/>
      <c r="P52" s="717"/>
      <c r="Q52" s="717"/>
      <c r="R52" s="717"/>
      <c r="S52" s="717"/>
      <c r="T52" s="717"/>
      <c r="U52" s="697">
        <f>C52</f>
        <v>46084</v>
      </c>
      <c r="V52" s="698"/>
      <c r="W52" s="698"/>
      <c r="X52" s="698"/>
      <c r="Y52" s="698"/>
      <c r="Z52" s="69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3" t="s">
        <v>54</v>
      </c>
      <c r="B53" s="12" t="s">
        <v>55</v>
      </c>
      <c r="C53" s="731" t="str">
        <f>VLOOKUP($C52,'2025年度(1年後期)'!$B$5:$N$207,COLUMN('2025年度(1年後期)'!$C$5),0)&amp;""</f>
        <v/>
      </c>
      <c r="D53" s="722"/>
      <c r="E53" s="721" t="str">
        <f>VLOOKUP($C52,'2025年度(2年後期)'!$B$5:$N$207,COLUMN('2025年度(2年後期)'!$C$5),0)&amp;""</f>
        <v/>
      </c>
      <c r="F53" s="722"/>
      <c r="G53" s="721" t="str">
        <f>VLOOKUP($C52,'2025年度(3年後期)'!$B$5:$N$207,COLUMN('2025年度(3年後期)'!$C$5),0)&amp;""</f>
        <v>統合・政策オリエンテーション</v>
      </c>
      <c r="H53" s="722"/>
      <c r="I53" s="721" t="str">
        <f>VLOOKUP($C52,'2025年度(4年後期)'!$B$5:$N$206,COLUMN('2025年度(4年後期)'!$C$5),0)&amp;""</f>
        <v/>
      </c>
      <c r="J53" s="722"/>
      <c r="K53" s="732" t="str">
        <f>VLOOKUP($C52,'2025年度(助産後期)'!$B$5:$N$207,COLUMN('2025年度(助産後期)'!$C$5),0)&amp;""</f>
        <v/>
      </c>
      <c r="L53" s="720"/>
      <c r="M53" s="719" t="str">
        <f>VLOOKUP($C52,'2025年度(M1後期)'!$B$5:$N$207,COLUMN('2025年度(M1後期)'!$C$5),0)&amp;""</f>
        <v/>
      </c>
      <c r="N53" s="720"/>
      <c r="O53" s="721" t="str">
        <f>VLOOKUP($C52,'2025年度(M2後期)'!$B$5:$N$207,COLUMN('2025年度(M2後期)'!$C$5),0)&amp;""</f>
        <v/>
      </c>
      <c r="P53" s="722"/>
      <c r="Q53" s="721" t="str">
        <f>VLOOKUP($C52,'2025年度(D1後期)'!$B$5:$N$207,COLUMN('2025年度(D1後期)'!$C$5),0)&amp;""</f>
        <v/>
      </c>
      <c r="R53" s="722"/>
      <c r="S53" s="732" t="str">
        <f>VLOOKUP($C52,'2025年度(D23後期)'!$B$5:$N$207,COLUMN('2025年度(D23後期)'!$C$5),0)&amp;""</f>
        <v/>
      </c>
      <c r="T53" s="722"/>
      <c r="U53" s="25"/>
      <c r="Z53" s="744" t="str">
        <f>A53</f>
        <v xml:space="preserve">１時限（09：20～10：50） </v>
      </c>
      <c r="AA53" s="694"/>
      <c r="AB53" s="694"/>
      <c r="AC53" s="694"/>
      <c r="AD53" s="694"/>
      <c r="AE53" s="694"/>
      <c r="AF53" s="694"/>
      <c r="AG53" s="694"/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 t="s">
        <v>489</v>
      </c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783"/>
      <c r="BL53" s="783"/>
      <c r="BM53" s="783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33"/>
      <c r="B54" s="15" t="s">
        <v>58</v>
      </c>
      <c r="C54" s="714" t="str">
        <f>IFERROR(VLOOKUP(C53,科目・教員!$A$2:$B$349,2,0),"")</f>
        <v/>
      </c>
      <c r="D54" s="715"/>
      <c r="E54" s="716" t="str">
        <f>IFERROR(VLOOKUP(E53,科目・教員!$A$2:$B$349,2,0),"")</f>
        <v/>
      </c>
      <c r="F54" s="715"/>
      <c r="G54" s="716" t="str">
        <f>IFERROR(VLOOKUP(G53,科目・教員!$A$2:$B$349,2,0),"")</f>
        <v/>
      </c>
      <c r="H54" s="715"/>
      <c r="I54" s="716" t="str">
        <f>IFERROR(VLOOKUP(I53,科目・教員!$A$2:$B$349,2,0),"")</f>
        <v/>
      </c>
      <c r="J54" s="715"/>
      <c r="K54" s="735" t="str">
        <f>IFERROR(VLOOKUP(K53,科目・教員!$A$2:$B$349,2,0),"")</f>
        <v/>
      </c>
      <c r="L54" s="737"/>
      <c r="M54" s="746" t="str">
        <f>IFERROR(VLOOKUP(M53,科目・教員!$A$2:$B$349,2,0),"")</f>
        <v/>
      </c>
      <c r="N54" s="715"/>
      <c r="O54" s="716" t="str">
        <f>IFERROR(VLOOKUP(O53,科目・教員!$A$2:$B$349,2,0),"")</f>
        <v/>
      </c>
      <c r="P54" s="715"/>
      <c r="Q54" s="716" t="str">
        <f>IFERROR(VLOOKUP(Q53,科目・教員!$A$2:$B$349,2,0),"")</f>
        <v/>
      </c>
      <c r="R54" s="715"/>
      <c r="S54" s="735" t="str">
        <f>IFERROR(VLOOKUP(S53,科目・教員!$A$2:$B$349,2,0),"")</f>
        <v/>
      </c>
      <c r="T54" s="715"/>
      <c r="U54" s="25"/>
      <c r="Z54" s="733"/>
      <c r="AA54" s="695"/>
      <c r="AB54" s="695"/>
      <c r="AC54" s="695"/>
      <c r="AD54" s="695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784"/>
      <c r="BL54" s="784"/>
      <c r="BM54" s="784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33"/>
      <c r="B55" s="15" t="s">
        <v>60</v>
      </c>
      <c r="C55" s="714" t="str">
        <f>VLOOKUP($C52,'2025年度(1年後期)'!$B$5:$N$207,COLUMN('2025年度(1年後期)'!$C$5)+1,0)&amp;""</f>
        <v/>
      </c>
      <c r="D55" s="715"/>
      <c r="E55" s="716" t="str">
        <f>VLOOKUP($C52,'2025年度(2年後期)'!$B$5:$N$207,COLUMN('2025年度(2年後期)'!$C$5)+1,0)&amp;""</f>
        <v/>
      </c>
      <c r="F55" s="715"/>
      <c r="G55" s="716" t="str">
        <f>VLOOKUP($C52,'2025年度(3年後期)'!$B$5:$N$207,COLUMN('2025年度(3年後期)'!$C$5)+1,0)&amp;""</f>
        <v>301</v>
      </c>
      <c r="H55" s="715"/>
      <c r="I55" s="716" t="str">
        <f>VLOOKUP($C52,'2025年度(4年後期)'!$B$5:$N$206,COLUMN('2025年度(4年後期)'!$C$5)+1,0)&amp;""</f>
        <v/>
      </c>
      <c r="J55" s="715"/>
      <c r="K55" s="735" t="str">
        <f>VLOOKUP($C52,'2025年度(助産後期)'!$B$5:$N$207,COLUMN('2025年度(助産後期)'!$C$5)+1,0)&amp;""</f>
        <v/>
      </c>
      <c r="L55" s="737"/>
      <c r="M55" s="746" t="str">
        <f>VLOOKUP($C52,'2025年度(M1後期)'!$B$5:$N$207,COLUMN('2025年度(M1後期)'!$C$5)+1,0)&amp;""</f>
        <v/>
      </c>
      <c r="N55" s="715"/>
      <c r="O55" s="716" t="str">
        <f>VLOOKUP($C52,'2025年度(M2後期)'!$B$5:$N$207,COLUMN('2025年度(M2後期)'!$C$5)+1,0)&amp;""</f>
        <v/>
      </c>
      <c r="P55" s="715"/>
      <c r="Q55" s="716" t="str">
        <f>VLOOKUP($C52,'2025年度(D1後期)'!$B$5:$N$207,COLUMN('2025年度(D1後期)'!$C$5)+1,0)&amp;""</f>
        <v/>
      </c>
      <c r="R55" s="715"/>
      <c r="S55" s="735" t="str">
        <f>VLOOKUP($C52,'2025年度(D23後期)'!$B$5:$N$207,COLUMN('2025年度(D23後期)'!$C$5)+1,0)&amp;""</f>
        <v/>
      </c>
      <c r="T55" s="715"/>
      <c r="U55" s="25"/>
      <c r="Z55" s="733"/>
      <c r="AA55" s="695"/>
      <c r="AB55" s="695"/>
      <c r="AC55" s="695"/>
      <c r="AD55" s="695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784"/>
      <c r="BL55" s="784"/>
      <c r="BM55" s="784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34"/>
      <c r="B56" s="16" t="s">
        <v>62</v>
      </c>
      <c r="C56" s="738"/>
      <c r="D56" s="711"/>
      <c r="E56" s="710"/>
      <c r="F56" s="711"/>
      <c r="G56" s="710"/>
      <c r="H56" s="711"/>
      <c r="I56" s="710"/>
      <c r="J56" s="711"/>
      <c r="K56" s="712"/>
      <c r="L56" s="713"/>
      <c r="M56" s="745"/>
      <c r="N56" s="711"/>
      <c r="O56" s="710"/>
      <c r="P56" s="711"/>
      <c r="Q56" s="710"/>
      <c r="R56" s="711"/>
      <c r="S56" s="712"/>
      <c r="T56" s="711"/>
      <c r="U56" s="25"/>
      <c r="Z56" s="734"/>
      <c r="AA56" s="696"/>
      <c r="AB56" s="696"/>
      <c r="AC56" s="696"/>
      <c r="AD56" s="696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785"/>
      <c r="BL56" s="785"/>
      <c r="BM56" s="785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33" t="s">
        <v>64</v>
      </c>
      <c r="B57" s="15" t="s">
        <v>55</v>
      </c>
      <c r="C57" s="731" t="str">
        <f>VLOOKUP($C52,'2025年度(1年後期)'!$B$5:$N$207,COLUMN('2025年度(1年後期)'!$E$5),0)&amp;""</f>
        <v/>
      </c>
      <c r="D57" s="722"/>
      <c r="E57" s="721" t="str">
        <f>VLOOKUP($C52,'2025年度(2年後期)'!$B$5:$N$207,COLUMN('2025年度(2年後期)'!$E$5),0)&amp;""</f>
        <v/>
      </c>
      <c r="F57" s="722"/>
      <c r="G57" s="721" t="str">
        <f>VLOOKUP($C52,'2025年度(3年後期)'!$B$5:$N$207,COLUMN('2025年度(3年後期)'!$E$5),0)&amp;""</f>
        <v>統合・政策オリエンテーション</v>
      </c>
      <c r="H57" s="722"/>
      <c r="I57" s="721" t="str">
        <f>VLOOKUP($C52,'2025年度(4年後期)'!$B$5:$N$206,COLUMN('2025年度(4年後期)'!$E$5),0)&amp;""</f>
        <v/>
      </c>
      <c r="J57" s="722"/>
      <c r="K57" s="732" t="str">
        <f>VLOOKUP($C52,'2025年度(助産後期)'!$B$5:$N$207,COLUMN('2025年度(助産後期)'!$E$5),0)&amp;""</f>
        <v/>
      </c>
      <c r="L57" s="720"/>
      <c r="M57" s="731" t="str">
        <f>VLOOKUP($C52,'2025年度(M1後期)'!$B$5:$N$207,COLUMN('2025年度(M1後期)'!$E$5),0)&amp;""</f>
        <v/>
      </c>
      <c r="N57" s="722"/>
      <c r="O57" s="732" t="str">
        <f>VLOOKUP($C52,'2025年度(M2後期)'!$B$5:$N$207,COLUMN('2025年度(M2後期)'!$E$5),0)&amp;""</f>
        <v/>
      </c>
      <c r="P57" s="722"/>
      <c r="Q57" s="732" t="str">
        <f>VLOOKUP($C52,'2025年度(D1後期)'!$B$5:$N$207,COLUMN('2025年度(D1後期)'!$E$5),0)&amp;""</f>
        <v/>
      </c>
      <c r="R57" s="722"/>
      <c r="S57" s="732" t="str">
        <f>VLOOKUP($C52,'2025年度(D23後期)'!$B$5:$N$207,COLUMN('2025年度(D23後期)'!$E$5),0)&amp;""</f>
        <v/>
      </c>
      <c r="T57" s="722"/>
      <c r="U57" s="21"/>
      <c r="Z57" s="733" t="str">
        <f>A57</f>
        <v>２時限（11：00～12：30）</v>
      </c>
      <c r="AA57" s="694"/>
      <c r="AB57" s="694"/>
      <c r="AC57" s="694"/>
      <c r="AD57" s="694"/>
      <c r="AE57" s="694"/>
      <c r="AF57" s="694"/>
      <c r="AG57" s="694"/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 t="s">
        <v>489</v>
      </c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783"/>
      <c r="BL57" s="783"/>
      <c r="BM57" s="783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33"/>
      <c r="B58" s="15" t="s">
        <v>58</v>
      </c>
      <c r="C58" s="714" t="str">
        <f>IFERROR(VLOOKUP(C57,科目・教員!$A$2:$B$349,2,0),"")</f>
        <v/>
      </c>
      <c r="D58" s="715"/>
      <c r="E58" s="716" t="str">
        <f>IFERROR(VLOOKUP(E57,科目・教員!$A$2:$B$349,2,0),"")</f>
        <v/>
      </c>
      <c r="F58" s="715"/>
      <c r="G58" s="716" t="str">
        <f>IFERROR(VLOOKUP(G57,科目・教員!$A$2:$B$349,2,0),"")</f>
        <v/>
      </c>
      <c r="H58" s="715"/>
      <c r="I58" s="716" t="str">
        <f>IFERROR(VLOOKUP(I57,科目・教員!$A$2:$B$349,2,0),"")</f>
        <v/>
      </c>
      <c r="J58" s="715"/>
      <c r="K58" s="735" t="str">
        <f>IFERROR(VLOOKUP(K57,科目・教員!$A$2:$B$349,2,0),"")</f>
        <v/>
      </c>
      <c r="L58" s="737"/>
      <c r="M58" s="714" t="str">
        <f>IFERROR(VLOOKUP(M57,科目・教員!$A$2:$B$349,2,0),"")</f>
        <v/>
      </c>
      <c r="N58" s="715"/>
      <c r="O58" s="735" t="str">
        <f>IFERROR(VLOOKUP(O57,科目・教員!$A$2:$B$349,2,0),"")</f>
        <v/>
      </c>
      <c r="P58" s="715"/>
      <c r="Q58" s="735" t="str">
        <f>IFERROR(VLOOKUP(Q57,科目・教員!$A$2:$B$349,2,0),"")</f>
        <v/>
      </c>
      <c r="R58" s="715"/>
      <c r="S58" s="735" t="str">
        <f>IFERROR(VLOOKUP(S57,科目・教員!$A$2:$B$349,2,0),"")</f>
        <v/>
      </c>
      <c r="T58" s="715"/>
      <c r="U58" s="21"/>
      <c r="Z58" s="733"/>
      <c r="AA58" s="695"/>
      <c r="AB58" s="695"/>
      <c r="AC58" s="695"/>
      <c r="AD58" s="695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784"/>
      <c r="BL58" s="784"/>
      <c r="BM58" s="784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33"/>
      <c r="B59" s="15" t="s">
        <v>60</v>
      </c>
      <c r="C59" s="714" t="str">
        <f>VLOOKUP($C52,'2025年度(1年後期)'!$B$5:$N$207,COLUMN('2025年度(1年後期)'!$E$5)+1,0)&amp;""</f>
        <v/>
      </c>
      <c r="D59" s="715"/>
      <c r="E59" s="716" t="str">
        <f>VLOOKUP($C52,'2025年度(2年後期)'!$B$5:$N$207,COLUMN('2025年度(2年後期)'!$E$5)+1,0)&amp;""</f>
        <v/>
      </c>
      <c r="F59" s="715"/>
      <c r="G59" s="716" t="str">
        <f>VLOOKUP($C52,'2025年度(3年後期)'!$B$5:$N$207,COLUMN('2025年度(3年後期)'!$E$5)+1,0)&amp;""</f>
        <v>301</v>
      </c>
      <c r="H59" s="715"/>
      <c r="I59" s="716" t="str">
        <f>VLOOKUP($C52,'2025年度(4年後期)'!$B$5:$N$206,COLUMN('2025年度(4年後期)'!$E$5)+1,0)&amp;""</f>
        <v/>
      </c>
      <c r="J59" s="715"/>
      <c r="K59" s="735" t="str">
        <f>VLOOKUP($C52,'2025年度(助産後期)'!$B$5:$N$207,COLUMN('2025年度(助産後期)'!$E$5)+1,0)&amp;""</f>
        <v/>
      </c>
      <c r="L59" s="737"/>
      <c r="M59" s="714" t="str">
        <f>VLOOKUP($C52,'2025年度(M1後期)'!$B$5:$N$207,COLUMN('2025年度(M1後期)'!$E$5)+1,0)&amp;""</f>
        <v/>
      </c>
      <c r="N59" s="715"/>
      <c r="O59" s="735" t="str">
        <f>VLOOKUP($C52,'2025年度(M2後期)'!$B$5:$N$207,COLUMN('2025年度(M2後期)'!$E$5)+1,0)&amp;""</f>
        <v/>
      </c>
      <c r="P59" s="715"/>
      <c r="Q59" s="735" t="str">
        <f>VLOOKUP($C52,'2025年度(D1後期)'!$B$5:$N$207,COLUMN('2025年度(D1後期)'!$E$5)+1,0)&amp;""</f>
        <v/>
      </c>
      <c r="R59" s="715"/>
      <c r="S59" s="735" t="str">
        <f>VLOOKUP($C52,'2025年度(D23後期)'!$B$5:$N$207,COLUMN('2025年度(D23後期)'!$E$5)+1,0)&amp;""</f>
        <v/>
      </c>
      <c r="T59" s="715"/>
      <c r="U59" s="21"/>
      <c r="Z59" s="733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784"/>
      <c r="BL59" s="784"/>
      <c r="BM59" s="784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47"/>
      <c r="B60" s="16" t="s">
        <v>62</v>
      </c>
      <c r="C60" s="738"/>
      <c r="D60" s="736"/>
      <c r="E60" s="710"/>
      <c r="F60" s="736"/>
      <c r="G60" s="710"/>
      <c r="H60" s="736"/>
      <c r="I60" s="710"/>
      <c r="J60" s="736"/>
      <c r="K60" s="712"/>
      <c r="L60" s="712"/>
      <c r="M60" s="738"/>
      <c r="N60" s="736"/>
      <c r="O60" s="712"/>
      <c r="P60" s="736"/>
      <c r="Q60" s="712"/>
      <c r="R60" s="736"/>
      <c r="S60" s="712"/>
      <c r="T60" s="736"/>
      <c r="U60" s="21"/>
      <c r="Z60" s="734"/>
      <c r="AA60" s="696"/>
      <c r="AB60" s="696"/>
      <c r="AC60" s="696"/>
      <c r="AD60" s="696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785"/>
      <c r="BL60" s="785"/>
      <c r="BM60" s="785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44" t="s">
        <v>70</v>
      </c>
      <c r="B61" s="17" t="s">
        <v>71</v>
      </c>
      <c r="C61" s="731"/>
      <c r="D61" s="722"/>
      <c r="E61" s="721"/>
      <c r="F61" s="722"/>
      <c r="G61" s="721"/>
      <c r="H61" s="722"/>
      <c r="I61" s="721"/>
      <c r="J61" s="722"/>
      <c r="K61" s="732"/>
      <c r="L61" s="720"/>
      <c r="M61" s="731"/>
      <c r="N61" s="722"/>
      <c r="O61" s="732"/>
      <c r="P61" s="722"/>
      <c r="Q61" s="732"/>
      <c r="R61" s="722"/>
      <c r="S61" s="732"/>
      <c r="T61" s="722"/>
      <c r="U61" s="21"/>
      <c r="Z61" s="733" t="str">
        <f>A61</f>
        <v>昼休み（12：30～13：30）</v>
      </c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783"/>
      <c r="BL61" s="783"/>
      <c r="BM61" s="783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33"/>
      <c r="B62" s="17" t="s">
        <v>73</v>
      </c>
      <c r="C62" s="714"/>
      <c r="D62" s="715"/>
      <c r="E62" s="716"/>
      <c r="F62" s="715"/>
      <c r="G62" s="716"/>
      <c r="H62" s="715"/>
      <c r="I62" s="716"/>
      <c r="J62" s="715"/>
      <c r="K62" s="735"/>
      <c r="L62" s="737"/>
      <c r="M62" s="714"/>
      <c r="N62" s="715"/>
      <c r="O62" s="735"/>
      <c r="P62" s="715"/>
      <c r="Q62" s="735"/>
      <c r="R62" s="715"/>
      <c r="S62" s="735"/>
      <c r="T62" s="715"/>
      <c r="U62" s="21"/>
      <c r="Z62" s="733"/>
      <c r="AA62" s="695"/>
      <c r="AB62" s="695"/>
      <c r="AC62" s="695"/>
      <c r="AD62" s="695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784"/>
      <c r="BL62" s="784"/>
      <c r="BM62" s="784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33"/>
      <c r="B63" s="17" t="s">
        <v>60</v>
      </c>
      <c r="C63" s="714"/>
      <c r="D63" s="715"/>
      <c r="E63" s="716"/>
      <c r="F63" s="715"/>
      <c r="G63" s="716"/>
      <c r="H63" s="715"/>
      <c r="I63" s="716"/>
      <c r="J63" s="715"/>
      <c r="K63" s="735"/>
      <c r="L63" s="737"/>
      <c r="M63" s="714"/>
      <c r="N63" s="715"/>
      <c r="O63" s="735"/>
      <c r="P63" s="715"/>
      <c r="Q63" s="735"/>
      <c r="R63" s="715"/>
      <c r="S63" s="735"/>
      <c r="T63" s="715"/>
      <c r="U63" s="21"/>
      <c r="Z63" s="733"/>
      <c r="AA63" s="695"/>
      <c r="AB63" s="695"/>
      <c r="AC63" s="695"/>
      <c r="AD63" s="695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784"/>
      <c r="BL63" s="784"/>
      <c r="BM63" s="784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34"/>
      <c r="B64" s="18" t="s">
        <v>62</v>
      </c>
      <c r="C64" s="752"/>
      <c r="D64" s="753"/>
      <c r="E64" s="754"/>
      <c r="F64" s="753"/>
      <c r="G64" s="754"/>
      <c r="H64" s="753"/>
      <c r="I64" s="754"/>
      <c r="J64" s="753"/>
      <c r="K64" s="755"/>
      <c r="L64" s="755"/>
      <c r="M64" s="752"/>
      <c r="N64" s="753"/>
      <c r="O64" s="755"/>
      <c r="P64" s="753"/>
      <c r="Q64" s="755"/>
      <c r="R64" s="753"/>
      <c r="S64" s="755"/>
      <c r="T64" s="753"/>
      <c r="U64" s="21"/>
      <c r="Z64" s="734"/>
      <c r="AA64" s="696"/>
      <c r="AB64" s="696"/>
      <c r="AC64" s="696"/>
      <c r="AD64" s="696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785"/>
      <c r="BL64" s="785"/>
      <c r="BM64" s="785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33" t="s">
        <v>74</v>
      </c>
      <c r="B65" s="15" t="s">
        <v>55</v>
      </c>
      <c r="C65" s="748" t="str">
        <f>VLOOKUP($C52,'2025年度(1年後期)'!$B$5:$N$207,COLUMN('2025年度(1年後期)'!$G$5),0)&amp;""</f>
        <v/>
      </c>
      <c r="D65" s="732"/>
      <c r="E65" s="749" t="str">
        <f>VLOOKUP($C52,'2025年度(2年後期)'!$B$5:$N$207,COLUMN('2025年度(2年後期)'!$G$5),0)&amp;""</f>
        <v/>
      </c>
      <c r="F65" s="732"/>
      <c r="G65" s="749" t="str">
        <f>VLOOKUP($C52,'2025年度(3年後期)'!$B$5:$N$207,COLUMN('2025年度(3年後期)'!$G$5),0)&amp;""</f>
        <v>JIHS･NC合同就職説明会</v>
      </c>
      <c r="H65" s="732"/>
      <c r="I65" s="749" t="str">
        <f>VLOOKUP($C52,'2025年度(4年後期)'!$B$5:$N$206,COLUMN('2025年度(4年後期)'!$G$5),0)&amp;""</f>
        <v/>
      </c>
      <c r="J65" s="732"/>
      <c r="K65" s="750" t="str">
        <f>VLOOKUP($C52,'2025年度(助産後期)'!$B$5:$N$207,COLUMN('2025年度(助産後期)'!$G$5),0)&amp;""</f>
        <v/>
      </c>
      <c r="L65" s="750"/>
      <c r="M65" s="748" t="str">
        <f>VLOOKUP($C52,'2025年度(M1後期)'!$B$5:$N$207,COLUMN('2025年度(M1後期)'!$G$5),0)&amp;""</f>
        <v/>
      </c>
      <c r="N65" s="732"/>
      <c r="O65" s="750" t="str">
        <f>VLOOKUP($C52,'2025年度(M2後期)'!$B$5:$N$207,COLUMN('2025年度(M2後期)'!$G$5),0)&amp;""</f>
        <v/>
      </c>
      <c r="P65" s="732"/>
      <c r="Q65" s="750" t="str">
        <f>VLOOKUP($C52,'2025年度(D1後期)'!$B$5:$N$207,COLUMN('2025年度(D1後期)'!$G$5),0)&amp;""</f>
        <v/>
      </c>
      <c r="R65" s="732"/>
      <c r="S65" s="750" t="str">
        <f>VLOOKUP($C52,'2025年度(D23後期)'!$B$5:$N$207,COLUMN('2025年度(D23後期)'!$G$5),0)&amp;""</f>
        <v/>
      </c>
      <c r="T65" s="732"/>
      <c r="U65" s="583" t="s">
        <v>487</v>
      </c>
      <c r="Z65" s="733" t="str">
        <f>A65</f>
        <v>３時限（13：30～15：00）</v>
      </c>
      <c r="AA65" s="783" t="s">
        <v>488</v>
      </c>
      <c r="AB65" s="783"/>
      <c r="AC65" s="783"/>
      <c r="AD65" s="783"/>
      <c r="AE65" s="783"/>
      <c r="AF65" s="783" t="s">
        <v>488</v>
      </c>
      <c r="AG65" s="783" t="s">
        <v>488</v>
      </c>
      <c r="AH65" s="783" t="s">
        <v>488</v>
      </c>
      <c r="AI65" s="783"/>
      <c r="AJ65" s="783"/>
      <c r="AK65" s="783"/>
      <c r="AL65" s="783"/>
      <c r="AM65" s="783"/>
      <c r="AN65" s="783" t="s">
        <v>488</v>
      </c>
      <c r="AO65" s="783" t="s">
        <v>488</v>
      </c>
      <c r="AP65" s="783" t="s">
        <v>488</v>
      </c>
      <c r="AQ65" s="783" t="s">
        <v>488</v>
      </c>
      <c r="AR65" s="783" t="s">
        <v>488</v>
      </c>
      <c r="AS65" s="783" t="s">
        <v>488</v>
      </c>
      <c r="AT65" s="783" t="s">
        <v>488</v>
      </c>
      <c r="AU65" s="783" t="s">
        <v>488</v>
      </c>
      <c r="AV65" s="783" t="s">
        <v>488</v>
      </c>
      <c r="AW65" s="783" t="s">
        <v>488</v>
      </c>
      <c r="AX65" s="694"/>
      <c r="AY65" s="694"/>
      <c r="AZ65" s="694"/>
      <c r="BA65" s="694"/>
      <c r="BB65" s="694"/>
      <c r="BC65" s="694"/>
      <c r="BD65" s="694"/>
      <c r="BE65" s="694"/>
      <c r="BF65" s="694"/>
      <c r="BG65" s="694"/>
      <c r="BH65" s="694"/>
      <c r="BI65" s="694"/>
      <c r="BJ65" s="694"/>
      <c r="BK65" s="783"/>
      <c r="BL65" s="783"/>
      <c r="BM65" s="783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33"/>
      <c r="B66" s="15" t="s">
        <v>58</v>
      </c>
      <c r="C66" s="751" t="str">
        <f>IFERROR(VLOOKUP(C65,科目・教員!$A$2:$B$349,2,0),"")</f>
        <v/>
      </c>
      <c r="D66" s="735"/>
      <c r="E66" s="739" t="str">
        <f>IFERROR(VLOOKUP(E65,科目・教員!$A$2:$B$349,2,0),"")</f>
        <v/>
      </c>
      <c r="F66" s="735"/>
      <c r="G66" s="739" t="str">
        <f>IFERROR(VLOOKUP(G65,科目・教員!$A$2:$B$349,2,0),"")</f>
        <v/>
      </c>
      <c r="H66" s="735"/>
      <c r="I66" s="739" t="str">
        <f>IFERROR(VLOOKUP(I65,科目・教員!$A$2:$B$349,2,0),"")</f>
        <v/>
      </c>
      <c r="J66" s="735"/>
      <c r="K66" s="740" t="str">
        <f>IFERROR(VLOOKUP(K65,科目・教員!$A$2:$B$349,2,0),"")</f>
        <v/>
      </c>
      <c r="L66" s="740"/>
      <c r="M66" s="751" t="str">
        <f>IFERROR(VLOOKUP(M65,科目・教員!$A$2:$B$349,2,0),"")</f>
        <v/>
      </c>
      <c r="N66" s="735"/>
      <c r="O66" s="740" t="str">
        <f>IFERROR(VLOOKUP(O65,科目・教員!$A$2:$B$349,2,0),"")</f>
        <v/>
      </c>
      <c r="P66" s="735"/>
      <c r="Q66" s="740" t="str">
        <f>IFERROR(VLOOKUP(Q65,科目・教員!$A$2:$B$349,2,0),"")</f>
        <v/>
      </c>
      <c r="R66" s="735"/>
      <c r="S66" s="740" t="str">
        <f>IFERROR(VLOOKUP(S65,科目・教員!$A$2:$B$349,2,0),"")</f>
        <v/>
      </c>
      <c r="T66" s="735"/>
      <c r="U66" s="583"/>
      <c r="Z66" s="733"/>
      <c r="AA66" s="784"/>
      <c r="AB66" s="784"/>
      <c r="AC66" s="784"/>
      <c r="AD66" s="784"/>
      <c r="AE66" s="784"/>
      <c r="AF66" s="784"/>
      <c r="AG66" s="784"/>
      <c r="AH66" s="784"/>
      <c r="AI66" s="784"/>
      <c r="AJ66" s="784"/>
      <c r="AK66" s="784"/>
      <c r="AL66" s="784"/>
      <c r="AM66" s="784"/>
      <c r="AN66" s="784"/>
      <c r="AO66" s="784"/>
      <c r="AP66" s="784"/>
      <c r="AQ66" s="784"/>
      <c r="AR66" s="784"/>
      <c r="AS66" s="784"/>
      <c r="AT66" s="784"/>
      <c r="AU66" s="784"/>
      <c r="AV66" s="784"/>
      <c r="AW66" s="784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784"/>
      <c r="BL66" s="784"/>
      <c r="BM66" s="784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33"/>
      <c r="B67" s="15" t="s">
        <v>60</v>
      </c>
      <c r="C67" s="751" t="str">
        <f>VLOOKUP($C52,'2025年度(1年後期)'!$B$5:$N$207,COLUMN('2025年度(1年後期)'!$G$5)+1,0)&amp;""</f>
        <v/>
      </c>
      <c r="D67" s="735"/>
      <c r="E67" s="739" t="str">
        <f>VLOOKUP($C52,'2025年度(2年後期)'!$B$5:$N$207,COLUMN('2025年度(2年後期)'!$G$5)+1,0)&amp;""</f>
        <v/>
      </c>
      <c r="F67" s="735"/>
      <c r="G67" s="739" t="str">
        <f>VLOOKUP($C52,'2025年度(3年後期)'!$B$5:$N$207,COLUMN('2025年度(3年後期)'!$G$5)+1,0)&amp;""</f>
        <v>101･201･202･301
(演習21～29)</v>
      </c>
      <c r="H67" s="735"/>
      <c r="I67" s="739" t="str">
        <f>VLOOKUP($C52,'2025年度(4年後期)'!$B$5:$N$206,COLUMN('2025年度(4年後期)'!$G$5)+1,0)&amp;""</f>
        <v/>
      </c>
      <c r="J67" s="735"/>
      <c r="K67" s="740" t="str">
        <f>VLOOKUP($C52,'2025年度(助産後期)'!$B$5:$N$207,COLUMN('2025年度(助産後期)'!$G$5)+1,0)&amp;""</f>
        <v/>
      </c>
      <c r="L67" s="740"/>
      <c r="M67" s="751" t="str">
        <f>VLOOKUP($C52,'2025年度(M1後期)'!$B$5:$N$207,COLUMN('2025年度(M1後期)'!$G$5)+1,0)&amp;""</f>
        <v/>
      </c>
      <c r="N67" s="735"/>
      <c r="O67" s="740" t="str">
        <f>VLOOKUP($C52,'2025年度(M2後期)'!$B$5:$N$207,COLUMN('2025年度(M2後期)'!$G$5)+1,0)&amp;""</f>
        <v/>
      </c>
      <c r="P67" s="735"/>
      <c r="Q67" s="740" t="str">
        <f>VLOOKUP($C52,'2025年度(D1後期)'!$B$5:$N$207,COLUMN('2025年度(D1後期)'!$G$5)+1,0)&amp;""</f>
        <v/>
      </c>
      <c r="R67" s="735"/>
      <c r="S67" s="740" t="str">
        <f>VLOOKUP($C52,'2025年度(D23後期)'!$B$5:$N$207,COLUMN('2025年度(D23後期)'!$G$5)+1,0)&amp;""</f>
        <v/>
      </c>
      <c r="T67" s="735"/>
      <c r="U67" s="583"/>
      <c r="Z67" s="733"/>
      <c r="AA67" s="784"/>
      <c r="AB67" s="784"/>
      <c r="AC67" s="784"/>
      <c r="AD67" s="784"/>
      <c r="AE67" s="784"/>
      <c r="AF67" s="784"/>
      <c r="AG67" s="784"/>
      <c r="AH67" s="784"/>
      <c r="AI67" s="784"/>
      <c r="AJ67" s="784"/>
      <c r="AK67" s="784"/>
      <c r="AL67" s="784"/>
      <c r="AM67" s="784"/>
      <c r="AN67" s="784"/>
      <c r="AO67" s="784"/>
      <c r="AP67" s="784"/>
      <c r="AQ67" s="784"/>
      <c r="AR67" s="784"/>
      <c r="AS67" s="784"/>
      <c r="AT67" s="784"/>
      <c r="AU67" s="784"/>
      <c r="AV67" s="784"/>
      <c r="AW67" s="784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784"/>
      <c r="BL67" s="784"/>
      <c r="BM67" s="784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47"/>
      <c r="B68" s="16" t="s">
        <v>62</v>
      </c>
      <c r="C68" s="738"/>
      <c r="D68" s="736"/>
      <c r="E68" s="710"/>
      <c r="F68" s="736"/>
      <c r="G68" s="710"/>
      <c r="H68" s="736"/>
      <c r="I68" s="710"/>
      <c r="J68" s="736"/>
      <c r="K68" s="712"/>
      <c r="L68" s="712"/>
      <c r="M68" s="738"/>
      <c r="N68" s="736"/>
      <c r="O68" s="712"/>
      <c r="P68" s="736"/>
      <c r="Q68" s="712"/>
      <c r="R68" s="736"/>
      <c r="S68" s="712"/>
      <c r="T68" s="736"/>
      <c r="U68" s="583"/>
      <c r="Z68" s="734"/>
      <c r="AA68" s="785"/>
      <c r="AB68" s="785"/>
      <c r="AC68" s="785"/>
      <c r="AD68" s="785"/>
      <c r="AE68" s="785"/>
      <c r="AF68" s="785"/>
      <c r="AG68" s="785"/>
      <c r="AH68" s="785"/>
      <c r="AI68" s="785"/>
      <c r="AJ68" s="785"/>
      <c r="AK68" s="785"/>
      <c r="AL68" s="785"/>
      <c r="AM68" s="785"/>
      <c r="AN68" s="785"/>
      <c r="AO68" s="785"/>
      <c r="AP68" s="785"/>
      <c r="AQ68" s="785"/>
      <c r="AR68" s="785"/>
      <c r="AS68" s="785"/>
      <c r="AT68" s="785"/>
      <c r="AU68" s="785"/>
      <c r="AV68" s="785"/>
      <c r="AW68" s="785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785"/>
      <c r="BL68" s="785"/>
      <c r="BM68" s="785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33" t="s">
        <v>80</v>
      </c>
      <c r="B69" s="15" t="s">
        <v>55</v>
      </c>
      <c r="C69" s="748" t="str">
        <f>VLOOKUP($C52,'2025年度(1年後期)'!$B$5:$N$207,COLUMN('2025年度(1年後期)'!$I$5),0)&amp;""</f>
        <v/>
      </c>
      <c r="D69" s="732"/>
      <c r="E69" s="749" t="str">
        <f>VLOOKUP($C52,'2025年度(2年後期)'!$B$5:$N$207,COLUMN('2025年度(2年後期)'!$I$5),0)&amp;""</f>
        <v/>
      </c>
      <c r="F69" s="732"/>
      <c r="G69" s="749" t="str">
        <f>VLOOKUP($C52,'2025年度(3年後期)'!$B$5:$N$207,COLUMN('2025年度(3年後期)'!$I$5),0)&amp;""</f>
        <v>JIHS･NC合同就職説明会</v>
      </c>
      <c r="H69" s="732"/>
      <c r="I69" s="749" t="str">
        <f>VLOOKUP($C52,'2025年度(4年後期)'!$B$5:$N$206,COLUMN('2025年度(4年後期)'!$I$5),0)&amp;""</f>
        <v/>
      </c>
      <c r="J69" s="732"/>
      <c r="K69" s="750" t="str">
        <f>VLOOKUP($C52,'2025年度(助産後期)'!$B$5:$N$207,COLUMN('2025年度(助産後期)'!$I$5),0)&amp;""</f>
        <v/>
      </c>
      <c r="L69" s="750"/>
      <c r="M69" s="748" t="str">
        <f>VLOOKUP($C52,'2025年度(M1後期)'!$B$5:$N$207,COLUMN('2025年度(M1後期)'!$I$5),0)&amp;""</f>
        <v/>
      </c>
      <c r="N69" s="732"/>
      <c r="O69" s="750" t="str">
        <f>VLOOKUP($C52,'2025年度(M2後期)'!$B$5:$N$207,COLUMN('2025年度(M2後期)'!$I$5),0)&amp;""</f>
        <v/>
      </c>
      <c r="P69" s="732"/>
      <c r="Q69" s="750" t="str">
        <f>VLOOKUP($C52,'2025年度(D1後期)'!$B$5:$N$207,COLUMN('2025年度(D1後期)'!$I$5),0)&amp;""</f>
        <v/>
      </c>
      <c r="R69" s="732"/>
      <c r="S69" s="750" t="str">
        <f>VLOOKUP($C52,'2025年度(D23後期)'!$B$5:$N$207,COLUMN('2025年度(D23後期)'!$I$5),0)&amp;""</f>
        <v/>
      </c>
      <c r="T69" s="732"/>
      <c r="U69" s="583"/>
      <c r="Z69" s="733" t="str">
        <f>A69</f>
        <v>４時限（15：10～16：40）</v>
      </c>
      <c r="AA69" s="783" t="s">
        <v>488</v>
      </c>
      <c r="AB69" s="783"/>
      <c r="AC69" s="783"/>
      <c r="AD69" s="783"/>
      <c r="AE69" s="783"/>
      <c r="AF69" s="783" t="s">
        <v>488</v>
      </c>
      <c r="AG69" s="783" t="s">
        <v>488</v>
      </c>
      <c r="AH69" s="783" t="s">
        <v>488</v>
      </c>
      <c r="AI69" s="783"/>
      <c r="AJ69" s="783"/>
      <c r="AK69" s="783"/>
      <c r="AL69" s="783"/>
      <c r="AM69" s="783"/>
      <c r="AN69" s="783" t="s">
        <v>488</v>
      </c>
      <c r="AO69" s="783" t="s">
        <v>488</v>
      </c>
      <c r="AP69" s="783" t="s">
        <v>488</v>
      </c>
      <c r="AQ69" s="783" t="s">
        <v>488</v>
      </c>
      <c r="AR69" s="783" t="s">
        <v>488</v>
      </c>
      <c r="AS69" s="783" t="s">
        <v>488</v>
      </c>
      <c r="AT69" s="783" t="s">
        <v>488</v>
      </c>
      <c r="AU69" s="783" t="s">
        <v>488</v>
      </c>
      <c r="AV69" s="783" t="s">
        <v>488</v>
      </c>
      <c r="AW69" s="783" t="s">
        <v>488</v>
      </c>
      <c r="AX69" s="694"/>
      <c r="AY69" s="694"/>
      <c r="AZ69" s="694"/>
      <c r="BA69" s="694"/>
      <c r="BB69" s="694"/>
      <c r="BC69" s="694"/>
      <c r="BD69" s="694"/>
      <c r="BE69" s="694"/>
      <c r="BF69" s="694"/>
      <c r="BG69" s="694"/>
      <c r="BH69" s="694"/>
      <c r="BI69" s="694"/>
      <c r="BJ69" s="694"/>
      <c r="BK69" s="783"/>
      <c r="BL69" s="783"/>
      <c r="BM69" s="783"/>
      <c r="BN69" s="694"/>
      <c r="BO69" s="694"/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33"/>
      <c r="B70" s="15" t="s">
        <v>58</v>
      </c>
      <c r="C70" s="751" t="str">
        <f>IFERROR(VLOOKUP(C69,科目・教員!$A$2:$B$349,2,0),"")</f>
        <v/>
      </c>
      <c r="D70" s="735"/>
      <c r="E70" s="739" t="str">
        <f>IFERROR(VLOOKUP(E69,科目・教員!$A$2:$B$349,2,0),"")</f>
        <v/>
      </c>
      <c r="F70" s="735"/>
      <c r="G70" s="739" t="str">
        <f>IFERROR(VLOOKUP(G69,科目・教員!$A$2:$B$349,2,0),"")</f>
        <v/>
      </c>
      <c r="H70" s="735"/>
      <c r="I70" s="739" t="str">
        <f>IFERROR(VLOOKUP(I69,科目・教員!$A$2:$B$349,2,0),"")</f>
        <v/>
      </c>
      <c r="J70" s="735"/>
      <c r="K70" s="740" t="str">
        <f>IFERROR(VLOOKUP(K69,科目・教員!$A$2:$B$349,2,0),"")</f>
        <v/>
      </c>
      <c r="L70" s="740"/>
      <c r="M70" s="751" t="str">
        <f>IFERROR(VLOOKUP(M69,科目・教員!$A$2:$B$349,2,0),"")</f>
        <v/>
      </c>
      <c r="N70" s="735"/>
      <c r="O70" s="740" t="str">
        <f>IFERROR(VLOOKUP(O69,科目・教員!$A$2:$B$349,2,0),"")</f>
        <v/>
      </c>
      <c r="P70" s="735"/>
      <c r="Q70" s="740" t="str">
        <f>IFERROR(VLOOKUP(Q69,科目・教員!$A$2:$B$349,2,0),"")</f>
        <v/>
      </c>
      <c r="R70" s="735"/>
      <c r="S70" s="740" t="str">
        <f>IFERROR(VLOOKUP(S69,科目・教員!$A$2:$B$349,2,0),"")</f>
        <v/>
      </c>
      <c r="T70" s="735"/>
      <c r="U70" s="583"/>
      <c r="Z70" s="733"/>
      <c r="AA70" s="784"/>
      <c r="AB70" s="784"/>
      <c r="AC70" s="784"/>
      <c r="AD70" s="784"/>
      <c r="AE70" s="784"/>
      <c r="AF70" s="784"/>
      <c r="AG70" s="784"/>
      <c r="AH70" s="784"/>
      <c r="AI70" s="784"/>
      <c r="AJ70" s="784"/>
      <c r="AK70" s="784"/>
      <c r="AL70" s="784"/>
      <c r="AM70" s="784"/>
      <c r="AN70" s="784"/>
      <c r="AO70" s="784"/>
      <c r="AP70" s="784"/>
      <c r="AQ70" s="784"/>
      <c r="AR70" s="784"/>
      <c r="AS70" s="784"/>
      <c r="AT70" s="784"/>
      <c r="AU70" s="784"/>
      <c r="AV70" s="784"/>
      <c r="AW70" s="784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784"/>
      <c r="BL70" s="784"/>
      <c r="BM70" s="784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33"/>
      <c r="B71" s="15" t="s">
        <v>60</v>
      </c>
      <c r="C71" s="751" t="str">
        <f>VLOOKUP($C52,'2025年度(1年後期)'!$B$5:$N$207,COLUMN('2025年度(1年後期)'!$I$5)+1,0)&amp;""</f>
        <v/>
      </c>
      <c r="D71" s="735"/>
      <c r="E71" s="739" t="str">
        <f>VLOOKUP($C52,'2025年度(2年後期)'!$B$5:$N$207,COLUMN('2025年度(2年後期)'!$I$5)+1,0)&amp;""</f>
        <v/>
      </c>
      <c r="F71" s="735"/>
      <c r="G71" s="739" t="str">
        <f>VLOOKUP($C52,'2025年度(3年後期)'!$B$5:$N$207,COLUMN('2025年度(3年後期)'!$I$5)+1,0)&amp;""</f>
        <v>101･201･202･301
(演習21～29)</v>
      </c>
      <c r="H71" s="735"/>
      <c r="I71" s="739" t="str">
        <f>VLOOKUP($C52,'2025年度(4年後期)'!$B$5:$N$206,COLUMN('2025年度(4年後期)'!$I$5)+1,0)&amp;""</f>
        <v/>
      </c>
      <c r="J71" s="735"/>
      <c r="K71" s="740" t="str">
        <f>VLOOKUP($C52,'2025年度(助産後期)'!$B$5:$N$207,COLUMN('2025年度(助産後期)'!$I$5)+1,0)&amp;""</f>
        <v/>
      </c>
      <c r="L71" s="740"/>
      <c r="M71" s="751" t="str">
        <f>VLOOKUP($C52,'2025年度(M1後期)'!$B$5:$N$207,COLUMN('2025年度(M1後期)'!$I$5)+1,0)&amp;""</f>
        <v/>
      </c>
      <c r="N71" s="735"/>
      <c r="O71" s="740" t="str">
        <f>VLOOKUP($C52,'2025年度(M2後期)'!$B$5:$N$207,COLUMN('2025年度(M2後期)'!$I$5)+1,0)&amp;""</f>
        <v/>
      </c>
      <c r="P71" s="735"/>
      <c r="Q71" s="740" t="str">
        <f>VLOOKUP($C52,'2025年度(D1後期)'!$B$5:$N$207,COLUMN('2025年度(D1後期)'!$I$5)+1,0)&amp;""</f>
        <v/>
      </c>
      <c r="R71" s="735"/>
      <c r="S71" s="740" t="str">
        <f>VLOOKUP($C52,'2025年度(D23後期)'!$B$5:$N$207,COLUMN('2025年度(D23後期)'!$I$5)+1,0)&amp;""</f>
        <v/>
      </c>
      <c r="T71" s="735"/>
      <c r="U71" s="583"/>
      <c r="Z71" s="733"/>
      <c r="AA71" s="784"/>
      <c r="AB71" s="784"/>
      <c r="AC71" s="784"/>
      <c r="AD71" s="784"/>
      <c r="AE71" s="784"/>
      <c r="AF71" s="784"/>
      <c r="AG71" s="784"/>
      <c r="AH71" s="784"/>
      <c r="AI71" s="784"/>
      <c r="AJ71" s="784"/>
      <c r="AK71" s="784"/>
      <c r="AL71" s="784"/>
      <c r="AM71" s="784"/>
      <c r="AN71" s="784"/>
      <c r="AO71" s="784"/>
      <c r="AP71" s="784"/>
      <c r="AQ71" s="784"/>
      <c r="AR71" s="784"/>
      <c r="AS71" s="784"/>
      <c r="AT71" s="784"/>
      <c r="AU71" s="784"/>
      <c r="AV71" s="784"/>
      <c r="AW71" s="784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784"/>
      <c r="BL71" s="784"/>
      <c r="BM71" s="784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34"/>
      <c r="B72" s="16" t="s">
        <v>62</v>
      </c>
      <c r="C72" s="738"/>
      <c r="D72" s="736"/>
      <c r="E72" s="710"/>
      <c r="F72" s="736"/>
      <c r="G72" s="710"/>
      <c r="H72" s="736"/>
      <c r="I72" s="710"/>
      <c r="J72" s="736"/>
      <c r="K72" s="712"/>
      <c r="L72" s="712"/>
      <c r="M72" s="738"/>
      <c r="N72" s="736"/>
      <c r="O72" s="712"/>
      <c r="P72" s="736"/>
      <c r="Q72" s="712"/>
      <c r="R72" s="736"/>
      <c r="S72" s="712"/>
      <c r="T72" s="736"/>
      <c r="U72" s="583"/>
      <c r="Z72" s="734"/>
      <c r="AA72" s="785"/>
      <c r="AB72" s="785"/>
      <c r="AC72" s="785"/>
      <c r="AD72" s="785"/>
      <c r="AE72" s="785"/>
      <c r="AF72" s="785"/>
      <c r="AG72" s="785"/>
      <c r="AH72" s="785"/>
      <c r="AI72" s="785"/>
      <c r="AJ72" s="785"/>
      <c r="AK72" s="785"/>
      <c r="AL72" s="785"/>
      <c r="AM72" s="785"/>
      <c r="AN72" s="785"/>
      <c r="AO72" s="785"/>
      <c r="AP72" s="785"/>
      <c r="AQ72" s="785"/>
      <c r="AR72" s="785"/>
      <c r="AS72" s="785"/>
      <c r="AT72" s="785"/>
      <c r="AU72" s="785"/>
      <c r="AV72" s="785"/>
      <c r="AW72" s="785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785"/>
      <c r="BL72" s="785"/>
      <c r="BM72" s="785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33" t="s">
        <v>87</v>
      </c>
      <c r="B73" s="15" t="s">
        <v>55</v>
      </c>
      <c r="C73" s="748" t="str">
        <f>VLOOKUP($C52,'2025年度(1年後期)'!$B$5:$N$207,COLUMN('2025年度(1年後期)'!$K$5),0)&amp;""</f>
        <v/>
      </c>
      <c r="D73" s="732"/>
      <c r="E73" s="749" t="str">
        <f>VLOOKUP($C52,'2025年度(2年後期)'!$B$5:$N$207,COLUMN('2025年度(2年後期)'!$K$5),0)&amp;""</f>
        <v/>
      </c>
      <c r="F73" s="732"/>
      <c r="G73" s="749" t="str">
        <f>VLOOKUP($C52,'2025年度(3年後期)'!$B$5:$N$207,COLUMN('2025年度(3年後期)'!$K$5),0)&amp;""</f>
        <v/>
      </c>
      <c r="H73" s="732"/>
      <c r="I73" s="749" t="str">
        <f>VLOOKUP($C52,'2025年度(4年後期)'!$B$5:$N$206,COLUMN('2025年度(4年後期)'!$K$5),0)&amp;""</f>
        <v/>
      </c>
      <c r="J73" s="732"/>
      <c r="K73" s="750" t="str">
        <f>VLOOKUP($C52,'2025年度(助産後期)'!$B$5:$N$207,COLUMN('2025年度(助産後期)'!$K$5),0)&amp;""</f>
        <v/>
      </c>
      <c r="L73" s="750"/>
      <c r="M73" s="748" t="str">
        <f>VLOOKUP($C52,'2025年度(M1後期)'!$B$5:$N$207,COLUMN('2025年度(M1後期)'!$K$5),0)&amp;""</f>
        <v/>
      </c>
      <c r="N73" s="732"/>
      <c r="O73" s="750" t="str">
        <f>VLOOKUP($C52,'2025年度(M2後期)'!$B$5:$N$207,COLUMN('2025年度(M2後期)'!$K$5),0)&amp;""</f>
        <v/>
      </c>
      <c r="P73" s="732"/>
      <c r="Q73" s="750" t="str">
        <f>VLOOKUP($C52,'2025年度(D1後期)'!$B$5:$N$207,COLUMN('2025年度(D1後期)'!$K$5),0)&amp;""</f>
        <v/>
      </c>
      <c r="R73" s="732"/>
      <c r="S73" s="750" t="str">
        <f>VLOOKUP($C52,'2025年度(D23後期)'!$B$5:$N$207,COLUMN('2025年度(D23後期)'!$K$5),0)&amp;""</f>
        <v/>
      </c>
      <c r="T73" s="732"/>
      <c r="U73" s="21"/>
      <c r="Z73" s="744" t="str">
        <f>A73</f>
        <v>５時限（16：50～18：20）</v>
      </c>
      <c r="AA73" s="694"/>
      <c r="AB73" s="694"/>
      <c r="AC73" s="694"/>
      <c r="AD73" s="694"/>
      <c r="AE73" s="694"/>
      <c r="AF73" s="694"/>
      <c r="AG73" s="694"/>
      <c r="AH73" s="694"/>
      <c r="AI73" s="694"/>
      <c r="AJ73" s="694"/>
      <c r="AK73" s="694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783"/>
      <c r="BL73" s="783"/>
      <c r="BM73" s="783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33"/>
      <c r="B74" s="15" t="s">
        <v>58</v>
      </c>
      <c r="C74" s="751" t="str">
        <f>IFERROR(VLOOKUP(C73,科目・教員!$A$2:$B$349,2,0),"")</f>
        <v/>
      </c>
      <c r="D74" s="735"/>
      <c r="E74" s="739" t="str">
        <f>IFERROR(VLOOKUP(E73,科目・教員!$A$2:$B$349,2,0),"")</f>
        <v/>
      </c>
      <c r="F74" s="735"/>
      <c r="G74" s="739" t="str">
        <f>IFERROR(VLOOKUP(G73,科目・教員!$A$2:$B$349,2,0),"")</f>
        <v/>
      </c>
      <c r="H74" s="735"/>
      <c r="I74" s="739" t="str">
        <f>IFERROR(VLOOKUP(I73,科目・教員!$A$2:$B$349,2,0),"")</f>
        <v/>
      </c>
      <c r="J74" s="735"/>
      <c r="K74" s="740" t="str">
        <f>IFERROR(VLOOKUP(K73,科目・教員!$A$2:$B$349,2,0),"")</f>
        <v/>
      </c>
      <c r="L74" s="740"/>
      <c r="M74" s="751" t="str">
        <f>IFERROR(VLOOKUP(M73,科目・教員!$A$2:$B$349,2,0),"")</f>
        <v/>
      </c>
      <c r="N74" s="735"/>
      <c r="O74" s="740" t="str">
        <f>IFERROR(VLOOKUP(O73,科目・教員!$A$2:$B$349,2,0),"")</f>
        <v/>
      </c>
      <c r="P74" s="735"/>
      <c r="Q74" s="740" t="str">
        <f>IFERROR(VLOOKUP(Q73,科目・教員!$A$2:$B$349,2,0),"")</f>
        <v/>
      </c>
      <c r="R74" s="735"/>
      <c r="S74" s="740" t="str">
        <f>IFERROR(VLOOKUP(S73,科目・教員!$A$2:$B$349,2,0),"")</f>
        <v/>
      </c>
      <c r="T74" s="735"/>
      <c r="U74" s="21"/>
      <c r="Z74" s="733"/>
      <c r="AA74" s="695"/>
      <c r="AB74" s="695"/>
      <c r="AC74" s="695"/>
      <c r="AD74" s="695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784"/>
      <c r="BL74" s="784"/>
      <c r="BM74" s="784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33"/>
      <c r="B75" s="15" t="s">
        <v>60</v>
      </c>
      <c r="C75" s="751" t="str">
        <f>VLOOKUP($C52,'2025年度(1年後期)'!$B$5:$N$207,COLUMN('2025年度(1年後期)'!$K$5)+1,0)&amp;""</f>
        <v/>
      </c>
      <c r="D75" s="735"/>
      <c r="E75" s="739" t="str">
        <f>VLOOKUP($C52,'2025年度(2年後期)'!$B$5:$N$207,COLUMN('2025年度(2年後期)'!$K$5)+1,0)&amp;""</f>
        <v/>
      </c>
      <c r="F75" s="735"/>
      <c r="G75" s="739" t="str">
        <f>VLOOKUP($C52,'2025年度(3年後期)'!$B$5:$N$207,COLUMN('2025年度(3年後期)'!$K$5)+1,0)&amp;""</f>
        <v/>
      </c>
      <c r="H75" s="735"/>
      <c r="I75" s="739" t="str">
        <f>VLOOKUP($C52,'2025年度(4年後期)'!$B$5:$N$206,COLUMN('2025年度(4年後期)'!$K$5)+1,0)&amp;""</f>
        <v/>
      </c>
      <c r="J75" s="735"/>
      <c r="K75" s="740" t="str">
        <f>VLOOKUP($C52,'2025年度(助産後期)'!$B$5:$N$207,COLUMN('2025年度(助産後期)'!$K$5)+1,0)&amp;""</f>
        <v/>
      </c>
      <c r="L75" s="740"/>
      <c r="M75" s="751" t="str">
        <f>VLOOKUP($C52,'2025年度(M1後期)'!$B$5:$N$207,COLUMN('2025年度(M1後期)'!$K$5)+1,0)&amp;""</f>
        <v/>
      </c>
      <c r="N75" s="735"/>
      <c r="O75" s="740" t="str">
        <f>VLOOKUP($C52,'2025年度(M1後期)'!$B$5:$N$207,COLUMN('2025年度(M1後期)'!$K$5)+1,0)&amp;""</f>
        <v/>
      </c>
      <c r="P75" s="735"/>
      <c r="Q75" s="740" t="str">
        <f>VLOOKUP($C52,'2025年度(D1後期)'!$B$5:$N$207,COLUMN('2025年度(D1後期)'!$K$5)+1,0)&amp;""</f>
        <v/>
      </c>
      <c r="R75" s="735"/>
      <c r="S75" s="740" t="str">
        <f>VLOOKUP($C52,'2025年度(D23後期)'!$B$5:$N$207,COLUMN('2025年度(D23後期)'!$K$5)+1,0)&amp;""</f>
        <v/>
      </c>
      <c r="T75" s="735"/>
      <c r="U75" s="21"/>
      <c r="Z75" s="733"/>
      <c r="AA75" s="695"/>
      <c r="AB75" s="695"/>
      <c r="AC75" s="695"/>
      <c r="AD75" s="695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784"/>
      <c r="BL75" s="784"/>
      <c r="BM75" s="784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34"/>
      <c r="B76" s="16" t="s">
        <v>62</v>
      </c>
      <c r="C76" s="738"/>
      <c r="D76" s="736"/>
      <c r="E76" s="710"/>
      <c r="F76" s="736"/>
      <c r="G76" s="710"/>
      <c r="H76" s="736"/>
      <c r="I76" s="710"/>
      <c r="J76" s="736"/>
      <c r="K76" s="712"/>
      <c r="L76" s="712"/>
      <c r="M76" s="738"/>
      <c r="N76" s="736"/>
      <c r="O76" s="712"/>
      <c r="P76" s="736"/>
      <c r="Q76" s="712"/>
      <c r="R76" s="736"/>
      <c r="S76" s="712"/>
      <c r="T76" s="736"/>
      <c r="U76" s="22"/>
      <c r="V76" s="19"/>
      <c r="W76" s="19"/>
      <c r="X76" s="19"/>
      <c r="Y76" s="19"/>
      <c r="Z76" s="734"/>
      <c r="AA76" s="696"/>
      <c r="AB76" s="696"/>
      <c r="AC76" s="696"/>
      <c r="AD76" s="696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785"/>
      <c r="BL76" s="785"/>
      <c r="BM76" s="785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5"/>
      <c r="B77" s="6"/>
      <c r="C77" s="717">
        <f>C52+1</f>
        <v>46085</v>
      </c>
      <c r="D77" s="717"/>
      <c r="E77" s="717"/>
      <c r="F77" s="717"/>
      <c r="G77" s="717"/>
      <c r="H77" s="717"/>
      <c r="I77" s="717"/>
      <c r="J77" s="717"/>
      <c r="K77" s="717"/>
      <c r="L77" s="717"/>
      <c r="M77" s="717"/>
      <c r="N77" s="717"/>
      <c r="O77" s="717"/>
      <c r="P77" s="717"/>
      <c r="Q77" s="717"/>
      <c r="R77" s="717"/>
      <c r="S77" s="717"/>
      <c r="T77" s="717"/>
      <c r="U77" s="697">
        <f>C77</f>
        <v>46085</v>
      </c>
      <c r="V77" s="698"/>
      <c r="W77" s="698"/>
      <c r="X77" s="698"/>
      <c r="Y77" s="698"/>
      <c r="Z77" s="69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3" t="s">
        <v>54</v>
      </c>
      <c r="B78" s="12" t="s">
        <v>55</v>
      </c>
      <c r="C78" s="731" t="str">
        <f>VLOOKUP($C77,'2025年度(1年後期)'!$B$5:$N$207,COLUMN('2025年度(1年後期)'!$C$5),0)&amp;""</f>
        <v/>
      </c>
      <c r="D78" s="722"/>
      <c r="E78" s="721" t="str">
        <f>VLOOKUP($C77,'2025年度(2年後期)'!$B$5:$N$207,COLUMN('2025年度(2年後期)'!$C$5),0)&amp;""</f>
        <v/>
      </c>
      <c r="F78" s="722"/>
      <c r="G78" s="721" t="str">
        <f>VLOOKUP($C77,'2025年度(3年後期)'!$B$5:$N$207,COLUMN('2025年度(3年後期)'!$C$5),0)&amp;""</f>
        <v/>
      </c>
      <c r="H78" s="722"/>
      <c r="I78" s="721" t="str">
        <f>VLOOKUP($C77,'2025年度(4年後期)'!$B$5:$N$206,COLUMN('2025年度(4年後期)'!$C$5),0)&amp;""</f>
        <v/>
      </c>
      <c r="J78" s="722"/>
      <c r="K78" s="732" t="str">
        <f>VLOOKUP($C77,'2025年度(助産後期)'!$B$5:$N$207,COLUMN('2025年度(助産後期)'!$C$5),0)&amp;""</f>
        <v/>
      </c>
      <c r="L78" s="720"/>
      <c r="M78" s="719" t="str">
        <f>VLOOKUP($C77,'2025年度(M1後期)'!$B$5:$N$207,COLUMN('2025年度(M1後期)'!$C$5),0)&amp;""</f>
        <v/>
      </c>
      <c r="N78" s="720"/>
      <c r="O78" s="721" t="str">
        <f>VLOOKUP($C77,'2025年度(M2後期)'!$B$5:$N$207,COLUMN('2025年度(M2後期)'!$C$5),0)&amp;""</f>
        <v/>
      </c>
      <c r="P78" s="722"/>
      <c r="Q78" s="721" t="str">
        <f>VLOOKUP($C77,'2025年度(D1後期)'!$B$5:$N$207,COLUMN('2025年度(D1後期)'!$C$5),0)&amp;""</f>
        <v/>
      </c>
      <c r="R78" s="722"/>
      <c r="S78" s="732" t="str">
        <f>VLOOKUP($C77,'2025年度(D23後期)'!$B$5:$N$207,COLUMN('2025年度(D23後期)'!$C$5),0)&amp;""</f>
        <v/>
      </c>
      <c r="T78" s="722"/>
      <c r="U78" s="25"/>
      <c r="Z78" s="744" t="str">
        <f>A78</f>
        <v xml:space="preserve">１時限（09：20～10：50） </v>
      </c>
      <c r="AA78" s="694"/>
      <c r="AB78" s="694"/>
      <c r="AC78" s="694"/>
      <c r="AD78" s="694"/>
      <c r="AE78" s="694"/>
      <c r="AF78" s="694"/>
      <c r="AG78" s="694"/>
      <c r="AH78" s="694"/>
      <c r="AI78" s="694"/>
      <c r="AJ78" s="694"/>
      <c r="AK78" s="694"/>
      <c r="AL78" s="694"/>
      <c r="AM78" s="694"/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/>
      <c r="BK78" s="783"/>
      <c r="BL78" s="783"/>
      <c r="BM78" s="783"/>
      <c r="BN78" s="694"/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33"/>
      <c r="B79" s="15" t="s">
        <v>58</v>
      </c>
      <c r="C79" s="714" t="str">
        <f>IFERROR(VLOOKUP(C78,科目・教員!$A$2:$B$349,2,0),"")</f>
        <v/>
      </c>
      <c r="D79" s="715"/>
      <c r="E79" s="716" t="str">
        <f>IFERROR(VLOOKUP(E78,科目・教員!$A$2:$B$349,2,0),"")</f>
        <v/>
      </c>
      <c r="F79" s="715"/>
      <c r="G79" s="716" t="str">
        <f>IFERROR(VLOOKUP(G78,科目・教員!$A$2:$B$349,2,0),"")</f>
        <v/>
      </c>
      <c r="H79" s="715"/>
      <c r="I79" s="716" t="str">
        <f>IFERROR(VLOOKUP(I78,科目・教員!$A$2:$B$349,2,0),"")</f>
        <v/>
      </c>
      <c r="J79" s="715"/>
      <c r="K79" s="735" t="str">
        <f>IFERROR(VLOOKUP(K78,科目・教員!$A$2:$B$349,2,0),"")</f>
        <v/>
      </c>
      <c r="L79" s="737"/>
      <c r="M79" s="746" t="str">
        <f>IFERROR(VLOOKUP(M78,科目・教員!$A$2:$B$349,2,0),"")</f>
        <v/>
      </c>
      <c r="N79" s="715"/>
      <c r="O79" s="716" t="str">
        <f>IFERROR(VLOOKUP(O78,科目・教員!$A$2:$B$349,2,0),"")</f>
        <v/>
      </c>
      <c r="P79" s="715"/>
      <c r="Q79" s="716" t="str">
        <f>IFERROR(VLOOKUP(Q78,科目・教員!$A$2:$B$349,2,0),"")</f>
        <v/>
      </c>
      <c r="R79" s="715"/>
      <c r="S79" s="735" t="str">
        <f>IFERROR(VLOOKUP(S78,科目・教員!$A$2:$B$349,2,0),"")</f>
        <v/>
      </c>
      <c r="T79" s="715"/>
      <c r="U79" s="25"/>
      <c r="Z79" s="733"/>
      <c r="AA79" s="695"/>
      <c r="AB79" s="695"/>
      <c r="AC79" s="695"/>
      <c r="AD79" s="695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784"/>
      <c r="BL79" s="784"/>
      <c r="BM79" s="784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33"/>
      <c r="B80" s="15" t="s">
        <v>60</v>
      </c>
      <c r="C80" s="714" t="str">
        <f>VLOOKUP($C77,'2025年度(1年後期)'!$B$5:$N$207,COLUMN('2025年度(1年後期)'!$C$5)+1,0)&amp;""</f>
        <v/>
      </c>
      <c r="D80" s="715"/>
      <c r="E80" s="716" t="str">
        <f>VLOOKUP($C77,'2025年度(2年後期)'!$B$5:$N$207,COLUMN('2025年度(2年後期)'!$C$5)+1,0)&amp;""</f>
        <v/>
      </c>
      <c r="F80" s="715"/>
      <c r="G80" s="716" t="str">
        <f>VLOOKUP($C77,'2025年度(3年後期)'!$B$5:$N$207,COLUMN('2025年度(3年後期)'!$C$5)+1,0)&amp;""</f>
        <v/>
      </c>
      <c r="H80" s="715"/>
      <c r="I80" s="716" t="str">
        <f>VLOOKUP($C77,'2025年度(4年後期)'!$B$5:$N$206,COLUMN('2025年度(4年後期)'!$C$5)+1,0)&amp;""</f>
        <v/>
      </c>
      <c r="J80" s="715"/>
      <c r="K80" s="735" t="str">
        <f>VLOOKUP($C77,'2025年度(助産後期)'!$B$5:$N$207,COLUMN('2025年度(助産後期)'!$C$5)+1,0)&amp;""</f>
        <v/>
      </c>
      <c r="L80" s="737"/>
      <c r="M80" s="746" t="str">
        <f>VLOOKUP($C77,'2025年度(M1後期)'!$B$5:$N$207,COLUMN('2025年度(M1後期)'!$C$5)+1,0)&amp;""</f>
        <v/>
      </c>
      <c r="N80" s="715"/>
      <c r="O80" s="716" t="str">
        <f>VLOOKUP($C77,'2025年度(M2後期)'!$B$5:$N$207,COLUMN('2025年度(M2後期)'!$C$5)+1,0)&amp;""</f>
        <v/>
      </c>
      <c r="P80" s="715"/>
      <c r="Q80" s="716" t="str">
        <f>VLOOKUP($C77,'2025年度(D1後期)'!$B$5:$N$207,COLUMN('2025年度(D1後期)'!$C$5)+1,0)&amp;""</f>
        <v/>
      </c>
      <c r="R80" s="715"/>
      <c r="S80" s="735" t="str">
        <f>VLOOKUP($C77,'2025年度(D23後期)'!$B$5:$N$207,COLUMN('2025年度(D23後期)'!$C$5)+1,0)&amp;""</f>
        <v/>
      </c>
      <c r="T80" s="715"/>
      <c r="U80" s="25"/>
      <c r="Z80" s="733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784"/>
      <c r="BL80" s="784"/>
      <c r="BM80" s="784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34"/>
      <c r="B81" s="16" t="s">
        <v>62</v>
      </c>
      <c r="C81" s="738"/>
      <c r="D81" s="711"/>
      <c r="E81" s="710"/>
      <c r="F81" s="711"/>
      <c r="G81" s="710"/>
      <c r="H81" s="711"/>
      <c r="I81" s="710"/>
      <c r="J81" s="711"/>
      <c r="K81" s="712"/>
      <c r="L81" s="713"/>
      <c r="M81" s="745"/>
      <c r="N81" s="711"/>
      <c r="O81" s="710"/>
      <c r="P81" s="711"/>
      <c r="Q81" s="710"/>
      <c r="R81" s="711"/>
      <c r="S81" s="712"/>
      <c r="T81" s="711"/>
      <c r="U81" s="25"/>
      <c r="Z81" s="734"/>
      <c r="AA81" s="696"/>
      <c r="AB81" s="696"/>
      <c r="AC81" s="696"/>
      <c r="AD81" s="696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785"/>
      <c r="BL81" s="785"/>
      <c r="BM81" s="785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33" t="s">
        <v>64</v>
      </c>
      <c r="B82" s="15" t="s">
        <v>55</v>
      </c>
      <c r="C82" s="731" t="str">
        <f>VLOOKUP($C77,'2025年度(1年後期)'!$B$5:$N$207,COLUMN('2025年度(1年後期)'!$E$5),0)&amp;""</f>
        <v/>
      </c>
      <c r="D82" s="722"/>
      <c r="E82" s="721" t="str">
        <f>VLOOKUP($C77,'2025年度(2年後期)'!$B$5:$N$207,COLUMN('2025年度(2年後期)'!$E$5),0)&amp;""</f>
        <v/>
      </c>
      <c r="F82" s="722"/>
      <c r="G82" s="721" t="str">
        <f>VLOOKUP($C77,'2025年度(3年後期)'!$B$5:$N$207,COLUMN('2025年度(3年後期)'!$E$5),0)&amp;""</f>
        <v/>
      </c>
      <c r="H82" s="722"/>
      <c r="I82" s="721" t="str">
        <f>VLOOKUP($C77,'2025年度(4年後期)'!$B$5:$N$206,COLUMN('2025年度(4年後期)'!$E$5),0)&amp;""</f>
        <v/>
      </c>
      <c r="J82" s="722"/>
      <c r="K82" s="732" t="str">
        <f>VLOOKUP($C77,'2025年度(助産後期)'!$B$5:$N$207,COLUMN('2025年度(助産後期)'!$E$5),0)&amp;""</f>
        <v/>
      </c>
      <c r="L82" s="720"/>
      <c r="M82" s="731" t="str">
        <f>VLOOKUP($C77,'2025年度(M1後期)'!$B$5:$N$207,COLUMN('2025年度(M1後期)'!$E$5),0)&amp;""</f>
        <v/>
      </c>
      <c r="N82" s="722"/>
      <c r="O82" s="732" t="str">
        <f>VLOOKUP($C77,'2025年度(M2後期)'!$B$5:$N$207,COLUMN('2025年度(M2後期)'!$E$5),0)&amp;""</f>
        <v/>
      </c>
      <c r="P82" s="722"/>
      <c r="Q82" s="732" t="str">
        <f>VLOOKUP($C77,'2025年度(D1後期)'!$B$5:$N$207,COLUMN('2025年度(D1後期)'!$E$5),0)&amp;""</f>
        <v/>
      </c>
      <c r="R82" s="722"/>
      <c r="S82" s="732" t="str">
        <f>VLOOKUP($C77,'2025年度(D23後期)'!$B$5:$N$207,COLUMN('2025年度(D23後期)'!$E$5),0)&amp;""</f>
        <v/>
      </c>
      <c r="T82" s="722"/>
      <c r="U82" s="21"/>
      <c r="Z82" s="733" t="str">
        <f>A82</f>
        <v>２時限（11：00～12：30）</v>
      </c>
      <c r="AA82" s="694"/>
      <c r="AB82" s="694"/>
      <c r="AC82" s="694"/>
      <c r="AD82" s="694"/>
      <c r="AE82" s="694"/>
      <c r="AF82" s="694"/>
      <c r="AG82" s="694"/>
      <c r="AH82" s="694"/>
      <c r="AI82" s="694"/>
      <c r="AJ82" s="694"/>
      <c r="AK82" s="694"/>
      <c r="AL82" s="694"/>
      <c r="AM82" s="694"/>
      <c r="AN82" s="694"/>
      <c r="AO82" s="694"/>
      <c r="AP82" s="694"/>
      <c r="AQ82" s="694"/>
      <c r="AR82" s="694"/>
      <c r="AS82" s="694"/>
      <c r="AT82" s="694"/>
      <c r="AU82" s="694"/>
      <c r="AV82" s="694"/>
      <c r="AW82" s="694"/>
      <c r="AX82" s="694"/>
      <c r="AY82" s="694"/>
      <c r="AZ82" s="694"/>
      <c r="BA82" s="694"/>
      <c r="BB82" s="694"/>
      <c r="BC82" s="694"/>
      <c r="BD82" s="694"/>
      <c r="BE82" s="694"/>
      <c r="BF82" s="694"/>
      <c r="BG82" s="694"/>
      <c r="BH82" s="694"/>
      <c r="BI82" s="694"/>
      <c r="BJ82" s="694"/>
      <c r="BK82" s="783"/>
      <c r="BL82" s="783"/>
      <c r="BM82" s="783"/>
      <c r="BN82" s="694"/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33"/>
      <c r="B83" s="15" t="s">
        <v>58</v>
      </c>
      <c r="C83" s="714" t="str">
        <f>IFERROR(VLOOKUP(C82,科目・教員!$A$2:$B$349,2,0),"")</f>
        <v/>
      </c>
      <c r="D83" s="715"/>
      <c r="E83" s="716" t="str">
        <f>IFERROR(VLOOKUP(E82,科目・教員!$A$2:$B$349,2,0),"")</f>
        <v/>
      </c>
      <c r="F83" s="715"/>
      <c r="G83" s="716" t="str">
        <f>IFERROR(VLOOKUP(G82,科目・教員!$A$2:$B$349,2,0),"")</f>
        <v/>
      </c>
      <c r="H83" s="715"/>
      <c r="I83" s="716" t="str">
        <f>IFERROR(VLOOKUP(I82,科目・教員!$A$2:$B$349,2,0),"")</f>
        <v/>
      </c>
      <c r="J83" s="715"/>
      <c r="K83" s="735" t="str">
        <f>IFERROR(VLOOKUP(K82,科目・教員!$A$2:$B$349,2,0),"")</f>
        <v/>
      </c>
      <c r="L83" s="737"/>
      <c r="M83" s="714" t="str">
        <f>IFERROR(VLOOKUP(M82,科目・教員!$A$2:$B$349,2,0),"")</f>
        <v/>
      </c>
      <c r="N83" s="715"/>
      <c r="O83" s="735" t="str">
        <f>IFERROR(VLOOKUP(O82,科目・教員!$A$2:$B$349,2,0),"")</f>
        <v/>
      </c>
      <c r="P83" s="715"/>
      <c r="Q83" s="735" t="str">
        <f>IFERROR(VLOOKUP(Q82,科目・教員!$A$2:$B$349,2,0),"")</f>
        <v/>
      </c>
      <c r="R83" s="715"/>
      <c r="S83" s="735" t="str">
        <f>IFERROR(VLOOKUP(S82,科目・教員!$A$2:$B$349,2,0),"")</f>
        <v/>
      </c>
      <c r="T83" s="715"/>
      <c r="U83" s="21"/>
      <c r="Z83" s="733"/>
      <c r="AA83" s="695"/>
      <c r="AB83" s="695"/>
      <c r="AC83" s="695"/>
      <c r="AD83" s="695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784"/>
      <c r="BL83" s="784"/>
      <c r="BM83" s="784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33"/>
      <c r="B84" s="15" t="s">
        <v>60</v>
      </c>
      <c r="C84" s="714" t="str">
        <f>VLOOKUP($C77,'2025年度(1年後期)'!$B$5:$N$207,COLUMN('2025年度(1年後期)'!$E$5)+1,0)&amp;""</f>
        <v/>
      </c>
      <c r="D84" s="715"/>
      <c r="E84" s="716" t="str">
        <f>VLOOKUP($C77,'2025年度(2年後期)'!$B$5:$N$207,COLUMN('2025年度(2年後期)'!$E$5)+1,0)&amp;""</f>
        <v/>
      </c>
      <c r="F84" s="715"/>
      <c r="G84" s="716" t="str">
        <f>VLOOKUP($C77,'2025年度(3年後期)'!$B$5:$N$207,COLUMN('2025年度(3年後期)'!$E$5)+1,0)&amp;""</f>
        <v/>
      </c>
      <c r="H84" s="715"/>
      <c r="I84" s="716" t="str">
        <f>VLOOKUP($C77,'2025年度(4年後期)'!$B$5:$N$206,COLUMN('2025年度(4年後期)'!$E$5)+1,0)&amp;""</f>
        <v/>
      </c>
      <c r="J84" s="715"/>
      <c r="K84" s="735" t="str">
        <f>VLOOKUP($C77,'2025年度(助産後期)'!$B$5:$N$207,COLUMN('2025年度(助産後期)'!$E$5)+1,0)&amp;""</f>
        <v/>
      </c>
      <c r="L84" s="737"/>
      <c r="M84" s="714" t="str">
        <f>VLOOKUP($C77,'2025年度(M1後期)'!$B$5:$N$207,COLUMN('2025年度(M1後期)'!$E$5)+1,0)&amp;""</f>
        <v/>
      </c>
      <c r="N84" s="715"/>
      <c r="O84" s="735" t="str">
        <f>VLOOKUP($C77,'2025年度(M2後期)'!$B$5:$N$207,COLUMN('2025年度(M2後期)'!$E$5)+1,0)&amp;""</f>
        <v/>
      </c>
      <c r="P84" s="715"/>
      <c r="Q84" s="735" t="str">
        <f>VLOOKUP($C77,'2025年度(D1後期)'!$B$5:$N$207,COLUMN('2025年度(D1後期)'!$E$5)+1,0)&amp;""</f>
        <v/>
      </c>
      <c r="R84" s="715"/>
      <c r="S84" s="735" t="str">
        <f>VLOOKUP($C77,'2025年度(D23後期)'!$B$5:$N$207,COLUMN('2025年度(D23後期)'!$E$5)+1,0)&amp;""</f>
        <v/>
      </c>
      <c r="T84" s="715"/>
      <c r="U84" s="21"/>
      <c r="Z84" s="733"/>
      <c r="AA84" s="695"/>
      <c r="AB84" s="695"/>
      <c r="AC84" s="695"/>
      <c r="AD84" s="695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784"/>
      <c r="BL84" s="784"/>
      <c r="BM84" s="784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47"/>
      <c r="B85" s="16" t="s">
        <v>62</v>
      </c>
      <c r="C85" s="738"/>
      <c r="D85" s="736"/>
      <c r="E85" s="710"/>
      <c r="F85" s="736"/>
      <c r="G85" s="710"/>
      <c r="H85" s="736"/>
      <c r="I85" s="710"/>
      <c r="J85" s="736"/>
      <c r="K85" s="712"/>
      <c r="L85" s="712"/>
      <c r="M85" s="738"/>
      <c r="N85" s="736"/>
      <c r="O85" s="712"/>
      <c r="P85" s="736"/>
      <c r="Q85" s="712"/>
      <c r="R85" s="736"/>
      <c r="S85" s="712"/>
      <c r="T85" s="736"/>
      <c r="U85" s="21"/>
      <c r="Z85" s="734"/>
      <c r="AA85" s="696"/>
      <c r="AB85" s="696"/>
      <c r="AC85" s="696"/>
      <c r="AD85" s="696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785"/>
      <c r="BL85" s="785"/>
      <c r="BM85" s="785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44" t="s">
        <v>70</v>
      </c>
      <c r="B86" s="17" t="s">
        <v>71</v>
      </c>
      <c r="C86" s="731"/>
      <c r="D86" s="722"/>
      <c r="E86" s="721"/>
      <c r="F86" s="722"/>
      <c r="G86" s="721"/>
      <c r="H86" s="722"/>
      <c r="I86" s="721"/>
      <c r="J86" s="722"/>
      <c r="K86" s="732"/>
      <c r="L86" s="720"/>
      <c r="M86" s="731"/>
      <c r="N86" s="722"/>
      <c r="O86" s="732"/>
      <c r="P86" s="722"/>
      <c r="Q86" s="732"/>
      <c r="R86" s="722"/>
      <c r="S86" s="732"/>
      <c r="T86" s="722"/>
      <c r="U86" s="21"/>
      <c r="Z86" s="733" t="str">
        <f>A86</f>
        <v>昼休み（12：30～13：30）</v>
      </c>
      <c r="AA86" s="694"/>
      <c r="AB86" s="694"/>
      <c r="AC86" s="694"/>
      <c r="AD86" s="694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783"/>
      <c r="BL86" s="783"/>
      <c r="BM86" s="783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33"/>
      <c r="B87" s="17" t="s">
        <v>73</v>
      </c>
      <c r="C87" s="714"/>
      <c r="D87" s="715"/>
      <c r="E87" s="716"/>
      <c r="F87" s="715"/>
      <c r="G87" s="716"/>
      <c r="H87" s="715"/>
      <c r="I87" s="716"/>
      <c r="J87" s="715"/>
      <c r="K87" s="735"/>
      <c r="L87" s="737"/>
      <c r="M87" s="714"/>
      <c r="N87" s="715"/>
      <c r="O87" s="735"/>
      <c r="P87" s="715"/>
      <c r="Q87" s="735"/>
      <c r="R87" s="715"/>
      <c r="S87" s="735"/>
      <c r="T87" s="715"/>
      <c r="U87" s="21"/>
      <c r="Z87" s="733"/>
      <c r="AA87" s="695"/>
      <c r="AB87" s="695"/>
      <c r="AC87" s="695"/>
      <c r="AD87" s="695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784"/>
      <c r="BL87" s="784"/>
      <c r="BM87" s="784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33"/>
      <c r="B88" s="17" t="s">
        <v>60</v>
      </c>
      <c r="C88" s="714"/>
      <c r="D88" s="715"/>
      <c r="E88" s="716"/>
      <c r="F88" s="715"/>
      <c r="G88" s="716"/>
      <c r="H88" s="715"/>
      <c r="I88" s="716"/>
      <c r="J88" s="715"/>
      <c r="K88" s="735"/>
      <c r="L88" s="737"/>
      <c r="M88" s="714"/>
      <c r="N88" s="715"/>
      <c r="O88" s="735"/>
      <c r="P88" s="715"/>
      <c r="Q88" s="735"/>
      <c r="R88" s="715"/>
      <c r="S88" s="735"/>
      <c r="T88" s="715"/>
      <c r="U88" s="21"/>
      <c r="Z88" s="733"/>
      <c r="AA88" s="695"/>
      <c r="AB88" s="695"/>
      <c r="AC88" s="695"/>
      <c r="AD88" s="695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784"/>
      <c r="BL88" s="784"/>
      <c r="BM88" s="784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34"/>
      <c r="B89" s="18" t="s">
        <v>62</v>
      </c>
      <c r="C89" s="752"/>
      <c r="D89" s="753"/>
      <c r="E89" s="754"/>
      <c r="F89" s="753"/>
      <c r="G89" s="754"/>
      <c r="H89" s="753"/>
      <c r="I89" s="754"/>
      <c r="J89" s="753"/>
      <c r="K89" s="755"/>
      <c r="L89" s="755"/>
      <c r="M89" s="752"/>
      <c r="N89" s="753"/>
      <c r="O89" s="755"/>
      <c r="P89" s="753"/>
      <c r="Q89" s="755"/>
      <c r="R89" s="753"/>
      <c r="S89" s="755"/>
      <c r="T89" s="753"/>
      <c r="U89" s="21"/>
      <c r="Z89" s="734"/>
      <c r="AA89" s="696"/>
      <c r="AB89" s="696"/>
      <c r="AC89" s="696"/>
      <c r="AD89" s="696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785"/>
      <c r="BL89" s="785"/>
      <c r="BM89" s="785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33" t="s">
        <v>74</v>
      </c>
      <c r="B90" s="15" t="s">
        <v>55</v>
      </c>
      <c r="C90" s="748" t="str">
        <f>VLOOKUP($C77,'2025年度(1年後期)'!$B$5:$N$207,COLUMN('2025年度(1年後期)'!$G$5),0)&amp;""</f>
        <v/>
      </c>
      <c r="D90" s="732"/>
      <c r="E90" s="749" t="str">
        <f>VLOOKUP($C77,'2025年度(2年後期)'!$B$5:$N$207,COLUMN('2025年度(2年後期)'!$G$5),0)&amp;""</f>
        <v/>
      </c>
      <c r="F90" s="732"/>
      <c r="G90" s="749" t="str">
        <f>VLOOKUP($C77,'2025年度(3年後期)'!$B$5:$N$207,COLUMN('2025年度(3年後期)'!$G$5),0)&amp;""</f>
        <v/>
      </c>
      <c r="H90" s="732"/>
      <c r="I90" s="749" t="str">
        <f>VLOOKUP($C77,'2025年度(4年後期)'!$B$5:$N$206,COLUMN('2025年度(4年後期)'!$G$5),0)&amp;""</f>
        <v/>
      </c>
      <c r="J90" s="732"/>
      <c r="K90" s="750" t="str">
        <f>VLOOKUP($C77,'2025年度(助産後期)'!$B$5:$N$207,COLUMN('2025年度(助産後期)'!$G$5),0)&amp;""</f>
        <v/>
      </c>
      <c r="L90" s="750"/>
      <c r="M90" s="748" t="str">
        <f>VLOOKUP($C77,'2025年度(M1後期)'!$B$5:$N$207,COLUMN('2025年度(M1後期)'!$G$5),0)&amp;""</f>
        <v/>
      </c>
      <c r="N90" s="732"/>
      <c r="O90" s="750" t="str">
        <f>VLOOKUP($C77,'2025年度(M2後期)'!$B$5:$N$207,COLUMN('2025年度(M2後期)'!$G$5),0)&amp;""</f>
        <v/>
      </c>
      <c r="P90" s="732"/>
      <c r="Q90" s="750" t="str">
        <f>VLOOKUP($C77,'2025年度(D1後期)'!$B$5:$N$207,COLUMN('2025年度(D1後期)'!$G$5),0)&amp;""</f>
        <v/>
      </c>
      <c r="R90" s="732"/>
      <c r="S90" s="750" t="str">
        <f>VLOOKUP($C77,'2025年度(D23後期)'!$B$5:$N$207,COLUMN('2025年度(D23後期)'!$G$5),0)&amp;""</f>
        <v/>
      </c>
      <c r="T90" s="732"/>
      <c r="U90" s="583" t="s">
        <v>487</v>
      </c>
      <c r="Z90" s="733" t="str">
        <f>A90</f>
        <v>３時限（13：30～15：00）</v>
      </c>
      <c r="AA90" s="694"/>
      <c r="AB90" s="694"/>
      <c r="AC90" s="694"/>
      <c r="AD90" s="694"/>
      <c r="AE90" s="694"/>
      <c r="AF90" s="694"/>
      <c r="AG90" s="694"/>
      <c r="AH90" s="694"/>
      <c r="AI90" s="694"/>
      <c r="AJ90" s="694"/>
      <c r="AK90" s="694"/>
      <c r="AL90" s="694"/>
      <c r="AM90" s="694"/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/>
      <c r="BA90" s="694"/>
      <c r="BB90" s="694"/>
      <c r="BC90" s="694"/>
      <c r="BD90" s="694"/>
      <c r="BE90" s="694"/>
      <c r="BF90" s="694"/>
      <c r="BG90" s="694"/>
      <c r="BH90" s="694"/>
      <c r="BI90" s="694"/>
      <c r="BJ90" s="694"/>
      <c r="BK90" s="783"/>
      <c r="BL90" s="783"/>
      <c r="BM90" s="783"/>
      <c r="BN90" s="694"/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33"/>
      <c r="B91" s="26" t="s">
        <v>58</v>
      </c>
      <c r="C91" s="751" t="str">
        <f>IFERROR(VLOOKUP(C90,科目・教員!$A$2:$B$349,2,0),"")</f>
        <v/>
      </c>
      <c r="D91" s="735"/>
      <c r="E91" s="739" t="str">
        <f>IFERROR(VLOOKUP(E90,科目・教員!$A$2:$B$349,2,0),"")</f>
        <v/>
      </c>
      <c r="F91" s="735"/>
      <c r="G91" s="739" t="str">
        <f>IFERROR(VLOOKUP(G90,科目・教員!$A$2:$B$349,2,0),"")</f>
        <v/>
      </c>
      <c r="H91" s="735"/>
      <c r="I91" s="739" t="str">
        <f>IFERROR(VLOOKUP(I90,科目・教員!$A$2:$B$349,2,0),"")</f>
        <v/>
      </c>
      <c r="J91" s="735"/>
      <c r="K91" s="740" t="str">
        <f>IFERROR(VLOOKUP(K90,科目・教員!$A$2:$B$349,2,0),"")</f>
        <v/>
      </c>
      <c r="L91" s="740"/>
      <c r="M91" s="751" t="str">
        <f>IFERROR(VLOOKUP(M90,科目・教員!$A$2:$B$349,2,0),"")</f>
        <v/>
      </c>
      <c r="N91" s="735"/>
      <c r="O91" s="740" t="str">
        <f>IFERROR(VLOOKUP(O90,科目・教員!$A$2:$B$349,2,0),"")</f>
        <v/>
      </c>
      <c r="P91" s="735"/>
      <c r="Q91" s="740" t="str">
        <f>IFERROR(VLOOKUP(Q90,科目・教員!$A$2:$B$349,2,0),"")</f>
        <v/>
      </c>
      <c r="R91" s="735"/>
      <c r="S91" s="740" t="str">
        <f>IFERROR(VLOOKUP(S90,科目・教員!$A$2:$B$349,2,0),"")</f>
        <v/>
      </c>
      <c r="T91" s="735"/>
      <c r="U91" s="583"/>
      <c r="Z91" s="733"/>
      <c r="AA91" s="695"/>
      <c r="AB91" s="695"/>
      <c r="AC91" s="695"/>
      <c r="AD91" s="695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784"/>
      <c r="BL91" s="784"/>
      <c r="BM91" s="784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33"/>
      <c r="B92" s="26" t="s">
        <v>60</v>
      </c>
      <c r="C92" s="751" t="str">
        <f>VLOOKUP($C77,'2025年度(1年後期)'!$B$5:$N$207,COLUMN('2025年度(1年後期)'!$G$5)+1,0)&amp;""</f>
        <v/>
      </c>
      <c r="D92" s="735"/>
      <c r="E92" s="739" t="str">
        <f>VLOOKUP($C77,'2025年度(2年後期)'!$B$5:$N$207,COLUMN('2025年度(2年後期)'!$G$5)+1,0)&amp;""</f>
        <v/>
      </c>
      <c r="F92" s="735"/>
      <c r="G92" s="739" t="str">
        <f>VLOOKUP($C77,'2025年度(3年後期)'!$B$5:$N$207,COLUMN('2025年度(3年後期)'!$G$5)+1,0)&amp;""</f>
        <v/>
      </c>
      <c r="H92" s="735"/>
      <c r="I92" s="739" t="str">
        <f>VLOOKUP($C77,'2025年度(4年後期)'!$B$5:$N$206,COLUMN('2025年度(4年後期)'!$G$5)+1,0)&amp;""</f>
        <v/>
      </c>
      <c r="J92" s="735"/>
      <c r="K92" s="740" t="str">
        <f>VLOOKUP($C77,'2025年度(助産後期)'!$B$5:$N$207,COLUMN('2025年度(助産後期)'!$G$5)+1,0)&amp;""</f>
        <v/>
      </c>
      <c r="L92" s="740"/>
      <c r="M92" s="751" t="str">
        <f>VLOOKUP($C77,'2025年度(M1後期)'!$B$5:$N$207,COLUMN('2025年度(M1後期)'!$G$5)+1,0)&amp;""</f>
        <v/>
      </c>
      <c r="N92" s="735"/>
      <c r="O92" s="740" t="str">
        <f>VLOOKUP($C77,'2025年度(M2後期)'!$B$5:$N$207,COLUMN('2025年度(M2後期)'!$G$5)+1,0)&amp;""</f>
        <v/>
      </c>
      <c r="P92" s="735"/>
      <c r="Q92" s="740" t="str">
        <f>VLOOKUP($C77,'2025年度(D1後期)'!$B$5:$N$207,COLUMN('2025年度(D1後期)'!$G$5)+1,0)&amp;""</f>
        <v/>
      </c>
      <c r="R92" s="735"/>
      <c r="S92" s="740" t="str">
        <f>VLOOKUP($C77,'2025年度(D23後期)'!$B$5:$N$207,COLUMN('2025年度(D23後期)'!$G$5)+1,0)&amp;""</f>
        <v/>
      </c>
      <c r="T92" s="735"/>
      <c r="U92" s="583"/>
      <c r="Z92" s="733"/>
      <c r="AA92" s="695"/>
      <c r="AB92" s="695"/>
      <c r="AC92" s="695"/>
      <c r="AD92" s="695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784"/>
      <c r="BL92" s="784"/>
      <c r="BM92" s="784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47"/>
      <c r="B93" s="16" t="s">
        <v>62</v>
      </c>
      <c r="C93" s="738"/>
      <c r="D93" s="736"/>
      <c r="E93" s="710"/>
      <c r="F93" s="736"/>
      <c r="G93" s="710"/>
      <c r="H93" s="736"/>
      <c r="I93" s="710"/>
      <c r="J93" s="736"/>
      <c r="K93" s="712"/>
      <c r="L93" s="712"/>
      <c r="M93" s="738"/>
      <c r="N93" s="736"/>
      <c r="O93" s="712"/>
      <c r="P93" s="736"/>
      <c r="Q93" s="712"/>
      <c r="R93" s="736"/>
      <c r="S93" s="712"/>
      <c r="T93" s="736"/>
      <c r="U93" s="583"/>
      <c r="Z93" s="734"/>
      <c r="AA93" s="696"/>
      <c r="AB93" s="696"/>
      <c r="AC93" s="696"/>
      <c r="AD93" s="696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785"/>
      <c r="BL93" s="785"/>
      <c r="BM93" s="785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33" t="s">
        <v>80</v>
      </c>
      <c r="B94" s="27" t="s">
        <v>55</v>
      </c>
      <c r="C94" s="748" t="str">
        <f>VLOOKUP($C77,'2025年度(1年後期)'!$B$5:$N$207,COLUMN('2025年度(1年後期)'!$I$5),0)&amp;""</f>
        <v/>
      </c>
      <c r="D94" s="732"/>
      <c r="E94" s="749" t="str">
        <f>VLOOKUP($C77,'2025年度(2年後期)'!$B$5:$N$207,COLUMN('2025年度(2年後期)'!$I$5),0)&amp;""</f>
        <v/>
      </c>
      <c r="F94" s="732"/>
      <c r="G94" s="749" t="str">
        <f>VLOOKUP($C77,'2025年度(3年後期)'!$B$5:$N$207,COLUMN('2025年度(3年後期)'!$I$5),0)&amp;""</f>
        <v/>
      </c>
      <c r="H94" s="732"/>
      <c r="I94" s="749" t="str">
        <f>VLOOKUP($C77,'2025年度(4年後期)'!$B$5:$N$206,COLUMN('2025年度(4年後期)'!$I$5),0)&amp;""</f>
        <v/>
      </c>
      <c r="J94" s="732"/>
      <c r="K94" s="750" t="str">
        <f>VLOOKUP($C77,'2025年度(助産後期)'!$B$5:$N$207,COLUMN('2025年度(助産後期)'!$I$5),0)&amp;""</f>
        <v/>
      </c>
      <c r="L94" s="750"/>
      <c r="M94" s="748" t="str">
        <f>VLOOKUP($C77,'2025年度(M1後期)'!$B$5:$N$207,COLUMN('2025年度(M1後期)'!$I$5),0)&amp;""</f>
        <v/>
      </c>
      <c r="N94" s="732"/>
      <c r="O94" s="750" t="str">
        <f>VLOOKUP($C77,'2025年度(M2後期)'!$B$5:$N$207,COLUMN('2025年度(M2後期)'!$I$5),0)&amp;""</f>
        <v/>
      </c>
      <c r="P94" s="732"/>
      <c r="Q94" s="750" t="str">
        <f>VLOOKUP($C77,'2025年度(D1後期)'!$B$5:$N$207,COLUMN('2025年度(D1後期)'!$I$5),0)&amp;""</f>
        <v/>
      </c>
      <c r="R94" s="732"/>
      <c r="S94" s="750" t="str">
        <f>VLOOKUP($C77,'2025年度(D23後期)'!$B$5:$N$207,COLUMN('2025年度(D23後期)'!$I$5),0)&amp;""</f>
        <v/>
      </c>
      <c r="T94" s="732"/>
      <c r="U94" s="583"/>
      <c r="Z94" s="733" t="str">
        <f>A94</f>
        <v>４時限（15：10～16：40）</v>
      </c>
      <c r="AA94" s="694"/>
      <c r="AB94" s="694"/>
      <c r="AC94" s="694"/>
      <c r="AD94" s="694"/>
      <c r="AE94" s="694"/>
      <c r="AF94" s="694"/>
      <c r="AG94" s="694"/>
      <c r="AH94" s="694"/>
      <c r="AI94" s="694"/>
      <c r="AJ94" s="694"/>
      <c r="AK94" s="694"/>
      <c r="AL94" s="694"/>
      <c r="AM94" s="694"/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/>
      <c r="BA94" s="694"/>
      <c r="BB94" s="694"/>
      <c r="BC94" s="694"/>
      <c r="BD94" s="694"/>
      <c r="BE94" s="694"/>
      <c r="BF94" s="694"/>
      <c r="BG94" s="694"/>
      <c r="BH94" s="694"/>
      <c r="BI94" s="694"/>
      <c r="BJ94" s="694"/>
      <c r="BK94" s="783"/>
      <c r="BL94" s="783"/>
      <c r="BM94" s="783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33"/>
      <c r="B95" s="26" t="s">
        <v>58</v>
      </c>
      <c r="C95" s="751" t="str">
        <f>IFERROR(VLOOKUP(C94,科目・教員!$A$2:$B$349,2,0),"")</f>
        <v/>
      </c>
      <c r="D95" s="735"/>
      <c r="E95" s="739" t="str">
        <f>IFERROR(VLOOKUP(E94,科目・教員!$A$2:$B$349,2,0),"")</f>
        <v/>
      </c>
      <c r="F95" s="735"/>
      <c r="G95" s="739" t="str">
        <f>IFERROR(VLOOKUP(G94,科目・教員!$A$2:$B$349,2,0),"")</f>
        <v/>
      </c>
      <c r="H95" s="735"/>
      <c r="I95" s="739" t="str">
        <f>IFERROR(VLOOKUP(I94,科目・教員!$A$2:$B$349,2,0),"")</f>
        <v/>
      </c>
      <c r="J95" s="735"/>
      <c r="K95" s="740" t="str">
        <f>IFERROR(VLOOKUP(K94,科目・教員!$A$2:$B$349,2,0),"")</f>
        <v/>
      </c>
      <c r="L95" s="740"/>
      <c r="M95" s="751" t="str">
        <f>IFERROR(VLOOKUP(M94,科目・教員!$A$2:$B$349,2,0),"")</f>
        <v/>
      </c>
      <c r="N95" s="735"/>
      <c r="O95" s="740" t="str">
        <f>IFERROR(VLOOKUP(O94,科目・教員!$A$2:$B$349,2,0),"")</f>
        <v/>
      </c>
      <c r="P95" s="735"/>
      <c r="Q95" s="740" t="str">
        <f>IFERROR(VLOOKUP(Q94,科目・教員!$A$2:$B$349,2,0),"")</f>
        <v/>
      </c>
      <c r="R95" s="735"/>
      <c r="S95" s="740" t="str">
        <f>IFERROR(VLOOKUP(S94,科目・教員!$A$2:$B$349,2,0),"")</f>
        <v/>
      </c>
      <c r="T95" s="735"/>
      <c r="U95" s="583"/>
      <c r="Z95" s="733"/>
      <c r="AA95" s="695"/>
      <c r="AB95" s="695"/>
      <c r="AC95" s="695"/>
      <c r="AD95" s="695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784"/>
      <c r="BL95" s="784"/>
      <c r="BM95" s="784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33"/>
      <c r="B96" s="26" t="s">
        <v>60</v>
      </c>
      <c r="C96" s="751" t="str">
        <f>VLOOKUP($C77,'2025年度(1年後期)'!$B$5:$N$207,COLUMN('2025年度(1年後期)'!$I$5)+1,0)&amp;""</f>
        <v/>
      </c>
      <c r="D96" s="735"/>
      <c r="E96" s="739" t="str">
        <f>VLOOKUP($C77,'2025年度(2年後期)'!$B$5:$N$207,COLUMN('2025年度(2年後期)'!$I$5)+1,0)&amp;""</f>
        <v/>
      </c>
      <c r="F96" s="735"/>
      <c r="G96" s="739" t="str">
        <f>VLOOKUP($C77,'2025年度(3年後期)'!$B$5:$N$207,COLUMN('2025年度(3年後期)'!$I$5)+1,0)&amp;""</f>
        <v/>
      </c>
      <c r="H96" s="735"/>
      <c r="I96" s="739" t="str">
        <f>VLOOKUP($C77,'2025年度(4年後期)'!$B$5:$N$206,COLUMN('2025年度(4年後期)'!$I$5)+1,0)&amp;""</f>
        <v/>
      </c>
      <c r="J96" s="735"/>
      <c r="K96" s="740" t="str">
        <f>VLOOKUP($C77,'2025年度(助産後期)'!$B$5:$N$207,COLUMN('2025年度(助産後期)'!$I$5)+1,0)&amp;""</f>
        <v/>
      </c>
      <c r="L96" s="740"/>
      <c r="M96" s="751" t="str">
        <f>VLOOKUP($C77,'2025年度(M1後期)'!$B$5:$N$207,COLUMN('2025年度(M1後期)'!$I$5)+1,0)&amp;""</f>
        <v/>
      </c>
      <c r="N96" s="735"/>
      <c r="O96" s="740" t="str">
        <f>VLOOKUP($C77,'2025年度(M2後期)'!$B$5:$N$207,COLUMN('2025年度(M2後期)'!$I$5)+1,0)&amp;""</f>
        <v/>
      </c>
      <c r="P96" s="735"/>
      <c r="Q96" s="740" t="str">
        <f>VLOOKUP($C77,'2025年度(D1後期)'!$B$5:$N$207,COLUMN('2025年度(D1後期)'!$I$5)+1,0)&amp;""</f>
        <v/>
      </c>
      <c r="R96" s="735"/>
      <c r="S96" s="740" t="str">
        <f>VLOOKUP($C77,'2025年度(D23後期)'!$B$5:$N$207,COLUMN('2025年度(D23後期)'!$I$5)+1,0)&amp;""</f>
        <v/>
      </c>
      <c r="T96" s="735"/>
      <c r="U96" s="583"/>
      <c r="Z96" s="733"/>
      <c r="AA96" s="695"/>
      <c r="AB96" s="695"/>
      <c r="AC96" s="695"/>
      <c r="AD96" s="695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784"/>
      <c r="BL96" s="784"/>
      <c r="BM96" s="784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34"/>
      <c r="B97" s="28" t="s">
        <v>62</v>
      </c>
      <c r="C97" s="738"/>
      <c r="D97" s="736"/>
      <c r="E97" s="710"/>
      <c r="F97" s="736"/>
      <c r="G97" s="710"/>
      <c r="H97" s="736"/>
      <c r="I97" s="710"/>
      <c r="J97" s="736"/>
      <c r="K97" s="712"/>
      <c r="L97" s="712"/>
      <c r="M97" s="738"/>
      <c r="N97" s="736"/>
      <c r="O97" s="712"/>
      <c r="P97" s="736"/>
      <c r="Q97" s="712"/>
      <c r="R97" s="736"/>
      <c r="S97" s="712"/>
      <c r="T97" s="736"/>
      <c r="U97" s="583"/>
      <c r="Z97" s="734"/>
      <c r="AA97" s="696"/>
      <c r="AB97" s="696"/>
      <c r="AC97" s="696"/>
      <c r="AD97" s="696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785"/>
      <c r="BL97" s="785"/>
      <c r="BM97" s="785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33" t="s">
        <v>87</v>
      </c>
      <c r="B98" s="15" t="s">
        <v>55</v>
      </c>
      <c r="C98" s="748" t="str">
        <f>VLOOKUP($C77,'2025年度(1年後期)'!$B$5:$N$207,COLUMN('2025年度(1年後期)'!$K$5),0)&amp;""</f>
        <v/>
      </c>
      <c r="D98" s="732"/>
      <c r="E98" s="749" t="str">
        <f>VLOOKUP($C77,'2025年度(2年後期)'!$B$5:$N$207,COLUMN('2025年度(2年後期)'!$K$5),0)&amp;""</f>
        <v/>
      </c>
      <c r="F98" s="732"/>
      <c r="G98" s="749" t="str">
        <f>VLOOKUP($C77,'2025年度(3年後期)'!$B$5:$N$207,COLUMN('2025年度(3年後期)'!$K$5),0)&amp;""</f>
        <v/>
      </c>
      <c r="H98" s="732"/>
      <c r="I98" s="749" t="str">
        <f>VLOOKUP($C77,'2025年度(4年後期)'!$B$5:$N$206,COLUMN('2025年度(4年後期)'!$K$5),0)&amp;""</f>
        <v/>
      </c>
      <c r="J98" s="732"/>
      <c r="K98" s="750" t="str">
        <f>VLOOKUP($C77,'2025年度(助産後期)'!$B$5:$N$207,COLUMN('2025年度(助産後期)'!$K$5),0)&amp;""</f>
        <v/>
      </c>
      <c r="L98" s="750"/>
      <c r="M98" s="748" t="str">
        <f>VLOOKUP($C77,'2025年度(M1後期)'!$B$5:$N$207,COLUMN('2025年度(M1後期)'!$K$5),0)&amp;""</f>
        <v/>
      </c>
      <c r="N98" s="732"/>
      <c r="O98" s="750" t="str">
        <f>VLOOKUP($C77,'2025年度(M2後期)'!$B$5:$N$207,COLUMN('2025年度(M2後期)'!$K$5),0)&amp;""</f>
        <v/>
      </c>
      <c r="P98" s="732"/>
      <c r="Q98" s="750" t="str">
        <f>VLOOKUP($C77,'2025年度(D1後期)'!$B$5:$N$207,COLUMN('2025年度(D1後期)'!$K$5),0)&amp;""</f>
        <v/>
      </c>
      <c r="R98" s="732"/>
      <c r="S98" s="750" t="str">
        <f>VLOOKUP($C77,'2025年度(D23後期)'!$B$5:$N$207,COLUMN('2025年度(D23後期)'!$K$5),0)&amp;""</f>
        <v/>
      </c>
      <c r="T98" s="732"/>
      <c r="U98" s="21"/>
      <c r="Z98" s="744" t="str">
        <f>A98</f>
        <v>５時限（16：50～18：20）</v>
      </c>
      <c r="AA98" s="694"/>
      <c r="AB98" s="694"/>
      <c r="AC98" s="694"/>
      <c r="AD98" s="694"/>
      <c r="AE98" s="694"/>
      <c r="AF98" s="694"/>
      <c r="AG98" s="694"/>
      <c r="AH98" s="694"/>
      <c r="AI98" s="694"/>
      <c r="AJ98" s="694"/>
      <c r="AK98" s="694"/>
      <c r="AL98" s="694"/>
      <c r="AM98" s="694"/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783"/>
      <c r="BL98" s="783"/>
      <c r="BM98" s="783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33"/>
      <c r="B99" s="15" t="s">
        <v>58</v>
      </c>
      <c r="C99" s="751" t="str">
        <f>IFERROR(VLOOKUP(C98,科目・教員!$A$2:$B$349,2,0),"")</f>
        <v/>
      </c>
      <c r="D99" s="735"/>
      <c r="E99" s="739" t="str">
        <f>IFERROR(VLOOKUP(E98,科目・教員!$A$2:$B$349,2,0),"")</f>
        <v/>
      </c>
      <c r="F99" s="735"/>
      <c r="G99" s="739" t="str">
        <f>IFERROR(VLOOKUP(G98,科目・教員!$A$2:$B$349,2,0),"")</f>
        <v/>
      </c>
      <c r="H99" s="735"/>
      <c r="I99" s="739" t="str">
        <f>IFERROR(VLOOKUP(I98,科目・教員!$A$2:$B$349,2,0),"")</f>
        <v/>
      </c>
      <c r="J99" s="735"/>
      <c r="K99" s="740" t="str">
        <f>IFERROR(VLOOKUP(K98,科目・教員!$A$2:$B$349,2,0),"")</f>
        <v/>
      </c>
      <c r="L99" s="740"/>
      <c r="M99" s="751" t="str">
        <f>IFERROR(VLOOKUP(M98,科目・教員!$A$2:$B$349,2,0),"")</f>
        <v/>
      </c>
      <c r="N99" s="735"/>
      <c r="O99" s="740" t="str">
        <f>IFERROR(VLOOKUP(O98,科目・教員!$A$2:$B$349,2,0),"")</f>
        <v/>
      </c>
      <c r="P99" s="735"/>
      <c r="Q99" s="740" t="str">
        <f>IFERROR(VLOOKUP(Q98,科目・教員!$A$2:$B$349,2,0),"")</f>
        <v/>
      </c>
      <c r="R99" s="735"/>
      <c r="S99" s="740" t="str">
        <f>IFERROR(VLOOKUP(S98,科目・教員!$A$2:$B$349,2,0),"")</f>
        <v/>
      </c>
      <c r="T99" s="735"/>
      <c r="U99" s="21"/>
      <c r="Z99" s="733"/>
      <c r="AA99" s="695"/>
      <c r="AB99" s="695"/>
      <c r="AC99" s="695"/>
      <c r="AD99" s="695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784"/>
      <c r="BL99" s="784"/>
      <c r="BM99" s="784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33"/>
      <c r="B100" s="15" t="s">
        <v>60</v>
      </c>
      <c r="C100" s="751" t="str">
        <f>VLOOKUP($C77,'2025年度(1年後期)'!$B$5:$N$207,COLUMN('2025年度(1年後期)'!$K$5)+1,0)&amp;""</f>
        <v/>
      </c>
      <c r="D100" s="735"/>
      <c r="E100" s="739" t="str">
        <f>VLOOKUP($C77,'2025年度(2年後期)'!$B$5:$N$207,COLUMN('2025年度(2年後期)'!$K$5)+1,0)&amp;""</f>
        <v/>
      </c>
      <c r="F100" s="735"/>
      <c r="G100" s="739" t="str">
        <f>VLOOKUP($C77,'2025年度(3年後期)'!$B$5:$N$207,COLUMN('2025年度(3年後期)'!$K$5)+1,0)&amp;""</f>
        <v/>
      </c>
      <c r="H100" s="735"/>
      <c r="I100" s="739" t="str">
        <f>VLOOKUP($C77,'2025年度(4年後期)'!$B$5:$N$206,COLUMN('2025年度(4年後期)'!$K$5)+1,0)&amp;""</f>
        <v/>
      </c>
      <c r="J100" s="735"/>
      <c r="K100" s="740" t="str">
        <f>VLOOKUP($C77,'2025年度(助産後期)'!$B$5:$N$207,COLUMN('2025年度(助産後期)'!$K$5)+1,0)&amp;""</f>
        <v/>
      </c>
      <c r="L100" s="740"/>
      <c r="M100" s="751" t="str">
        <f>VLOOKUP($C77,'2025年度(M1後期)'!$B$5:$N$207,COLUMN('2025年度(M1後期)'!$K$5)+1,0)&amp;""</f>
        <v/>
      </c>
      <c r="N100" s="735"/>
      <c r="O100" s="740" t="str">
        <f>VLOOKUP($C77,'2025年度(M1後期)'!$B$5:$N$207,COLUMN('2025年度(M1後期)'!$K$5)+1,0)&amp;""</f>
        <v/>
      </c>
      <c r="P100" s="735"/>
      <c r="Q100" s="740" t="str">
        <f>VLOOKUP($C77,'2025年度(D1後期)'!$B$5:$N$207,COLUMN('2025年度(D1後期)'!$K$5)+1,0)&amp;""</f>
        <v/>
      </c>
      <c r="R100" s="735"/>
      <c r="S100" s="740" t="str">
        <f>VLOOKUP($C77,'2025年度(D23後期)'!$B$5:$N$207,COLUMN('2025年度(D23後期)'!$K$5)+1,0)&amp;""</f>
        <v/>
      </c>
      <c r="T100" s="735"/>
      <c r="U100" s="21"/>
      <c r="Z100" s="733"/>
      <c r="AA100" s="695"/>
      <c r="AB100" s="695"/>
      <c r="AC100" s="695"/>
      <c r="AD100" s="695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784"/>
      <c r="BL100" s="784"/>
      <c r="BM100" s="784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34"/>
      <c r="B101" s="16" t="s">
        <v>62</v>
      </c>
      <c r="C101" s="738"/>
      <c r="D101" s="736"/>
      <c r="E101" s="710"/>
      <c r="F101" s="736"/>
      <c r="G101" s="710"/>
      <c r="H101" s="736"/>
      <c r="I101" s="710"/>
      <c r="J101" s="736"/>
      <c r="K101" s="712"/>
      <c r="L101" s="712"/>
      <c r="M101" s="738"/>
      <c r="N101" s="736"/>
      <c r="O101" s="712"/>
      <c r="P101" s="736"/>
      <c r="Q101" s="712"/>
      <c r="R101" s="736"/>
      <c r="S101" s="712"/>
      <c r="T101" s="736"/>
      <c r="U101" s="22"/>
      <c r="V101" s="19"/>
      <c r="W101" s="19"/>
      <c r="X101" s="19"/>
      <c r="Y101" s="19"/>
      <c r="Z101" s="734"/>
      <c r="AA101" s="696"/>
      <c r="AB101" s="696"/>
      <c r="AC101" s="696"/>
      <c r="AD101" s="696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785"/>
      <c r="BL101" s="785"/>
      <c r="BM101" s="785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5"/>
      <c r="B102" s="6"/>
      <c r="C102" s="717">
        <f>C77+1</f>
        <v>46086</v>
      </c>
      <c r="D102" s="717"/>
      <c r="E102" s="717"/>
      <c r="F102" s="717"/>
      <c r="G102" s="717"/>
      <c r="H102" s="717"/>
      <c r="I102" s="717"/>
      <c r="J102" s="717"/>
      <c r="K102" s="717"/>
      <c r="L102" s="717"/>
      <c r="M102" s="717"/>
      <c r="N102" s="717"/>
      <c r="O102" s="717"/>
      <c r="P102" s="717"/>
      <c r="Q102" s="717"/>
      <c r="R102" s="717"/>
      <c r="S102" s="717"/>
      <c r="T102" s="717"/>
      <c r="U102" s="697">
        <f>C102</f>
        <v>46086</v>
      </c>
      <c r="V102" s="698"/>
      <c r="W102" s="698"/>
      <c r="X102" s="698"/>
      <c r="Y102" s="698"/>
      <c r="Z102" s="69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3" t="s">
        <v>54</v>
      </c>
      <c r="B103" s="12" t="s">
        <v>55</v>
      </c>
      <c r="C103" s="731" t="str">
        <f>VLOOKUP($C102,'2025年度(1年後期)'!$B$5:$N$207,COLUMN('2025年度(1年後期)'!$C$5),0)&amp;""</f>
        <v/>
      </c>
      <c r="D103" s="722"/>
      <c r="E103" s="721" t="str">
        <f>VLOOKUP($C102,'2025年度(2年後期)'!$B$5:$N$207,COLUMN('2025年度(2年後期)'!$C$5),0)&amp;""</f>
        <v/>
      </c>
      <c r="F103" s="722"/>
      <c r="G103" s="721" t="str">
        <f>VLOOKUP($C102,'2025年度(3年後期)'!$B$5:$N$207,COLUMN('2025年度(3年後期)'!$C$5),0)&amp;""</f>
        <v/>
      </c>
      <c r="H103" s="722"/>
      <c r="I103" s="721" t="str">
        <f>VLOOKUP($C102,'2025年度(4年後期)'!$B$5:$N$206,COLUMN('2025年度(4年後期)'!$C$5),0)&amp;""</f>
        <v/>
      </c>
      <c r="J103" s="722"/>
      <c r="K103" s="732" t="str">
        <f>VLOOKUP($C102,'2025年度(助産後期)'!$B$5:$N$207,COLUMN('2025年度(助産後期)'!$C$5),0)&amp;""</f>
        <v/>
      </c>
      <c r="L103" s="720"/>
      <c r="M103" s="719" t="str">
        <f>VLOOKUP($C102,'2025年度(M1後期)'!$B$5:$N$207,COLUMN('2025年度(M1後期)'!$C$5),0)&amp;""</f>
        <v/>
      </c>
      <c r="N103" s="720"/>
      <c r="O103" s="721" t="str">
        <f>VLOOKUP($C102,'2025年度(M2後期)'!$B$5:$N$207,COLUMN('2025年度(M2後期)'!$C$5),0)&amp;""</f>
        <v/>
      </c>
      <c r="P103" s="722"/>
      <c r="Q103" s="721" t="str">
        <f>VLOOKUP($C102,'2025年度(D1後期)'!$B$5:$N$207,COLUMN('2025年度(D1後期)'!$C$5),0)&amp;""</f>
        <v/>
      </c>
      <c r="R103" s="722"/>
      <c r="S103" s="732" t="str">
        <f>VLOOKUP($C102,'2025年度(D23後期)'!$B$5:$N$207,COLUMN('2025年度(D23後期)'!$C$5),0)&amp;""</f>
        <v/>
      </c>
      <c r="T103" s="722"/>
      <c r="U103" s="25"/>
      <c r="Z103" s="744" t="str">
        <f>A103</f>
        <v xml:space="preserve">１時限（09：20～10：50） </v>
      </c>
      <c r="AA103" s="694"/>
      <c r="AB103" s="694"/>
      <c r="AC103" s="694"/>
      <c r="AD103" s="694"/>
      <c r="AE103" s="694"/>
      <c r="AF103" s="694"/>
      <c r="AG103" s="694"/>
      <c r="AH103" s="694"/>
      <c r="AI103" s="694"/>
      <c r="AJ103" s="694"/>
      <c r="AK103" s="694"/>
      <c r="AL103" s="694"/>
      <c r="AM103" s="694"/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/>
      <c r="AX103" s="694"/>
      <c r="AY103" s="694"/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783"/>
      <c r="BL103" s="783"/>
      <c r="BM103" s="783"/>
      <c r="BN103" s="694"/>
      <c r="BO103" s="694"/>
      <c r="BP103" s="694"/>
      <c r="BQ103" s="694"/>
      <c r="BR103" s="694"/>
      <c r="BS103" s="694"/>
      <c r="BT103" s="694"/>
      <c r="BU103" s="694"/>
      <c r="BV103" s="694"/>
      <c r="BW103" s="694"/>
    </row>
    <row r="104" spans="1:75" ht="13.5" customHeight="1">
      <c r="A104" s="733"/>
      <c r="B104" s="15" t="s">
        <v>58</v>
      </c>
      <c r="C104" s="714" t="str">
        <f>IFERROR(VLOOKUP(C103,科目・教員!$A$2:$B$349,2,0),"")</f>
        <v/>
      </c>
      <c r="D104" s="715"/>
      <c r="E104" s="716" t="str">
        <f>IFERROR(VLOOKUP(E103,科目・教員!$A$2:$B$349,2,0),"")</f>
        <v/>
      </c>
      <c r="F104" s="715"/>
      <c r="G104" s="716" t="str">
        <f>IFERROR(VLOOKUP(G103,科目・教員!$A$2:$B$349,2,0),"")</f>
        <v/>
      </c>
      <c r="H104" s="715"/>
      <c r="I104" s="716" t="str">
        <f>IFERROR(VLOOKUP(I103,科目・教員!$A$2:$B$349,2,0),"")</f>
        <v/>
      </c>
      <c r="J104" s="715"/>
      <c r="K104" s="735" t="str">
        <f>IFERROR(VLOOKUP(K103,科目・教員!$A$2:$B$349,2,0),"")</f>
        <v/>
      </c>
      <c r="L104" s="737"/>
      <c r="M104" s="746" t="str">
        <f>IFERROR(VLOOKUP(M103,科目・教員!$A$2:$B$349,2,0),"")</f>
        <v/>
      </c>
      <c r="N104" s="715"/>
      <c r="O104" s="716" t="str">
        <f>IFERROR(VLOOKUP(O103,科目・教員!$A$2:$B$349,2,0),"")</f>
        <v/>
      </c>
      <c r="P104" s="715"/>
      <c r="Q104" s="716" t="str">
        <f>IFERROR(VLOOKUP(Q103,科目・教員!$A$2:$B$349,2,0),"")</f>
        <v/>
      </c>
      <c r="R104" s="715"/>
      <c r="S104" s="735" t="str">
        <f>IFERROR(VLOOKUP(S103,科目・教員!$A$2:$B$349,2,0),"")</f>
        <v/>
      </c>
      <c r="T104" s="715"/>
      <c r="U104" s="25"/>
      <c r="Z104" s="73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784"/>
      <c r="BL104" s="784"/>
      <c r="BM104" s="784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33"/>
      <c r="B105" s="15" t="s">
        <v>60</v>
      </c>
      <c r="C105" s="714" t="str">
        <f>VLOOKUP($C102,'2025年度(1年後期)'!$B$5:$N$207,COLUMN('2025年度(1年後期)'!$C$5)+1,0)&amp;""</f>
        <v/>
      </c>
      <c r="D105" s="715"/>
      <c r="E105" s="716" t="str">
        <f>VLOOKUP($C102,'2025年度(2年後期)'!$B$5:$N$207,COLUMN('2025年度(2年後期)'!$C$5)+1,0)&amp;""</f>
        <v/>
      </c>
      <c r="F105" s="715"/>
      <c r="G105" s="716" t="str">
        <f>VLOOKUP($C102,'2025年度(3年後期)'!$B$5:$N$207,COLUMN('2025年度(3年後期)'!$C$5)+1,0)&amp;""</f>
        <v/>
      </c>
      <c r="H105" s="715"/>
      <c r="I105" s="716" t="str">
        <f>VLOOKUP($C102,'2025年度(4年後期)'!$B$5:$N$206,COLUMN('2025年度(4年後期)'!$C$5)+1,0)&amp;""</f>
        <v/>
      </c>
      <c r="J105" s="715"/>
      <c r="K105" s="735" t="str">
        <f>VLOOKUP($C102,'2025年度(助産後期)'!$B$5:$N$207,COLUMN('2025年度(助産後期)'!$C$5)+1,0)&amp;""</f>
        <v/>
      </c>
      <c r="L105" s="737"/>
      <c r="M105" s="746" t="str">
        <f>VLOOKUP($C102,'2025年度(M1後期)'!$B$5:$N$207,COLUMN('2025年度(M1後期)'!$C$5)+1,0)&amp;""</f>
        <v/>
      </c>
      <c r="N105" s="715"/>
      <c r="O105" s="716" t="str">
        <f>VLOOKUP($C102,'2025年度(M2後期)'!$B$5:$N$207,COLUMN('2025年度(M2後期)'!$C$5)+1,0)&amp;""</f>
        <v/>
      </c>
      <c r="P105" s="715"/>
      <c r="Q105" s="716" t="str">
        <f>VLOOKUP($C102,'2025年度(D1後期)'!$B$5:$N$207,COLUMN('2025年度(D1後期)'!$C$5)+1,0)&amp;""</f>
        <v/>
      </c>
      <c r="R105" s="715"/>
      <c r="S105" s="735" t="str">
        <f>VLOOKUP($C102,'2025年度(D23後期)'!$B$5:$N$207,COLUMN('2025年度(D23後期)'!$C$5)+1,0)&amp;""</f>
        <v/>
      </c>
      <c r="T105" s="715"/>
      <c r="U105" s="25"/>
      <c r="Z105" s="73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784"/>
      <c r="BL105" s="784"/>
      <c r="BM105" s="784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34"/>
      <c r="B106" s="16" t="s">
        <v>62</v>
      </c>
      <c r="C106" s="738"/>
      <c r="D106" s="711"/>
      <c r="E106" s="710"/>
      <c r="F106" s="711"/>
      <c r="G106" s="710"/>
      <c r="H106" s="711"/>
      <c r="I106" s="710"/>
      <c r="J106" s="711"/>
      <c r="K106" s="712"/>
      <c r="L106" s="713"/>
      <c r="M106" s="745"/>
      <c r="N106" s="711"/>
      <c r="O106" s="710"/>
      <c r="P106" s="711"/>
      <c r="Q106" s="710"/>
      <c r="R106" s="711"/>
      <c r="S106" s="712"/>
      <c r="T106" s="711"/>
      <c r="U106" s="25"/>
      <c r="Z106" s="73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785"/>
      <c r="BL106" s="785"/>
      <c r="BM106" s="785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33" t="s">
        <v>64</v>
      </c>
      <c r="B107" s="27" t="s">
        <v>55</v>
      </c>
      <c r="C107" s="731" t="str">
        <f>VLOOKUP($C102,'2025年度(1年後期)'!$B$5:$N$207,COLUMN('2025年度(1年後期)'!$E$5),0)&amp;""</f>
        <v/>
      </c>
      <c r="D107" s="722"/>
      <c r="E107" s="721" t="str">
        <f>VLOOKUP($C102,'2025年度(2年後期)'!$B$5:$N$207,COLUMN('2025年度(2年後期)'!$E$5),0)&amp;""</f>
        <v/>
      </c>
      <c r="F107" s="722"/>
      <c r="G107" s="721" t="str">
        <f>VLOOKUP($C102,'2025年度(3年後期)'!$B$5:$N$207,COLUMN('2025年度(3年後期)'!$E$5),0)&amp;""</f>
        <v/>
      </c>
      <c r="H107" s="722"/>
      <c r="I107" s="721" t="str">
        <f>VLOOKUP($C102,'2025年度(4年後期)'!$B$5:$N$206,COLUMN('2025年度(4年後期)'!$E$5),0)&amp;""</f>
        <v/>
      </c>
      <c r="J107" s="722"/>
      <c r="K107" s="732" t="str">
        <f>VLOOKUP($C102,'2025年度(助産後期)'!$B$5:$N$207,COLUMN('2025年度(助産後期)'!$E$5),0)&amp;""</f>
        <v/>
      </c>
      <c r="L107" s="720"/>
      <c r="M107" s="731" t="str">
        <f>VLOOKUP($C102,'2025年度(M1後期)'!$B$5:$N$207,COLUMN('2025年度(M1後期)'!$E$5),0)&amp;""</f>
        <v/>
      </c>
      <c r="N107" s="722"/>
      <c r="O107" s="732" t="str">
        <f>VLOOKUP($C102,'2025年度(M2後期)'!$B$5:$N$207,COLUMN('2025年度(M2後期)'!$E$5),0)&amp;""</f>
        <v/>
      </c>
      <c r="P107" s="722"/>
      <c r="Q107" s="732" t="str">
        <f>VLOOKUP($C102,'2025年度(D1後期)'!$B$5:$N$207,COLUMN('2025年度(D1後期)'!$E$5),0)&amp;""</f>
        <v/>
      </c>
      <c r="R107" s="722"/>
      <c r="S107" s="732" t="str">
        <f>VLOOKUP($C102,'2025年度(D23後期)'!$B$5:$N$207,COLUMN('2025年度(D23後期)'!$E$5),0)&amp;""</f>
        <v/>
      </c>
      <c r="T107" s="722"/>
      <c r="U107" s="21"/>
      <c r="Z107" s="733" t="str">
        <f>A107</f>
        <v>２時限（11：00～12：30）</v>
      </c>
      <c r="AA107" s="694"/>
      <c r="AB107" s="694"/>
      <c r="AC107" s="694"/>
      <c r="AD107" s="694"/>
      <c r="AE107" s="694"/>
      <c r="AF107" s="694"/>
      <c r="AG107" s="694"/>
      <c r="AH107" s="694"/>
      <c r="AI107" s="694"/>
      <c r="AJ107" s="694"/>
      <c r="AK107" s="694"/>
      <c r="AL107" s="694"/>
      <c r="AM107" s="694"/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/>
      <c r="AX107" s="694"/>
      <c r="AY107" s="694"/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783"/>
      <c r="BL107" s="783"/>
      <c r="BM107" s="783"/>
      <c r="BN107" s="694"/>
      <c r="BO107" s="694"/>
      <c r="BP107" s="694"/>
      <c r="BQ107" s="694"/>
      <c r="BR107" s="694"/>
      <c r="BS107" s="694"/>
      <c r="BT107" s="694"/>
      <c r="BU107" s="694"/>
      <c r="BV107" s="694"/>
      <c r="BW107" s="694"/>
    </row>
    <row r="108" spans="1:75" ht="13.5" customHeight="1">
      <c r="A108" s="733"/>
      <c r="B108" s="26" t="s">
        <v>58</v>
      </c>
      <c r="C108" s="714" t="str">
        <f>IFERROR(VLOOKUP(C107,科目・教員!$A$2:$B$349,2,0),"")</f>
        <v/>
      </c>
      <c r="D108" s="715"/>
      <c r="E108" s="716" t="str">
        <f>IFERROR(VLOOKUP(E107,科目・教員!$A$2:$B$349,2,0),"")</f>
        <v/>
      </c>
      <c r="F108" s="715"/>
      <c r="G108" s="716" t="str">
        <f>IFERROR(VLOOKUP(G107,科目・教員!$A$2:$B$349,2,0),"")</f>
        <v/>
      </c>
      <c r="H108" s="715"/>
      <c r="I108" s="716" t="str">
        <f>IFERROR(VLOOKUP(I107,科目・教員!$A$2:$B$349,2,0),"")</f>
        <v/>
      </c>
      <c r="J108" s="715"/>
      <c r="K108" s="735" t="str">
        <f>IFERROR(VLOOKUP(K107,科目・教員!$A$2:$B$349,2,0),"")</f>
        <v/>
      </c>
      <c r="L108" s="737"/>
      <c r="M108" s="714" t="str">
        <f>IFERROR(VLOOKUP(M107,科目・教員!$A$2:$B$349,2,0),"")</f>
        <v/>
      </c>
      <c r="N108" s="715"/>
      <c r="O108" s="735" t="str">
        <f>IFERROR(VLOOKUP(O107,科目・教員!$A$2:$B$349,2,0),"")</f>
        <v/>
      </c>
      <c r="P108" s="715"/>
      <c r="Q108" s="735" t="str">
        <f>IFERROR(VLOOKUP(Q107,科目・教員!$A$2:$B$349,2,0),"")</f>
        <v/>
      </c>
      <c r="R108" s="715"/>
      <c r="S108" s="735" t="str">
        <f>IFERROR(VLOOKUP(S107,科目・教員!$A$2:$B$349,2,0),"")</f>
        <v/>
      </c>
      <c r="T108" s="715"/>
      <c r="U108" s="21"/>
      <c r="Z108" s="73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784"/>
      <c r="BL108" s="784"/>
      <c r="BM108" s="784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33"/>
      <c r="B109" s="26" t="s">
        <v>60</v>
      </c>
      <c r="C109" s="714" t="str">
        <f>VLOOKUP($C102,'2025年度(1年後期)'!$B$5:$N$207,COLUMN('2025年度(1年後期)'!$E$5)+1,0)&amp;""</f>
        <v/>
      </c>
      <c r="D109" s="715"/>
      <c r="E109" s="716" t="str">
        <f>VLOOKUP($C102,'2025年度(2年後期)'!$B$5:$N$207,COLUMN('2025年度(2年後期)'!$E$5)+1,0)&amp;""</f>
        <v/>
      </c>
      <c r="F109" s="715"/>
      <c r="G109" s="716" t="str">
        <f>VLOOKUP($C102,'2025年度(3年後期)'!$B$5:$N$207,COLUMN('2025年度(3年後期)'!$E$5)+1,0)&amp;""</f>
        <v/>
      </c>
      <c r="H109" s="715"/>
      <c r="I109" s="716" t="str">
        <f>VLOOKUP($C102,'2025年度(4年後期)'!$B$5:$N$206,COLUMN('2025年度(4年後期)'!$E$5)+1,0)&amp;""</f>
        <v/>
      </c>
      <c r="J109" s="715"/>
      <c r="K109" s="735" t="str">
        <f>VLOOKUP($C102,'2025年度(助産後期)'!$B$5:$N$207,COLUMN('2025年度(助産後期)'!$E$5)+1,0)&amp;""</f>
        <v/>
      </c>
      <c r="L109" s="737"/>
      <c r="M109" s="714" t="str">
        <f>VLOOKUP($C102,'2025年度(M1後期)'!$B$5:$N$207,COLUMN('2025年度(M1後期)'!$E$5)+1,0)&amp;""</f>
        <v/>
      </c>
      <c r="N109" s="715"/>
      <c r="O109" s="735" t="str">
        <f>VLOOKUP($C102,'2025年度(M2後期)'!$B$5:$N$207,COLUMN('2025年度(M2後期)'!$E$5)+1,0)&amp;""</f>
        <v/>
      </c>
      <c r="P109" s="715"/>
      <c r="Q109" s="735" t="str">
        <f>VLOOKUP($C102,'2025年度(D1後期)'!$B$5:$N$207,COLUMN('2025年度(D1後期)'!$E$5)+1,0)&amp;""</f>
        <v/>
      </c>
      <c r="R109" s="715"/>
      <c r="S109" s="735" t="str">
        <f>VLOOKUP($C102,'2025年度(D23後期)'!$B$5:$N$207,COLUMN('2025年度(D23後期)'!$E$5)+1,0)&amp;""</f>
        <v/>
      </c>
      <c r="T109" s="715"/>
      <c r="U109" s="21"/>
      <c r="Z109" s="73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784"/>
      <c r="BL109" s="784"/>
      <c r="BM109" s="784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47"/>
      <c r="B110" s="28" t="s">
        <v>62</v>
      </c>
      <c r="C110" s="738"/>
      <c r="D110" s="736"/>
      <c r="E110" s="710"/>
      <c r="F110" s="736"/>
      <c r="G110" s="710"/>
      <c r="H110" s="736"/>
      <c r="I110" s="710"/>
      <c r="J110" s="736"/>
      <c r="K110" s="712"/>
      <c r="L110" s="712"/>
      <c r="M110" s="738"/>
      <c r="N110" s="736"/>
      <c r="O110" s="712"/>
      <c r="P110" s="736"/>
      <c r="Q110" s="712"/>
      <c r="R110" s="736"/>
      <c r="S110" s="712"/>
      <c r="T110" s="736"/>
      <c r="U110" s="21"/>
      <c r="Z110" s="73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785"/>
      <c r="BL110" s="785"/>
      <c r="BM110" s="785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44" t="s">
        <v>70</v>
      </c>
      <c r="B111" s="17" t="s">
        <v>71</v>
      </c>
      <c r="C111" s="731"/>
      <c r="D111" s="722"/>
      <c r="E111" s="721"/>
      <c r="F111" s="722"/>
      <c r="G111" s="721"/>
      <c r="H111" s="722"/>
      <c r="I111" s="721"/>
      <c r="J111" s="722"/>
      <c r="K111" s="732"/>
      <c r="L111" s="720"/>
      <c r="M111" s="731"/>
      <c r="N111" s="722"/>
      <c r="O111" s="732"/>
      <c r="P111" s="722"/>
      <c r="Q111" s="732"/>
      <c r="R111" s="722"/>
      <c r="S111" s="732"/>
      <c r="T111" s="722"/>
      <c r="U111" s="21"/>
      <c r="Z111" s="73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783"/>
      <c r="BL111" s="783"/>
      <c r="BM111" s="783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33"/>
      <c r="B112" s="17" t="s">
        <v>73</v>
      </c>
      <c r="C112" s="714"/>
      <c r="D112" s="715"/>
      <c r="E112" s="716"/>
      <c r="F112" s="715"/>
      <c r="G112" s="716"/>
      <c r="H112" s="715"/>
      <c r="I112" s="716"/>
      <c r="J112" s="715"/>
      <c r="K112" s="735"/>
      <c r="L112" s="737"/>
      <c r="M112" s="714"/>
      <c r="N112" s="715"/>
      <c r="O112" s="735"/>
      <c r="P112" s="715"/>
      <c r="Q112" s="735"/>
      <c r="R112" s="715"/>
      <c r="S112" s="735"/>
      <c r="T112" s="715"/>
      <c r="U112" s="21"/>
      <c r="Z112" s="73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784"/>
      <c r="BL112" s="784"/>
      <c r="BM112" s="784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33"/>
      <c r="B113" s="17" t="s">
        <v>60</v>
      </c>
      <c r="C113" s="714"/>
      <c r="D113" s="715"/>
      <c r="E113" s="716"/>
      <c r="F113" s="715"/>
      <c r="G113" s="716"/>
      <c r="H113" s="715"/>
      <c r="I113" s="716"/>
      <c r="J113" s="715"/>
      <c r="K113" s="735"/>
      <c r="L113" s="737"/>
      <c r="M113" s="714"/>
      <c r="N113" s="715"/>
      <c r="O113" s="735"/>
      <c r="P113" s="715"/>
      <c r="Q113" s="735"/>
      <c r="R113" s="715"/>
      <c r="S113" s="735"/>
      <c r="T113" s="715"/>
      <c r="U113" s="21"/>
      <c r="Z113" s="73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784"/>
      <c r="BL113" s="784"/>
      <c r="BM113" s="784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34"/>
      <c r="B114" s="18" t="s">
        <v>62</v>
      </c>
      <c r="C114" s="752"/>
      <c r="D114" s="753"/>
      <c r="E114" s="754"/>
      <c r="F114" s="753"/>
      <c r="G114" s="754"/>
      <c r="H114" s="753"/>
      <c r="I114" s="754"/>
      <c r="J114" s="753"/>
      <c r="K114" s="755"/>
      <c r="L114" s="755"/>
      <c r="M114" s="752"/>
      <c r="N114" s="753"/>
      <c r="O114" s="755"/>
      <c r="P114" s="753"/>
      <c r="Q114" s="755"/>
      <c r="R114" s="753"/>
      <c r="S114" s="755"/>
      <c r="T114" s="753"/>
      <c r="U114" s="21"/>
      <c r="Z114" s="73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785"/>
      <c r="BL114" s="785"/>
      <c r="BM114" s="785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33" t="s">
        <v>74</v>
      </c>
      <c r="B115" s="15" t="s">
        <v>55</v>
      </c>
      <c r="C115" s="748" t="str">
        <f>VLOOKUP($C102,'2025年度(1年後期)'!$B$5:$N$207,COLUMN('2025年度(1年後期)'!$G$5),0)&amp;""</f>
        <v/>
      </c>
      <c r="D115" s="732"/>
      <c r="E115" s="749" t="str">
        <f>VLOOKUP($C102,'2025年度(2年後期)'!$B$5:$N$207,COLUMN('2025年度(2年後期)'!$G$5),0)&amp;""</f>
        <v/>
      </c>
      <c r="F115" s="732"/>
      <c r="G115" s="749" t="str">
        <f>VLOOKUP($C102,'2025年度(3年後期)'!$B$5:$N$207,COLUMN('2025年度(3年後期)'!$G$5),0)&amp;""</f>
        <v/>
      </c>
      <c r="H115" s="732"/>
      <c r="I115" s="749" t="str">
        <f>VLOOKUP($C102,'2025年度(4年後期)'!$B$5:$N$206,COLUMN('2025年度(4年後期)'!$G$5),0)&amp;""</f>
        <v/>
      </c>
      <c r="J115" s="732"/>
      <c r="K115" s="750" t="str">
        <f>VLOOKUP($C102,'2025年度(助産後期)'!$B$5:$N$207,COLUMN('2025年度(助産後期)'!$G$5),0)&amp;""</f>
        <v/>
      </c>
      <c r="L115" s="750"/>
      <c r="M115" s="748" t="str">
        <f>VLOOKUP($C102,'2025年度(M1後期)'!$B$5:$N$207,COLUMN('2025年度(M1後期)'!$G$5),0)&amp;""</f>
        <v/>
      </c>
      <c r="N115" s="732"/>
      <c r="O115" s="750" t="str">
        <f>VLOOKUP($C102,'2025年度(M2後期)'!$B$5:$N$207,COLUMN('2025年度(M2後期)'!$G$5),0)&amp;""</f>
        <v/>
      </c>
      <c r="P115" s="732"/>
      <c r="Q115" s="750" t="str">
        <f>VLOOKUP($C102,'2025年度(D1後期)'!$B$5:$N$207,COLUMN('2025年度(D1後期)'!$G$5),0)&amp;""</f>
        <v/>
      </c>
      <c r="R115" s="732"/>
      <c r="S115" s="750" t="str">
        <f>VLOOKUP($C102,'2025年度(D23後期)'!$B$5:$N$207,COLUMN('2025年度(D23後期)'!$G$5),0)&amp;""</f>
        <v/>
      </c>
      <c r="T115" s="732"/>
      <c r="U115" s="21"/>
      <c r="Z115" s="733" t="str">
        <f>A115</f>
        <v>３時限（13：30～15：00）</v>
      </c>
      <c r="AA115" s="694"/>
      <c r="AB115" s="694"/>
      <c r="AC115" s="694"/>
      <c r="AD115" s="694"/>
      <c r="AE115" s="694"/>
      <c r="AF115" s="694"/>
      <c r="AG115" s="694"/>
      <c r="AH115" s="694"/>
      <c r="AI115" s="694"/>
      <c r="AJ115" s="694"/>
      <c r="AK115" s="694"/>
      <c r="AL115" s="694"/>
      <c r="AM115" s="694"/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/>
      <c r="AY115" s="694"/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783"/>
      <c r="BL115" s="783"/>
      <c r="BM115" s="783"/>
      <c r="BN115" s="694"/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33"/>
      <c r="B116" s="15" t="s">
        <v>58</v>
      </c>
      <c r="C116" s="751" t="str">
        <f>IFERROR(VLOOKUP(C115,科目・教員!$A$2:$B$349,2,0),"")</f>
        <v/>
      </c>
      <c r="D116" s="735"/>
      <c r="E116" s="739" t="str">
        <f>IFERROR(VLOOKUP(E115,科目・教員!$A$2:$B$349,2,0),"")</f>
        <v/>
      </c>
      <c r="F116" s="735"/>
      <c r="G116" s="739" t="str">
        <f>IFERROR(VLOOKUP(G115,科目・教員!$A$2:$B$349,2,0),"")</f>
        <v/>
      </c>
      <c r="H116" s="735"/>
      <c r="I116" s="739" t="str">
        <f>IFERROR(VLOOKUP(I115,科目・教員!$A$2:$B$349,2,0),"")</f>
        <v/>
      </c>
      <c r="J116" s="735"/>
      <c r="K116" s="740" t="str">
        <f>IFERROR(VLOOKUP(K115,科目・教員!$A$2:$B$349,2,0),"")</f>
        <v/>
      </c>
      <c r="L116" s="740"/>
      <c r="M116" s="751" t="str">
        <f>IFERROR(VLOOKUP(M115,科目・教員!$A$2:$B$349,2,0),"")</f>
        <v/>
      </c>
      <c r="N116" s="735"/>
      <c r="O116" s="740" t="str">
        <f>IFERROR(VLOOKUP(O115,科目・教員!$A$2:$B$349,2,0),"")</f>
        <v/>
      </c>
      <c r="P116" s="735"/>
      <c r="Q116" s="740" t="str">
        <f>IFERROR(VLOOKUP(Q115,科目・教員!$A$2:$B$349,2,0),"")</f>
        <v/>
      </c>
      <c r="R116" s="735"/>
      <c r="S116" s="740" t="str">
        <f>IFERROR(VLOOKUP(S115,科目・教員!$A$2:$B$349,2,0),"")</f>
        <v/>
      </c>
      <c r="T116" s="735"/>
      <c r="U116" s="21"/>
      <c r="Z116" s="73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784"/>
      <c r="BL116" s="784"/>
      <c r="BM116" s="784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33"/>
      <c r="B117" s="15" t="s">
        <v>60</v>
      </c>
      <c r="C117" s="751" t="str">
        <f>VLOOKUP($C102,'2025年度(1年後期)'!$B$5:$N$207,COLUMN('2025年度(1年後期)'!$G$5)+1,0)&amp;""</f>
        <v/>
      </c>
      <c r="D117" s="735"/>
      <c r="E117" s="739" t="str">
        <f>VLOOKUP($C102,'2025年度(2年後期)'!$B$5:$N$207,COLUMN('2025年度(2年後期)'!$G$5)+1,0)&amp;""</f>
        <v/>
      </c>
      <c r="F117" s="735"/>
      <c r="G117" s="739" t="str">
        <f>VLOOKUP($C102,'2025年度(3年後期)'!$B$5:$N$207,COLUMN('2025年度(3年後期)'!$G$5)+1,0)&amp;""</f>
        <v/>
      </c>
      <c r="H117" s="735"/>
      <c r="I117" s="739" t="str">
        <f>VLOOKUP($C102,'2025年度(4年後期)'!$B$5:$N$206,COLUMN('2025年度(4年後期)'!$G$5)+1,0)&amp;""</f>
        <v/>
      </c>
      <c r="J117" s="735"/>
      <c r="K117" s="740" t="str">
        <f>VLOOKUP($C102,'2025年度(助産後期)'!$B$5:$N$207,COLUMN('2025年度(助産後期)'!$G$5)+1,0)&amp;""</f>
        <v/>
      </c>
      <c r="L117" s="740"/>
      <c r="M117" s="751" t="str">
        <f>VLOOKUP($C102,'2025年度(M1後期)'!$B$5:$N$207,COLUMN('2025年度(M1後期)'!$G$5)+1,0)&amp;""</f>
        <v/>
      </c>
      <c r="N117" s="735"/>
      <c r="O117" s="740" t="str">
        <f>VLOOKUP($C102,'2025年度(M2後期)'!$B$5:$N$207,COLUMN('2025年度(M2後期)'!$G$5)+1,0)&amp;""</f>
        <v/>
      </c>
      <c r="P117" s="735"/>
      <c r="Q117" s="740" t="str">
        <f>VLOOKUP($C102,'2025年度(D1後期)'!$B$5:$N$207,COLUMN('2025年度(D1後期)'!$G$5)+1,0)&amp;""</f>
        <v/>
      </c>
      <c r="R117" s="735"/>
      <c r="S117" s="740" t="str">
        <f>VLOOKUP($C102,'2025年度(D23後期)'!$B$5:$N$207,COLUMN('2025年度(D23後期)'!$G$5)+1,0)&amp;""</f>
        <v/>
      </c>
      <c r="T117" s="735"/>
      <c r="U117" s="21"/>
      <c r="Z117" s="73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784"/>
      <c r="BL117" s="784"/>
      <c r="BM117" s="784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47"/>
      <c r="B118" s="16" t="s">
        <v>62</v>
      </c>
      <c r="C118" s="738"/>
      <c r="D118" s="736"/>
      <c r="E118" s="710"/>
      <c r="F118" s="736"/>
      <c r="G118" s="710"/>
      <c r="H118" s="736"/>
      <c r="I118" s="710"/>
      <c r="J118" s="736"/>
      <c r="K118" s="712"/>
      <c r="L118" s="712"/>
      <c r="M118" s="738"/>
      <c r="N118" s="736"/>
      <c r="O118" s="712"/>
      <c r="P118" s="736"/>
      <c r="Q118" s="712"/>
      <c r="R118" s="736"/>
      <c r="S118" s="712"/>
      <c r="T118" s="736"/>
      <c r="U118" s="21"/>
      <c r="Z118" s="73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785"/>
      <c r="BL118" s="785"/>
      <c r="BM118" s="785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33" t="s">
        <v>80</v>
      </c>
      <c r="B119" s="15" t="s">
        <v>55</v>
      </c>
      <c r="C119" s="748" t="str">
        <f>VLOOKUP($C102,'2025年度(1年後期)'!$B$5:$N$207,COLUMN('2025年度(1年後期)'!$I$5),0)&amp;""</f>
        <v/>
      </c>
      <c r="D119" s="732"/>
      <c r="E119" s="749" t="str">
        <f>VLOOKUP($C102,'2025年度(2年後期)'!$B$5:$N$207,COLUMN('2025年度(2年後期)'!$I$5),0)&amp;""</f>
        <v/>
      </c>
      <c r="F119" s="732"/>
      <c r="G119" s="749" t="str">
        <f>VLOOKUP($C102,'2025年度(3年後期)'!$B$5:$N$207,COLUMN('2025年度(3年後期)'!$I$5),0)&amp;""</f>
        <v/>
      </c>
      <c r="H119" s="732"/>
      <c r="I119" s="749" t="str">
        <f>VLOOKUP($C102,'2025年度(4年後期)'!$B$5:$N$206,COLUMN('2025年度(4年後期)'!$I$5),0)&amp;""</f>
        <v/>
      </c>
      <c r="J119" s="732"/>
      <c r="K119" s="750" t="str">
        <f>VLOOKUP($C102,'2025年度(助産後期)'!$B$5:$N$207,COLUMN('2025年度(助産後期)'!$I$5),0)&amp;""</f>
        <v/>
      </c>
      <c r="L119" s="750"/>
      <c r="M119" s="748" t="str">
        <f>VLOOKUP($C102,'2025年度(M1後期)'!$B$5:$N$207,COLUMN('2025年度(M1後期)'!$I$5),0)&amp;""</f>
        <v/>
      </c>
      <c r="N119" s="732"/>
      <c r="O119" s="750" t="str">
        <f>VLOOKUP($C102,'2025年度(M2後期)'!$B$5:$N$207,COLUMN('2025年度(M2後期)'!$I$5),0)&amp;""</f>
        <v/>
      </c>
      <c r="P119" s="732"/>
      <c r="Q119" s="750" t="str">
        <f>VLOOKUP($C102,'2025年度(D1後期)'!$B$5:$N$207,COLUMN('2025年度(D1後期)'!$I$5),0)&amp;""</f>
        <v/>
      </c>
      <c r="R119" s="732"/>
      <c r="S119" s="750" t="str">
        <f>VLOOKUP($C102,'2025年度(D23後期)'!$B$5:$N$207,COLUMN('2025年度(D23後期)'!$I$5),0)&amp;""</f>
        <v/>
      </c>
      <c r="T119" s="732"/>
      <c r="U119" s="21"/>
      <c r="Z119" s="733" t="str">
        <f>A119</f>
        <v>４時限（15：10～16：40）</v>
      </c>
      <c r="AA119" s="694"/>
      <c r="AB119" s="694"/>
      <c r="AC119" s="694"/>
      <c r="AD119" s="694"/>
      <c r="AE119" s="694"/>
      <c r="AF119" s="694"/>
      <c r="AG119" s="694"/>
      <c r="AH119" s="694"/>
      <c r="AI119" s="694"/>
      <c r="AJ119" s="694"/>
      <c r="AK119" s="694"/>
      <c r="AL119" s="694"/>
      <c r="AM119" s="694"/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783"/>
      <c r="BL119" s="783"/>
      <c r="BM119" s="783"/>
      <c r="BN119" s="694"/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33"/>
      <c r="B120" s="15" t="s">
        <v>58</v>
      </c>
      <c r="C120" s="751" t="str">
        <f>IFERROR(VLOOKUP(C119,科目・教員!$A$2:$B$349,2,0),"")</f>
        <v/>
      </c>
      <c r="D120" s="735"/>
      <c r="E120" s="739" t="str">
        <f>IFERROR(VLOOKUP(E119,科目・教員!$A$2:$B$349,2,0),"")</f>
        <v/>
      </c>
      <c r="F120" s="735"/>
      <c r="G120" s="739" t="str">
        <f>IFERROR(VLOOKUP(G119,科目・教員!$A$2:$B$349,2,0),"")</f>
        <v/>
      </c>
      <c r="H120" s="735"/>
      <c r="I120" s="739" t="str">
        <f>IFERROR(VLOOKUP(I119,科目・教員!$A$2:$B$349,2,0),"")</f>
        <v/>
      </c>
      <c r="J120" s="735"/>
      <c r="K120" s="740" t="str">
        <f>IFERROR(VLOOKUP(K119,科目・教員!$A$2:$B$349,2,0),"")</f>
        <v/>
      </c>
      <c r="L120" s="740"/>
      <c r="M120" s="751" t="str">
        <f>IFERROR(VLOOKUP(M119,科目・教員!$A$2:$B$349,2,0),"")</f>
        <v/>
      </c>
      <c r="N120" s="735"/>
      <c r="O120" s="740" t="str">
        <f>IFERROR(VLOOKUP(O119,科目・教員!$A$2:$B$349,2,0),"")</f>
        <v/>
      </c>
      <c r="P120" s="735"/>
      <c r="Q120" s="740" t="str">
        <f>IFERROR(VLOOKUP(Q119,科目・教員!$A$2:$B$349,2,0),"")</f>
        <v/>
      </c>
      <c r="R120" s="735"/>
      <c r="S120" s="740" t="str">
        <f>IFERROR(VLOOKUP(S119,科目・教員!$A$2:$B$349,2,0),"")</f>
        <v/>
      </c>
      <c r="T120" s="735"/>
      <c r="U120" s="21"/>
      <c r="Z120" s="73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784"/>
      <c r="BL120" s="784"/>
      <c r="BM120" s="784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33"/>
      <c r="B121" s="15" t="s">
        <v>60</v>
      </c>
      <c r="C121" s="751" t="str">
        <f>VLOOKUP($C102,'2025年度(1年後期)'!$B$5:$N$207,COLUMN('2025年度(1年後期)'!$I$5)+1,0)&amp;""</f>
        <v/>
      </c>
      <c r="D121" s="735"/>
      <c r="E121" s="739" t="str">
        <f>VLOOKUP($C102,'2025年度(2年後期)'!$B$5:$N$207,COLUMN('2025年度(2年後期)'!$I$5)+1,0)&amp;""</f>
        <v/>
      </c>
      <c r="F121" s="735"/>
      <c r="G121" s="739" t="str">
        <f>VLOOKUP($C102,'2025年度(3年後期)'!$B$5:$N$207,COLUMN('2025年度(3年後期)'!$I$5)+1,0)&amp;""</f>
        <v/>
      </c>
      <c r="H121" s="735"/>
      <c r="I121" s="739" t="str">
        <f>VLOOKUP($C102,'2025年度(4年後期)'!$B$5:$N$206,COLUMN('2025年度(4年後期)'!$I$5)+1,0)&amp;""</f>
        <v/>
      </c>
      <c r="J121" s="735"/>
      <c r="K121" s="740" t="str">
        <f>VLOOKUP($C102,'2025年度(助産後期)'!$B$5:$N$207,COLUMN('2025年度(助産後期)'!$I$5)+1,0)&amp;""</f>
        <v/>
      </c>
      <c r="L121" s="740"/>
      <c r="M121" s="751" t="str">
        <f>VLOOKUP($C102,'2025年度(M1後期)'!$B$5:$N$207,COLUMN('2025年度(M1後期)'!$I$5)+1,0)&amp;""</f>
        <v/>
      </c>
      <c r="N121" s="735"/>
      <c r="O121" s="740" t="str">
        <f>VLOOKUP($C102,'2025年度(M2後期)'!$B$5:$N$207,COLUMN('2025年度(M2後期)'!$I$5)+1,0)&amp;""</f>
        <v/>
      </c>
      <c r="P121" s="735"/>
      <c r="Q121" s="740" t="str">
        <f>VLOOKUP($C102,'2025年度(D1後期)'!$B$5:$N$207,COLUMN('2025年度(D1後期)'!$I$5)+1,0)&amp;""</f>
        <v/>
      </c>
      <c r="R121" s="735"/>
      <c r="S121" s="740" t="str">
        <f>VLOOKUP($C102,'2025年度(D23後期)'!$B$5:$N$207,COLUMN('2025年度(D23後期)'!$I$5)+1,0)&amp;""</f>
        <v/>
      </c>
      <c r="T121" s="735"/>
      <c r="U121" s="21"/>
      <c r="Z121" s="73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784"/>
      <c r="BL121" s="784"/>
      <c r="BM121" s="784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34"/>
      <c r="B122" s="16" t="s">
        <v>62</v>
      </c>
      <c r="C122" s="738"/>
      <c r="D122" s="736"/>
      <c r="E122" s="710"/>
      <c r="F122" s="736"/>
      <c r="G122" s="710"/>
      <c r="H122" s="736"/>
      <c r="I122" s="710"/>
      <c r="J122" s="736"/>
      <c r="K122" s="712"/>
      <c r="L122" s="712"/>
      <c r="M122" s="738"/>
      <c r="N122" s="736"/>
      <c r="O122" s="712"/>
      <c r="P122" s="736"/>
      <c r="Q122" s="712"/>
      <c r="R122" s="736"/>
      <c r="S122" s="712"/>
      <c r="T122" s="736"/>
      <c r="U122" s="21"/>
      <c r="Z122" s="73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785"/>
      <c r="BL122" s="785"/>
      <c r="BM122" s="785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33" t="s">
        <v>87</v>
      </c>
      <c r="B123" s="15" t="s">
        <v>55</v>
      </c>
      <c r="C123" s="748" t="str">
        <f>VLOOKUP($C102,'2025年度(1年後期)'!$B$5:$N$207,COLUMN('2025年度(1年後期)'!$K$5),0)&amp;""</f>
        <v/>
      </c>
      <c r="D123" s="732"/>
      <c r="E123" s="749" t="str">
        <f>VLOOKUP($C102,'2025年度(2年後期)'!$B$5:$N$207,COLUMN('2025年度(2年後期)'!$K$5),0)&amp;""</f>
        <v/>
      </c>
      <c r="F123" s="732"/>
      <c r="G123" s="749" t="str">
        <f>VLOOKUP($C102,'2025年度(3年後期)'!$B$5:$N$207,COLUMN('2025年度(3年後期)'!$K$5),0)&amp;""</f>
        <v/>
      </c>
      <c r="H123" s="732"/>
      <c r="I123" s="749" t="str">
        <f>VLOOKUP($C102,'2025年度(4年後期)'!$B$5:$N$206,COLUMN('2025年度(4年後期)'!$K$5),0)&amp;""</f>
        <v/>
      </c>
      <c r="J123" s="732"/>
      <c r="K123" s="750" t="str">
        <f>VLOOKUP($C102,'2025年度(助産後期)'!$B$5:$N$207,COLUMN('2025年度(助産後期)'!$K$5),0)&amp;""</f>
        <v/>
      </c>
      <c r="L123" s="750"/>
      <c r="M123" s="748" t="str">
        <f>VLOOKUP($C102,'2025年度(M1後期)'!$B$5:$N$207,COLUMN('2025年度(M1後期)'!$K$5),0)&amp;""</f>
        <v/>
      </c>
      <c r="N123" s="732"/>
      <c r="O123" s="750" t="str">
        <f>VLOOKUP($C102,'2025年度(M2後期)'!$B$5:$N$207,COLUMN('2025年度(M2後期)'!$K$5),0)&amp;""</f>
        <v/>
      </c>
      <c r="P123" s="732"/>
      <c r="Q123" s="750" t="str">
        <f>VLOOKUP($C102,'2025年度(D1後期)'!$B$5:$N$207,COLUMN('2025年度(D1後期)'!$K$5),0)&amp;""</f>
        <v/>
      </c>
      <c r="R123" s="732"/>
      <c r="S123" s="750" t="str">
        <f>VLOOKUP($C102,'2025年度(D23後期)'!$B$5:$N$207,COLUMN('2025年度(D23後期)'!$K$5),0)&amp;""</f>
        <v/>
      </c>
      <c r="T123" s="732"/>
      <c r="U123" s="21"/>
      <c r="Z123" s="733" t="str">
        <f>A123</f>
        <v>５時限（16：50～18：20）</v>
      </c>
      <c r="AA123" s="694"/>
      <c r="AB123" s="694"/>
      <c r="AC123" s="694"/>
      <c r="AD123" s="694"/>
      <c r="AE123" s="694"/>
      <c r="AF123" s="694"/>
      <c r="AG123" s="694"/>
      <c r="AH123" s="694"/>
      <c r="AI123" s="694"/>
      <c r="AJ123" s="694"/>
      <c r="AK123" s="694"/>
      <c r="AL123" s="694"/>
      <c r="AM123" s="694"/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783"/>
      <c r="BL123" s="783"/>
      <c r="BM123" s="783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33"/>
      <c r="B124" s="15" t="s">
        <v>58</v>
      </c>
      <c r="C124" s="751" t="str">
        <f>IFERROR(VLOOKUP(C123,科目・教員!$A$2:$B$349,2,0),"")</f>
        <v/>
      </c>
      <c r="D124" s="735"/>
      <c r="E124" s="739" t="str">
        <f>IFERROR(VLOOKUP(E123,科目・教員!$A$2:$B$349,2,0),"")</f>
        <v/>
      </c>
      <c r="F124" s="735"/>
      <c r="G124" s="739" t="str">
        <f>IFERROR(VLOOKUP(G123,科目・教員!$A$2:$B$349,2,0),"")</f>
        <v/>
      </c>
      <c r="H124" s="735"/>
      <c r="I124" s="739" t="str">
        <f>IFERROR(VLOOKUP(I123,科目・教員!$A$2:$B$349,2,0),"")</f>
        <v/>
      </c>
      <c r="J124" s="735"/>
      <c r="K124" s="740" t="str">
        <f>IFERROR(VLOOKUP(K123,科目・教員!$A$2:$B$349,2,0),"")</f>
        <v/>
      </c>
      <c r="L124" s="740"/>
      <c r="M124" s="751" t="str">
        <f>IFERROR(VLOOKUP(M123,科目・教員!$A$2:$B$349,2,0),"")</f>
        <v/>
      </c>
      <c r="N124" s="735"/>
      <c r="O124" s="740" t="str">
        <f>IFERROR(VLOOKUP(O123,科目・教員!$A$2:$B$349,2,0),"")</f>
        <v/>
      </c>
      <c r="P124" s="735"/>
      <c r="Q124" s="740" t="str">
        <f>IFERROR(VLOOKUP(Q123,科目・教員!$A$2:$B$349,2,0),"")</f>
        <v/>
      </c>
      <c r="R124" s="735"/>
      <c r="S124" s="740" t="str">
        <f>IFERROR(VLOOKUP(S123,科目・教員!$A$2:$B$349,2,0),"")</f>
        <v/>
      </c>
      <c r="T124" s="735"/>
      <c r="U124" s="21"/>
      <c r="Z124" s="73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784"/>
      <c r="BL124" s="784"/>
      <c r="BM124" s="784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33"/>
      <c r="B125" s="15" t="s">
        <v>60</v>
      </c>
      <c r="C125" s="751" t="str">
        <f>VLOOKUP($C102,'2025年度(1年後期)'!$B$5:$N$207,COLUMN('2025年度(1年後期)'!$K$5)+1,0)&amp;""</f>
        <v/>
      </c>
      <c r="D125" s="735"/>
      <c r="E125" s="739" t="str">
        <f>VLOOKUP($C102,'2025年度(2年後期)'!$B$5:$N$207,COLUMN('2025年度(2年後期)'!$K$5)+1,0)&amp;""</f>
        <v/>
      </c>
      <c r="F125" s="735"/>
      <c r="G125" s="739" t="str">
        <f>VLOOKUP($C102,'2025年度(3年後期)'!$B$5:$N$207,COLUMN('2025年度(3年後期)'!$K$5)+1,0)&amp;""</f>
        <v/>
      </c>
      <c r="H125" s="735"/>
      <c r="I125" s="739" t="str">
        <f>VLOOKUP($C102,'2025年度(4年後期)'!$B$5:$N$206,COLUMN('2025年度(4年後期)'!$K$5)+1,0)&amp;""</f>
        <v/>
      </c>
      <c r="J125" s="735"/>
      <c r="K125" s="740" t="str">
        <f>VLOOKUP($C102,'2025年度(助産後期)'!$B$5:$N$207,COLUMN('2025年度(助産後期)'!$K$5)+1,0)&amp;""</f>
        <v/>
      </c>
      <c r="L125" s="740"/>
      <c r="M125" s="751" t="str">
        <f>VLOOKUP($C102,'2025年度(M1後期)'!$B$5:$N$207,COLUMN('2025年度(M1後期)'!$K$5)+1,0)&amp;""</f>
        <v/>
      </c>
      <c r="N125" s="735"/>
      <c r="O125" s="740" t="str">
        <f>VLOOKUP($C102,'2025年度(M1後期)'!$B$5:$N$207,COLUMN('2025年度(M1後期)'!$K$5)+1,0)&amp;""</f>
        <v/>
      </c>
      <c r="P125" s="735"/>
      <c r="Q125" s="740" t="str">
        <f>VLOOKUP($C102,'2025年度(D1後期)'!$B$5:$N$207,COLUMN('2025年度(D1後期)'!$K$5)+1,0)&amp;""</f>
        <v/>
      </c>
      <c r="R125" s="735"/>
      <c r="S125" s="740" t="str">
        <f>VLOOKUP($C102,'2025年度(D23後期)'!$B$5:$N$207,COLUMN('2025年度(D23後期)'!$K$5)+1,0)&amp;""</f>
        <v/>
      </c>
      <c r="T125" s="735"/>
      <c r="U125" s="21"/>
      <c r="Z125" s="73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784"/>
      <c r="BL125" s="784"/>
      <c r="BM125" s="784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34"/>
      <c r="B126" s="16" t="s">
        <v>62</v>
      </c>
      <c r="C126" s="738"/>
      <c r="D126" s="736"/>
      <c r="E126" s="710"/>
      <c r="F126" s="736"/>
      <c r="G126" s="710"/>
      <c r="H126" s="736"/>
      <c r="I126" s="710"/>
      <c r="J126" s="736"/>
      <c r="K126" s="712"/>
      <c r="L126" s="712"/>
      <c r="M126" s="738"/>
      <c r="N126" s="736"/>
      <c r="O126" s="712"/>
      <c r="P126" s="736"/>
      <c r="Q126" s="712"/>
      <c r="R126" s="736"/>
      <c r="S126" s="712"/>
      <c r="T126" s="736"/>
      <c r="U126" s="22"/>
      <c r="V126" s="19"/>
      <c r="W126" s="19"/>
      <c r="X126" s="19"/>
      <c r="Y126" s="19"/>
      <c r="Z126" s="73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785"/>
      <c r="BL126" s="785"/>
      <c r="BM126" s="785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5"/>
      <c r="B127" s="6"/>
      <c r="C127" s="717">
        <f>C102+1</f>
        <v>46087</v>
      </c>
      <c r="D127" s="717"/>
      <c r="E127" s="717"/>
      <c r="F127" s="717"/>
      <c r="G127" s="717"/>
      <c r="H127" s="717"/>
      <c r="I127" s="717"/>
      <c r="J127" s="717"/>
      <c r="K127" s="717"/>
      <c r="L127" s="717"/>
      <c r="M127" s="717"/>
      <c r="N127" s="717"/>
      <c r="O127" s="717"/>
      <c r="P127" s="717"/>
      <c r="Q127" s="717"/>
      <c r="R127" s="717"/>
      <c r="S127" s="717"/>
      <c r="T127" s="717"/>
      <c r="U127" s="697">
        <f>C127</f>
        <v>46087</v>
      </c>
      <c r="V127" s="698"/>
      <c r="W127" s="698"/>
      <c r="X127" s="698"/>
      <c r="Y127" s="698"/>
      <c r="Z127" s="69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3" t="s">
        <v>54</v>
      </c>
      <c r="B128" s="12" t="s">
        <v>55</v>
      </c>
      <c r="C128" s="731" t="str">
        <f>VLOOKUP($C127,'2025年度(1年後期)'!$B$5:$N$207,COLUMN('2025年度(1年後期)'!$C$5),0)&amp;""</f>
        <v/>
      </c>
      <c r="D128" s="722"/>
      <c r="E128" s="721" t="str">
        <f>VLOOKUP($C127,'2025年度(2年後期)'!$B$5:$N$207,COLUMN('2025年度(2年後期)'!$C$5),0)&amp;""</f>
        <v/>
      </c>
      <c r="F128" s="722"/>
      <c r="G128" s="721" t="str">
        <f>VLOOKUP($C127,'2025年度(3年後期)'!$B$5:$N$207,COLUMN('2025年度(3年後期)'!$C$5),0)&amp;""</f>
        <v/>
      </c>
      <c r="H128" s="722"/>
      <c r="I128" s="721" t="str">
        <f>VLOOKUP($C127,'2025年度(4年後期)'!$B$5:$N$206,COLUMN('2025年度(4年後期)'!$C$5),0)&amp;""</f>
        <v/>
      </c>
      <c r="J128" s="722"/>
      <c r="K128" s="732" t="str">
        <f>VLOOKUP($C127,'2025年度(助産後期)'!$B$5:$N$207,COLUMN('2025年度(助産後期)'!$C$5),0)&amp;""</f>
        <v/>
      </c>
      <c r="L128" s="720"/>
      <c r="M128" s="719" t="str">
        <f>VLOOKUP($C127,'2025年度(M1後期)'!$B$5:$N$207,COLUMN('2025年度(M1後期)'!$C$5),0)&amp;""</f>
        <v>Ｍ･Ｄ論文発表会</v>
      </c>
      <c r="N128" s="720"/>
      <c r="O128" s="721" t="str">
        <f>VLOOKUP($C127,'2025年度(M2後期)'!$B$5:$N$207,COLUMN('2025年度(M2後期)'!$C$5),0)&amp;""</f>
        <v>Ｍ･Ｄ論文発表会</v>
      </c>
      <c r="P128" s="722"/>
      <c r="Q128" s="721" t="str">
        <f>VLOOKUP($C127,'2025年度(D1後期)'!$B$5:$N$207,COLUMN('2025年度(D1後期)'!$C$5),0)&amp;""</f>
        <v>Ｍ･Ｄ論文発表会</v>
      </c>
      <c r="R128" s="722"/>
      <c r="S128" s="732" t="str">
        <f>VLOOKUP($C127,'2025年度(D23後期)'!$B$5:$N$207,COLUMN('2025年度(D23後期)'!$C$5),0)&amp;""</f>
        <v>Ｍ･Ｄ論文発表会</v>
      </c>
      <c r="T128" s="722"/>
      <c r="U128" s="25"/>
      <c r="Z128" s="744" t="str">
        <f>A128</f>
        <v xml:space="preserve">１時限（09：20～10：50） </v>
      </c>
      <c r="AA128" s="694"/>
      <c r="AB128" s="694"/>
      <c r="AC128" s="694"/>
      <c r="AD128" s="694"/>
      <c r="AE128" s="694"/>
      <c r="AF128" s="694" t="s">
        <v>490</v>
      </c>
      <c r="AG128" s="694"/>
      <c r="AH128" s="694"/>
      <c r="AI128" s="694"/>
      <c r="AJ128" s="694"/>
      <c r="AK128" s="694"/>
      <c r="AL128" s="694"/>
      <c r="AM128" s="694"/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/>
      <c r="AZ128" s="694"/>
      <c r="BA128" s="694"/>
      <c r="BB128" s="694"/>
      <c r="BC128" s="694"/>
      <c r="BD128" s="694"/>
      <c r="BE128" s="694"/>
      <c r="BF128" s="694"/>
      <c r="BG128" s="694"/>
      <c r="BH128" s="694"/>
      <c r="BI128" s="694"/>
      <c r="BJ128" s="694"/>
      <c r="BK128" s="783"/>
      <c r="BL128" s="783"/>
      <c r="BM128" s="783"/>
      <c r="BN128" s="694"/>
      <c r="BO128" s="694"/>
      <c r="BP128" s="694"/>
      <c r="BQ128" s="694"/>
      <c r="BR128" s="694"/>
      <c r="BS128" s="694"/>
      <c r="BT128" s="694"/>
      <c r="BU128" s="694"/>
      <c r="BV128" s="694"/>
      <c r="BW128" s="694"/>
    </row>
    <row r="129" spans="1:75" ht="13.5" customHeight="1">
      <c r="A129" s="733"/>
      <c r="B129" s="15" t="s">
        <v>58</v>
      </c>
      <c r="C129" s="714" t="str">
        <f>IFERROR(VLOOKUP(C128,科目・教員!$A$2:$B$349,2,0),"")</f>
        <v/>
      </c>
      <c r="D129" s="715"/>
      <c r="E129" s="716" t="str">
        <f>IFERROR(VLOOKUP(E128,科目・教員!$A$2:$B$349,2,0),"")</f>
        <v/>
      </c>
      <c r="F129" s="715"/>
      <c r="G129" s="716" t="str">
        <f>IFERROR(VLOOKUP(G128,科目・教員!$A$2:$B$349,2,0),"")</f>
        <v/>
      </c>
      <c r="H129" s="715"/>
      <c r="I129" s="716" t="str">
        <f>IFERROR(VLOOKUP(I128,科目・教員!$A$2:$B$349,2,0),"")</f>
        <v/>
      </c>
      <c r="J129" s="715"/>
      <c r="K129" s="735" t="str">
        <f>IFERROR(VLOOKUP(K128,科目・教員!$A$2:$B$349,2,0),"")</f>
        <v/>
      </c>
      <c r="L129" s="737"/>
      <c r="M129" s="746" t="str">
        <f>IFERROR(VLOOKUP(M128,科目・教員!$A$2:$B$349,2,0),"")</f>
        <v/>
      </c>
      <c r="N129" s="715"/>
      <c r="O129" s="716" t="str">
        <f>IFERROR(VLOOKUP(O128,科目・教員!$A$2:$B$349,2,0),"")</f>
        <v/>
      </c>
      <c r="P129" s="715"/>
      <c r="Q129" s="716" t="str">
        <f>IFERROR(VLOOKUP(Q128,科目・教員!$A$2:$B$349,2,0),"")</f>
        <v/>
      </c>
      <c r="R129" s="715"/>
      <c r="S129" s="735" t="str">
        <f>IFERROR(VLOOKUP(S128,科目・教員!$A$2:$B$349,2,0),"")</f>
        <v/>
      </c>
      <c r="T129" s="715"/>
      <c r="U129" s="25"/>
      <c r="Z129" s="73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784"/>
      <c r="BL129" s="784"/>
      <c r="BM129" s="784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33"/>
      <c r="B130" s="15" t="s">
        <v>60</v>
      </c>
      <c r="C130" s="714" t="str">
        <f>VLOOKUP($C127,'2025年度(1年後期)'!$B$5:$N$207,COLUMN('2025年度(1年後期)'!$C$5)+1,0)&amp;""</f>
        <v/>
      </c>
      <c r="D130" s="715"/>
      <c r="E130" s="716" t="str">
        <f>VLOOKUP($C127,'2025年度(2年後期)'!$B$5:$N$207,COLUMN('2025年度(2年後期)'!$C$5)+1,0)&amp;""</f>
        <v/>
      </c>
      <c r="F130" s="715"/>
      <c r="G130" s="716" t="str">
        <f>VLOOKUP($C127,'2025年度(3年後期)'!$B$5:$N$207,COLUMN('2025年度(3年後期)'!$C$5)+1,0)&amp;""</f>
        <v/>
      </c>
      <c r="H130" s="715"/>
      <c r="I130" s="716" t="str">
        <f>VLOOKUP($C127,'2025年度(4年後期)'!$B$5:$N$206,COLUMN('2025年度(4年後期)'!$C$5)+1,0)&amp;""</f>
        <v/>
      </c>
      <c r="J130" s="715"/>
      <c r="K130" s="735" t="str">
        <f>VLOOKUP($C127,'2025年度(助産後期)'!$B$5:$N$207,COLUMN('2025年度(助産後期)'!$C$5)+1,0)&amp;""</f>
        <v/>
      </c>
      <c r="L130" s="737"/>
      <c r="M130" s="746" t="str">
        <f>VLOOKUP($C127,'2025年度(M1後期)'!$B$5:$N$207,COLUMN('2025年度(M1後期)'!$C$5)+1,0)&amp;""</f>
        <v>講堂</v>
      </c>
      <c r="N130" s="715"/>
      <c r="O130" s="716" t="str">
        <f>VLOOKUP($C127,'2025年度(M2後期)'!$B$5:$N$207,COLUMN('2025年度(M2後期)'!$C$5)+1,0)&amp;""</f>
        <v>講堂</v>
      </c>
      <c r="P130" s="715"/>
      <c r="Q130" s="716" t="str">
        <f>VLOOKUP($C127,'2025年度(D1後期)'!$B$5:$N$207,COLUMN('2025年度(D1後期)'!$C$5)+1,0)&amp;""</f>
        <v>講堂</v>
      </c>
      <c r="R130" s="715"/>
      <c r="S130" s="735" t="str">
        <f>VLOOKUP($C127,'2025年度(D23後期)'!$B$5:$N$207,COLUMN('2025年度(D23後期)'!$C$5)+1,0)&amp;""</f>
        <v>講堂</v>
      </c>
      <c r="T130" s="715"/>
      <c r="U130" s="25"/>
      <c r="Z130" s="73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784"/>
      <c r="BL130" s="784"/>
      <c r="BM130" s="784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34"/>
      <c r="B131" s="16" t="s">
        <v>62</v>
      </c>
      <c r="C131" s="738"/>
      <c r="D131" s="711"/>
      <c r="E131" s="710"/>
      <c r="F131" s="711"/>
      <c r="G131" s="710"/>
      <c r="H131" s="711"/>
      <c r="I131" s="710"/>
      <c r="J131" s="711"/>
      <c r="K131" s="712"/>
      <c r="L131" s="713"/>
      <c r="M131" s="745"/>
      <c r="N131" s="711"/>
      <c r="O131" s="710"/>
      <c r="P131" s="711"/>
      <c r="Q131" s="710"/>
      <c r="R131" s="711"/>
      <c r="S131" s="712"/>
      <c r="T131" s="711"/>
      <c r="U131" s="25"/>
      <c r="Z131" s="73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785"/>
      <c r="BL131" s="785"/>
      <c r="BM131" s="785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33" t="s">
        <v>64</v>
      </c>
      <c r="B132" s="15" t="s">
        <v>55</v>
      </c>
      <c r="C132" s="731" t="str">
        <f>VLOOKUP($C127,'2025年度(1年後期)'!$B$5:$N$207,COLUMN('2025年度(1年後期)'!$E$5),0)&amp;""</f>
        <v/>
      </c>
      <c r="D132" s="722"/>
      <c r="E132" s="721" t="str">
        <f>VLOOKUP($C127,'2025年度(2年後期)'!$B$5:$N$207,COLUMN('2025年度(2年後期)'!$E$5),0)&amp;""</f>
        <v/>
      </c>
      <c r="F132" s="722"/>
      <c r="G132" s="721" t="str">
        <f>VLOOKUP($C127,'2025年度(3年後期)'!$B$5:$N$207,COLUMN('2025年度(3年後期)'!$E$5),0)&amp;""</f>
        <v/>
      </c>
      <c r="H132" s="722"/>
      <c r="I132" s="721" t="str">
        <f>VLOOKUP($C127,'2025年度(4年後期)'!$B$5:$N$206,COLUMN('2025年度(4年後期)'!$E$5),0)&amp;""</f>
        <v/>
      </c>
      <c r="J132" s="722"/>
      <c r="K132" s="732" t="str">
        <f>VLOOKUP($C127,'2025年度(助産後期)'!$B$5:$N$207,COLUMN('2025年度(助産後期)'!$E$5),0)&amp;""</f>
        <v/>
      </c>
      <c r="L132" s="720"/>
      <c r="M132" s="731" t="str">
        <f>VLOOKUP($C127,'2025年度(M1後期)'!$B$5:$N$207,COLUMN('2025年度(M1後期)'!$E$5),0)&amp;""</f>
        <v>Ｍ･Ｄ論文発表会</v>
      </c>
      <c r="N132" s="722"/>
      <c r="O132" s="732" t="str">
        <f>VLOOKUP($C127,'2025年度(M2後期)'!$B$5:$N$207,COLUMN('2025年度(M2後期)'!$E$5),0)&amp;""</f>
        <v>Ｍ･Ｄ論文発表会</v>
      </c>
      <c r="P132" s="722"/>
      <c r="Q132" s="732" t="str">
        <f>VLOOKUP($C127,'2025年度(D1後期)'!$B$5:$N$207,COLUMN('2025年度(D1後期)'!$E$5),0)&amp;""</f>
        <v>Ｍ･Ｄ論文発表会</v>
      </c>
      <c r="R132" s="722"/>
      <c r="S132" s="732" t="str">
        <f>VLOOKUP($C127,'2025年度(D23後期)'!$B$5:$N$207,COLUMN('2025年度(D23後期)'!$E$5),0)&amp;""</f>
        <v>Ｍ･Ｄ論文発表会</v>
      </c>
      <c r="T132" s="722"/>
      <c r="U132" s="21"/>
      <c r="Z132" s="733" t="str">
        <f>A132</f>
        <v>２時限（11：00～12：30）</v>
      </c>
      <c r="AA132" s="694"/>
      <c r="AB132" s="694"/>
      <c r="AC132" s="694"/>
      <c r="AD132" s="694"/>
      <c r="AE132" s="694"/>
      <c r="AF132" s="694" t="s">
        <v>490</v>
      </c>
      <c r="AG132" s="694"/>
      <c r="AH132" s="694"/>
      <c r="AI132" s="694"/>
      <c r="AJ132" s="694"/>
      <c r="AK132" s="694"/>
      <c r="AL132" s="694"/>
      <c r="AM132" s="694"/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/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783"/>
      <c r="BL132" s="783"/>
      <c r="BM132" s="783"/>
      <c r="BN132" s="694"/>
      <c r="BO132" s="694"/>
      <c r="BP132" s="694"/>
      <c r="BQ132" s="694"/>
      <c r="BR132" s="694"/>
      <c r="BS132" s="694"/>
      <c r="BT132" s="694"/>
      <c r="BU132" s="694"/>
      <c r="BV132" s="694"/>
      <c r="BW132" s="694"/>
    </row>
    <row r="133" spans="1:75" ht="13.5" customHeight="1">
      <c r="A133" s="733"/>
      <c r="B133" s="15" t="s">
        <v>58</v>
      </c>
      <c r="C133" s="714" t="str">
        <f>IFERROR(VLOOKUP(C132,科目・教員!$A$2:$B$349,2,0),"")</f>
        <v/>
      </c>
      <c r="D133" s="715"/>
      <c r="E133" s="716" t="str">
        <f>IFERROR(VLOOKUP(E132,科目・教員!$A$2:$B$349,2,0),"")</f>
        <v/>
      </c>
      <c r="F133" s="715"/>
      <c r="G133" s="716" t="str">
        <f>IFERROR(VLOOKUP(G132,科目・教員!$A$2:$B$349,2,0),"")</f>
        <v/>
      </c>
      <c r="H133" s="715"/>
      <c r="I133" s="716" t="str">
        <f>IFERROR(VLOOKUP(I132,科目・教員!$A$2:$B$349,2,0),"")</f>
        <v/>
      </c>
      <c r="J133" s="715"/>
      <c r="K133" s="735" t="str">
        <f>IFERROR(VLOOKUP(K132,科目・教員!$A$2:$B$349,2,0),"")</f>
        <v/>
      </c>
      <c r="L133" s="737"/>
      <c r="M133" s="714" t="str">
        <f>IFERROR(VLOOKUP(M132,科目・教員!$A$2:$B$349,2,0),"")</f>
        <v/>
      </c>
      <c r="N133" s="715"/>
      <c r="O133" s="735" t="str">
        <f>IFERROR(VLOOKUP(O132,科目・教員!$A$2:$B$349,2,0),"")</f>
        <v/>
      </c>
      <c r="P133" s="715"/>
      <c r="Q133" s="735" t="str">
        <f>IFERROR(VLOOKUP(Q132,科目・教員!$A$2:$B$349,2,0),"")</f>
        <v/>
      </c>
      <c r="R133" s="715"/>
      <c r="S133" s="735" t="str">
        <f>IFERROR(VLOOKUP(S132,科目・教員!$A$2:$B$349,2,0),"")</f>
        <v/>
      </c>
      <c r="T133" s="715"/>
      <c r="U133" s="21"/>
      <c r="Z133" s="73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784"/>
      <c r="BL133" s="784"/>
      <c r="BM133" s="784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33"/>
      <c r="B134" s="15" t="s">
        <v>60</v>
      </c>
      <c r="C134" s="714" t="str">
        <f>VLOOKUP($C127,'2025年度(1年後期)'!$B$5:$N$207,COLUMN('2025年度(1年後期)'!$E$5)+1,0)&amp;""</f>
        <v/>
      </c>
      <c r="D134" s="715"/>
      <c r="E134" s="716" t="str">
        <f>VLOOKUP($C127,'2025年度(2年後期)'!$B$5:$N$207,COLUMN('2025年度(2年後期)'!$E$5)+1,0)&amp;""</f>
        <v/>
      </c>
      <c r="F134" s="715"/>
      <c r="G134" s="716" t="str">
        <f>VLOOKUP($C127,'2025年度(3年後期)'!$B$5:$N$207,COLUMN('2025年度(3年後期)'!$E$5)+1,0)&amp;""</f>
        <v/>
      </c>
      <c r="H134" s="715"/>
      <c r="I134" s="716" t="str">
        <f>VLOOKUP($C127,'2025年度(4年後期)'!$B$5:$N$206,COLUMN('2025年度(4年後期)'!$E$5)+1,0)&amp;""</f>
        <v/>
      </c>
      <c r="J134" s="715"/>
      <c r="K134" s="735" t="str">
        <f>VLOOKUP($C127,'2025年度(助産後期)'!$B$5:$N$207,COLUMN('2025年度(助産後期)'!$E$5)+1,0)&amp;""</f>
        <v/>
      </c>
      <c r="L134" s="737"/>
      <c r="M134" s="714" t="str">
        <f>VLOOKUP($C127,'2025年度(M1後期)'!$B$5:$N$207,COLUMN('2025年度(M1後期)'!$E$5)+1,0)&amp;""</f>
        <v>講堂</v>
      </c>
      <c r="N134" s="715"/>
      <c r="O134" s="735" t="str">
        <f>VLOOKUP($C127,'2025年度(M2後期)'!$B$5:$N$207,COLUMN('2025年度(M2後期)'!$E$5)+1,0)&amp;""</f>
        <v>講堂</v>
      </c>
      <c r="P134" s="715"/>
      <c r="Q134" s="735" t="str">
        <f>VLOOKUP($C127,'2025年度(D1後期)'!$B$5:$N$207,COLUMN('2025年度(D1後期)'!$E$5)+1,0)&amp;""</f>
        <v>講堂</v>
      </c>
      <c r="R134" s="715"/>
      <c r="S134" s="735" t="str">
        <f>VLOOKUP($C127,'2025年度(D23後期)'!$B$5:$N$207,COLUMN('2025年度(D23後期)'!$E$5)+1,0)&amp;""</f>
        <v>講堂</v>
      </c>
      <c r="T134" s="715"/>
      <c r="U134" s="21"/>
      <c r="Z134" s="73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784"/>
      <c r="BL134" s="784"/>
      <c r="BM134" s="784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47"/>
      <c r="B135" s="16" t="s">
        <v>62</v>
      </c>
      <c r="C135" s="738"/>
      <c r="D135" s="736"/>
      <c r="E135" s="710"/>
      <c r="F135" s="736"/>
      <c r="G135" s="710"/>
      <c r="H135" s="736"/>
      <c r="I135" s="710"/>
      <c r="J135" s="736"/>
      <c r="K135" s="712"/>
      <c r="L135" s="712"/>
      <c r="M135" s="738"/>
      <c r="N135" s="736"/>
      <c r="O135" s="712"/>
      <c r="P135" s="736"/>
      <c r="Q135" s="712"/>
      <c r="R135" s="736"/>
      <c r="S135" s="712"/>
      <c r="T135" s="736"/>
      <c r="U135" s="21"/>
      <c r="Z135" s="73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785"/>
      <c r="BL135" s="785"/>
      <c r="BM135" s="785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44" t="s">
        <v>70</v>
      </c>
      <c r="B136" s="17" t="s">
        <v>71</v>
      </c>
      <c r="C136" s="731"/>
      <c r="D136" s="722"/>
      <c r="E136" s="721"/>
      <c r="F136" s="722"/>
      <c r="G136" s="721"/>
      <c r="H136" s="722"/>
      <c r="I136" s="721"/>
      <c r="J136" s="722"/>
      <c r="K136" s="732"/>
      <c r="L136" s="720"/>
      <c r="M136" s="731"/>
      <c r="N136" s="722"/>
      <c r="O136" s="732"/>
      <c r="P136" s="722"/>
      <c r="Q136" s="732"/>
      <c r="R136" s="722"/>
      <c r="S136" s="732"/>
      <c r="T136" s="722"/>
      <c r="U136" s="21"/>
      <c r="Z136" s="73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783"/>
      <c r="BL136" s="783"/>
      <c r="BM136" s="783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33"/>
      <c r="B137" s="17" t="s">
        <v>73</v>
      </c>
      <c r="C137" s="714"/>
      <c r="D137" s="715"/>
      <c r="E137" s="716"/>
      <c r="F137" s="715"/>
      <c r="G137" s="716"/>
      <c r="H137" s="715"/>
      <c r="I137" s="716"/>
      <c r="J137" s="715"/>
      <c r="K137" s="735"/>
      <c r="L137" s="737"/>
      <c r="M137" s="714"/>
      <c r="N137" s="715"/>
      <c r="O137" s="735"/>
      <c r="P137" s="715"/>
      <c r="Q137" s="735"/>
      <c r="R137" s="715"/>
      <c r="S137" s="735"/>
      <c r="T137" s="715"/>
      <c r="U137" s="21"/>
      <c r="Z137" s="73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784"/>
      <c r="BL137" s="784"/>
      <c r="BM137" s="784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33"/>
      <c r="B138" s="17" t="s">
        <v>60</v>
      </c>
      <c r="C138" s="714"/>
      <c r="D138" s="715"/>
      <c r="E138" s="716"/>
      <c r="F138" s="715"/>
      <c r="G138" s="716"/>
      <c r="H138" s="715"/>
      <c r="I138" s="716"/>
      <c r="J138" s="715"/>
      <c r="K138" s="735"/>
      <c r="L138" s="737"/>
      <c r="M138" s="714"/>
      <c r="N138" s="715"/>
      <c r="O138" s="735"/>
      <c r="P138" s="715"/>
      <c r="Q138" s="735"/>
      <c r="R138" s="715"/>
      <c r="S138" s="735"/>
      <c r="T138" s="715"/>
      <c r="U138" s="21"/>
      <c r="Z138" s="73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784"/>
      <c r="BL138" s="784"/>
      <c r="BM138" s="784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34"/>
      <c r="B139" s="18" t="s">
        <v>62</v>
      </c>
      <c r="C139" s="752"/>
      <c r="D139" s="753"/>
      <c r="E139" s="754"/>
      <c r="F139" s="753"/>
      <c r="G139" s="754"/>
      <c r="H139" s="753"/>
      <c r="I139" s="754"/>
      <c r="J139" s="753"/>
      <c r="K139" s="755"/>
      <c r="L139" s="755"/>
      <c r="M139" s="752"/>
      <c r="N139" s="753"/>
      <c r="O139" s="755"/>
      <c r="P139" s="753"/>
      <c r="Q139" s="755"/>
      <c r="R139" s="753"/>
      <c r="S139" s="755"/>
      <c r="T139" s="753"/>
      <c r="U139" s="21"/>
      <c r="Z139" s="73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785"/>
      <c r="BL139" s="785"/>
      <c r="BM139" s="785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33" t="s">
        <v>74</v>
      </c>
      <c r="B140" s="15" t="s">
        <v>55</v>
      </c>
      <c r="C140" s="748" t="str">
        <f>VLOOKUP($C127,'2025年度(1年後期)'!$B$5:$N$207,COLUMN('2025年度(1年後期)'!$G$5),0)&amp;""</f>
        <v/>
      </c>
      <c r="D140" s="732"/>
      <c r="E140" s="749" t="str">
        <f>VLOOKUP($C127,'2025年度(2年後期)'!$B$5:$N$207,COLUMN('2025年度(2年後期)'!$G$5),0)&amp;""</f>
        <v/>
      </c>
      <c r="F140" s="732"/>
      <c r="G140" s="749" t="str">
        <f>VLOOKUP($C127,'2025年度(3年後期)'!$B$5:$N$207,COLUMN('2025年度(3年後期)'!$G$5),0)&amp;""</f>
        <v/>
      </c>
      <c r="H140" s="732"/>
      <c r="I140" s="749" t="str">
        <f>VLOOKUP($C127,'2025年度(4年後期)'!$B$5:$N$206,COLUMN('2025年度(4年後期)'!$G$5),0)&amp;""</f>
        <v/>
      </c>
      <c r="J140" s="732"/>
      <c r="K140" s="750" t="str">
        <f>VLOOKUP($C127,'2025年度(助産後期)'!$B$5:$N$207,COLUMN('2025年度(助産後期)'!$G$5),0)&amp;""</f>
        <v/>
      </c>
      <c r="L140" s="750"/>
      <c r="M140" s="748" t="str">
        <f>VLOOKUP($C127,'2025年度(M1後期)'!$B$5:$N$207,COLUMN('2025年度(M1後期)'!$G$5),0)&amp;""</f>
        <v>Ｍ･Ｄ論文発表会</v>
      </c>
      <c r="N140" s="732"/>
      <c r="O140" s="750" t="str">
        <f>VLOOKUP($C127,'2025年度(M2後期)'!$B$5:$N$207,COLUMN('2025年度(M2後期)'!$G$5),0)&amp;""</f>
        <v>Ｍ･Ｄ論文発表会</v>
      </c>
      <c r="P140" s="732"/>
      <c r="Q140" s="750" t="str">
        <f>VLOOKUP($C127,'2025年度(D1後期)'!$B$5:$N$207,COLUMN('2025年度(D1後期)'!$G$5),0)&amp;""</f>
        <v>Ｍ･Ｄ論文発表会</v>
      </c>
      <c r="R140" s="732"/>
      <c r="S140" s="750" t="str">
        <f>VLOOKUP($C127,'2025年度(D23後期)'!$B$5:$N$207,COLUMN('2025年度(D23後期)'!$G$5),0)&amp;""</f>
        <v>Ｍ･Ｄ論文発表会</v>
      </c>
      <c r="T140" s="732"/>
      <c r="U140" s="21"/>
      <c r="Z140" s="733" t="str">
        <f>A140</f>
        <v>３時限（13：30～15：00）</v>
      </c>
      <c r="AA140" s="694"/>
      <c r="AB140" s="694"/>
      <c r="AC140" s="694"/>
      <c r="AD140" s="694"/>
      <c r="AE140" s="694"/>
      <c r="AF140" s="694" t="s">
        <v>490</v>
      </c>
      <c r="AG140" s="694"/>
      <c r="AH140" s="694"/>
      <c r="AI140" s="694"/>
      <c r="AJ140" s="694"/>
      <c r="AK140" s="694"/>
      <c r="AL140" s="694"/>
      <c r="AM140" s="694"/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/>
      <c r="AX140" s="694"/>
      <c r="AY140" s="694"/>
      <c r="AZ140" s="694"/>
      <c r="BA140" s="694"/>
      <c r="BB140" s="694"/>
      <c r="BC140" s="694"/>
      <c r="BD140" s="694"/>
      <c r="BE140" s="694"/>
      <c r="BF140" s="694"/>
      <c r="BG140" s="694"/>
      <c r="BH140" s="694"/>
      <c r="BI140" s="694"/>
      <c r="BJ140" s="694"/>
      <c r="BK140" s="783"/>
      <c r="BL140" s="783"/>
      <c r="BM140" s="783"/>
      <c r="BN140" s="694"/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33"/>
      <c r="B141" s="15" t="s">
        <v>58</v>
      </c>
      <c r="C141" s="751" t="str">
        <f>IFERROR(VLOOKUP(C140,科目・教員!$A$2:$B$349,2,0),"")</f>
        <v/>
      </c>
      <c r="D141" s="735"/>
      <c r="E141" s="739" t="str">
        <f>IFERROR(VLOOKUP(E140,科目・教員!$A$2:$B$349,2,0),"")</f>
        <v/>
      </c>
      <c r="F141" s="735"/>
      <c r="G141" s="739" t="str">
        <f>IFERROR(VLOOKUP(G140,科目・教員!$A$2:$B$349,2,0),"")</f>
        <v/>
      </c>
      <c r="H141" s="735"/>
      <c r="I141" s="739" t="str">
        <f>IFERROR(VLOOKUP(I140,科目・教員!$A$2:$B$349,2,0),"")</f>
        <v/>
      </c>
      <c r="J141" s="735"/>
      <c r="K141" s="740" t="str">
        <f>IFERROR(VLOOKUP(K140,科目・教員!$A$2:$B$349,2,0),"")</f>
        <v/>
      </c>
      <c r="L141" s="740"/>
      <c r="M141" s="751" t="str">
        <f>IFERROR(VLOOKUP(M140,科目・教員!$A$2:$B$349,2,0),"")</f>
        <v/>
      </c>
      <c r="N141" s="735"/>
      <c r="O141" s="740" t="str">
        <f>IFERROR(VLOOKUP(O140,科目・教員!$A$2:$B$349,2,0),"")</f>
        <v/>
      </c>
      <c r="P141" s="735"/>
      <c r="Q141" s="740" t="str">
        <f>IFERROR(VLOOKUP(Q140,科目・教員!$A$2:$B$349,2,0),"")</f>
        <v/>
      </c>
      <c r="R141" s="735"/>
      <c r="S141" s="740" t="str">
        <f>IFERROR(VLOOKUP(S140,科目・教員!$A$2:$B$349,2,0),"")</f>
        <v/>
      </c>
      <c r="T141" s="735"/>
      <c r="U141" s="21"/>
      <c r="Z141" s="73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784"/>
      <c r="BL141" s="784"/>
      <c r="BM141" s="784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33"/>
      <c r="B142" s="15" t="s">
        <v>60</v>
      </c>
      <c r="C142" s="751" t="str">
        <f>VLOOKUP($C127,'2025年度(1年後期)'!$B$5:$N$207,COLUMN('2025年度(1年後期)'!$G$5)+1,0)&amp;""</f>
        <v/>
      </c>
      <c r="D142" s="735"/>
      <c r="E142" s="739" t="str">
        <f>VLOOKUP($C127,'2025年度(2年後期)'!$B$5:$N$207,COLUMN('2025年度(2年後期)'!$G$5)+1,0)&amp;""</f>
        <v/>
      </c>
      <c r="F142" s="735"/>
      <c r="G142" s="739" t="str">
        <f>VLOOKUP($C127,'2025年度(3年後期)'!$B$5:$N$207,COLUMN('2025年度(3年後期)'!$G$5)+1,0)&amp;""</f>
        <v/>
      </c>
      <c r="H142" s="735"/>
      <c r="I142" s="739" t="str">
        <f>VLOOKUP($C127,'2025年度(4年後期)'!$B$5:$N$206,COLUMN('2025年度(4年後期)'!$G$5)+1,0)&amp;""</f>
        <v/>
      </c>
      <c r="J142" s="735"/>
      <c r="K142" s="740" t="str">
        <f>VLOOKUP($C127,'2025年度(助産後期)'!$B$5:$N$207,COLUMN('2025年度(助産後期)'!$G$5)+1,0)&amp;""</f>
        <v/>
      </c>
      <c r="L142" s="740"/>
      <c r="M142" s="751" t="str">
        <f>VLOOKUP($C127,'2025年度(M1後期)'!$B$5:$N$207,COLUMN('2025年度(M1後期)'!$G$5)+1,0)&amp;""</f>
        <v>講堂</v>
      </c>
      <c r="N142" s="735"/>
      <c r="O142" s="740" t="str">
        <f>VLOOKUP($C127,'2025年度(M2後期)'!$B$5:$N$207,COLUMN('2025年度(M2後期)'!$G$5)+1,0)&amp;""</f>
        <v>講堂</v>
      </c>
      <c r="P142" s="735"/>
      <c r="Q142" s="740" t="str">
        <f>VLOOKUP($C127,'2025年度(D1後期)'!$B$5:$N$207,COLUMN('2025年度(D1後期)'!$G$5)+1,0)&amp;""</f>
        <v>講堂</v>
      </c>
      <c r="R142" s="735"/>
      <c r="S142" s="740" t="str">
        <f>VLOOKUP($C127,'2025年度(D23後期)'!$B$5:$N$207,COLUMN('2025年度(D23後期)'!$G$5)+1,0)&amp;""</f>
        <v>講堂</v>
      </c>
      <c r="T142" s="735"/>
      <c r="U142" s="21"/>
      <c r="Z142" s="73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784"/>
      <c r="BL142" s="784"/>
      <c r="BM142" s="784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47"/>
      <c r="B143" s="16" t="s">
        <v>62</v>
      </c>
      <c r="C143" s="738"/>
      <c r="D143" s="736"/>
      <c r="E143" s="710"/>
      <c r="F143" s="736"/>
      <c r="G143" s="710"/>
      <c r="H143" s="736"/>
      <c r="I143" s="710"/>
      <c r="J143" s="736"/>
      <c r="K143" s="712"/>
      <c r="L143" s="712"/>
      <c r="M143" s="738"/>
      <c r="N143" s="736"/>
      <c r="O143" s="712"/>
      <c r="P143" s="736"/>
      <c r="Q143" s="712"/>
      <c r="R143" s="736"/>
      <c r="S143" s="712"/>
      <c r="T143" s="736"/>
      <c r="U143" s="21"/>
      <c r="Z143" s="73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785"/>
      <c r="BL143" s="785"/>
      <c r="BM143" s="785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33" t="s">
        <v>80</v>
      </c>
      <c r="B144" s="15" t="s">
        <v>55</v>
      </c>
      <c r="C144" s="748" t="str">
        <f>VLOOKUP($C127,'2025年度(1年後期)'!$B$5:$N$207,COLUMN('2025年度(1年後期)'!$I$5),0)&amp;""</f>
        <v/>
      </c>
      <c r="D144" s="732"/>
      <c r="E144" s="749" t="str">
        <f>VLOOKUP($C127,'2025年度(2年後期)'!$B$5:$N$207,COLUMN('2025年度(2年後期)'!$I$5),0)&amp;""</f>
        <v/>
      </c>
      <c r="F144" s="732"/>
      <c r="G144" s="749" t="str">
        <f>VLOOKUP($C127,'2025年度(3年後期)'!$B$5:$N$207,COLUMN('2025年度(3年後期)'!$I$5),0)&amp;""</f>
        <v/>
      </c>
      <c r="H144" s="732"/>
      <c r="I144" s="749" t="str">
        <f>VLOOKUP($C127,'2025年度(4年後期)'!$B$5:$N$206,COLUMN('2025年度(4年後期)'!$I$5),0)&amp;""</f>
        <v/>
      </c>
      <c r="J144" s="732"/>
      <c r="K144" s="750" t="str">
        <f>VLOOKUP($C127,'2025年度(助産後期)'!$B$5:$N$207,COLUMN('2025年度(助産後期)'!$I$5),0)&amp;""</f>
        <v/>
      </c>
      <c r="L144" s="750"/>
      <c r="M144" s="748" t="str">
        <f>VLOOKUP($C127,'2025年度(M1後期)'!$B$5:$N$207,COLUMN('2025年度(M1後期)'!$I$5),0)&amp;""</f>
        <v>Ｍ研究計画発表会</v>
      </c>
      <c r="N144" s="732"/>
      <c r="O144" s="750" t="str">
        <f>VLOOKUP($C127,'2025年度(M2後期)'!$B$5:$N$207,COLUMN('2025年度(M2後期)'!$I$5),0)&amp;""</f>
        <v>Ｍ研究計画発表会</v>
      </c>
      <c r="P144" s="732"/>
      <c r="Q144" s="750" t="str">
        <f>VLOOKUP($C127,'2025年度(D1後期)'!$B$5:$N$207,COLUMN('2025年度(D1後期)'!$I$5),0)&amp;""</f>
        <v>Ｍ研究計画発表会</v>
      </c>
      <c r="R144" s="732"/>
      <c r="S144" s="750" t="str">
        <f>VLOOKUP($C127,'2025年度(D23後期)'!$B$5:$N$207,COLUMN('2025年度(D23後期)'!$I$5),0)&amp;""</f>
        <v>Ｍ研究計画発表会</v>
      </c>
      <c r="T144" s="732"/>
      <c r="U144" s="21"/>
      <c r="Z144" s="733" t="str">
        <f>A144</f>
        <v>４時限（15：10～16：40）</v>
      </c>
      <c r="AA144" s="694"/>
      <c r="AB144" s="694"/>
      <c r="AC144" s="694"/>
      <c r="AD144" s="694"/>
      <c r="AE144" s="694"/>
      <c r="AF144" s="694"/>
      <c r="AG144" s="694"/>
      <c r="AH144" s="694"/>
      <c r="AI144" s="694"/>
      <c r="AJ144" s="694"/>
      <c r="AK144" s="694"/>
      <c r="AL144" s="694"/>
      <c r="AM144" s="694"/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/>
      <c r="AX144" s="694"/>
      <c r="AY144" s="694"/>
      <c r="AZ144" s="694"/>
      <c r="BA144" s="694"/>
      <c r="BB144" s="694"/>
      <c r="BC144" s="694"/>
      <c r="BD144" s="694"/>
      <c r="BE144" s="694"/>
      <c r="BF144" s="694"/>
      <c r="BG144" s="694"/>
      <c r="BH144" s="694"/>
      <c r="BI144" s="694"/>
      <c r="BJ144" s="694"/>
      <c r="BK144" s="783"/>
      <c r="BL144" s="783"/>
      <c r="BM144" s="783"/>
      <c r="BN144" s="694"/>
      <c r="BO144" s="694"/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33"/>
      <c r="B145" s="15" t="s">
        <v>58</v>
      </c>
      <c r="C145" s="751" t="str">
        <f>IFERROR(VLOOKUP(C144,科目・教員!$A$2:$B$349,2,0),"")</f>
        <v/>
      </c>
      <c r="D145" s="735"/>
      <c r="E145" s="739" t="str">
        <f>IFERROR(VLOOKUP(E144,科目・教員!$A$2:$B$349,2,0),"")</f>
        <v/>
      </c>
      <c r="F145" s="735"/>
      <c r="G145" s="739" t="str">
        <f>IFERROR(VLOOKUP(G144,科目・教員!$A$2:$B$349,2,0),"")</f>
        <v/>
      </c>
      <c r="H145" s="735"/>
      <c r="I145" s="739" t="str">
        <f>IFERROR(VLOOKUP(I144,科目・教員!$A$2:$B$349,2,0),"")</f>
        <v/>
      </c>
      <c r="J145" s="735"/>
      <c r="K145" s="740" t="str">
        <f>IFERROR(VLOOKUP(K144,科目・教員!$A$2:$B$349,2,0),"")</f>
        <v/>
      </c>
      <c r="L145" s="740"/>
      <c r="M145" s="751" t="str">
        <f>IFERROR(VLOOKUP(M144,科目・教員!$A$2:$B$349,2,0),"")</f>
        <v/>
      </c>
      <c r="N145" s="735"/>
      <c r="O145" s="740" t="str">
        <f>IFERROR(VLOOKUP(O144,科目・教員!$A$2:$B$349,2,0),"")</f>
        <v/>
      </c>
      <c r="P145" s="735"/>
      <c r="Q145" s="740" t="str">
        <f>IFERROR(VLOOKUP(Q144,科目・教員!$A$2:$B$349,2,0),"")</f>
        <v/>
      </c>
      <c r="R145" s="735"/>
      <c r="S145" s="740" t="str">
        <f>IFERROR(VLOOKUP(S144,科目・教員!$A$2:$B$349,2,0),"")</f>
        <v/>
      </c>
      <c r="T145" s="735"/>
      <c r="U145" s="21"/>
      <c r="Z145" s="73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784"/>
      <c r="BL145" s="784"/>
      <c r="BM145" s="784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33"/>
      <c r="B146" s="15" t="s">
        <v>60</v>
      </c>
      <c r="C146" s="751" t="str">
        <f>VLOOKUP($C127,'2025年度(1年後期)'!$B$5:$N$207,COLUMN('2025年度(1年後期)'!$I$5)+1,0)&amp;""</f>
        <v/>
      </c>
      <c r="D146" s="735"/>
      <c r="E146" s="739" t="str">
        <f>VLOOKUP($C127,'2025年度(2年後期)'!$B$5:$N$207,COLUMN('2025年度(2年後期)'!$I$5)+1,0)&amp;""</f>
        <v/>
      </c>
      <c r="F146" s="735"/>
      <c r="G146" s="739" t="str">
        <f>VLOOKUP($C127,'2025年度(3年後期)'!$B$5:$N$207,COLUMN('2025年度(3年後期)'!$I$5)+1,0)&amp;""</f>
        <v/>
      </c>
      <c r="H146" s="735"/>
      <c r="I146" s="739" t="str">
        <f>VLOOKUP($C127,'2025年度(4年後期)'!$B$5:$N$206,COLUMN('2025年度(4年後期)'!$I$5)+1,0)&amp;""</f>
        <v/>
      </c>
      <c r="J146" s="735"/>
      <c r="K146" s="740" t="str">
        <f>VLOOKUP($C127,'2025年度(助産後期)'!$B$5:$N$207,COLUMN('2025年度(助産後期)'!$I$5)+1,0)&amp;""</f>
        <v/>
      </c>
      <c r="L146" s="740"/>
      <c r="M146" s="751" t="str">
        <f>VLOOKUP($C127,'2025年度(M1後期)'!$B$5:$N$207,COLUMN('2025年度(M1後期)'!$I$5)+1,0)&amp;""</f>
        <v/>
      </c>
      <c r="N146" s="735"/>
      <c r="O146" s="740" t="str">
        <f>VLOOKUP($C127,'2025年度(M2後期)'!$B$5:$N$207,COLUMN('2025年度(M2後期)'!$I$5)+1,0)&amp;""</f>
        <v/>
      </c>
      <c r="P146" s="735"/>
      <c r="Q146" s="740" t="str">
        <f>VLOOKUP($C127,'2025年度(D1後期)'!$B$5:$N$207,COLUMN('2025年度(D1後期)'!$I$5)+1,0)&amp;""</f>
        <v/>
      </c>
      <c r="R146" s="735"/>
      <c r="S146" s="740" t="str">
        <f>VLOOKUP($C127,'2025年度(D23後期)'!$B$5:$N$207,COLUMN('2025年度(D23後期)'!$I$5)+1,0)&amp;""</f>
        <v/>
      </c>
      <c r="T146" s="735"/>
      <c r="U146" s="21"/>
      <c r="Z146" s="73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784"/>
      <c r="BL146" s="784"/>
      <c r="BM146" s="784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34"/>
      <c r="B147" s="16" t="s">
        <v>62</v>
      </c>
      <c r="C147" s="738"/>
      <c r="D147" s="736"/>
      <c r="E147" s="710"/>
      <c r="F147" s="736"/>
      <c r="G147" s="710"/>
      <c r="H147" s="736"/>
      <c r="I147" s="710"/>
      <c r="J147" s="736"/>
      <c r="K147" s="712"/>
      <c r="L147" s="712"/>
      <c r="M147" s="738"/>
      <c r="N147" s="736"/>
      <c r="O147" s="712"/>
      <c r="P147" s="736"/>
      <c r="Q147" s="712"/>
      <c r="R147" s="736"/>
      <c r="S147" s="712"/>
      <c r="T147" s="736"/>
      <c r="U147" s="21"/>
      <c r="Z147" s="73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785"/>
      <c r="BL147" s="785"/>
      <c r="BM147" s="785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33" t="s">
        <v>87</v>
      </c>
      <c r="B148" s="15" t="s">
        <v>55</v>
      </c>
      <c r="C148" s="748" t="str">
        <f>VLOOKUP($C127,'2025年度(1年後期)'!$B$5:$N$207,COLUMN('2025年度(1年後期)'!$K$5),0)&amp;""</f>
        <v/>
      </c>
      <c r="D148" s="732"/>
      <c r="E148" s="749" t="str">
        <f>VLOOKUP($C127,'2025年度(2年後期)'!$B$5:$N$207,COLUMN('2025年度(2年後期)'!$K$5),0)&amp;""</f>
        <v/>
      </c>
      <c r="F148" s="732"/>
      <c r="G148" s="749" t="str">
        <f>VLOOKUP($C127,'2025年度(3年後期)'!$B$5:$N$207,COLUMN('2025年度(3年後期)'!$K$5),0)&amp;""</f>
        <v/>
      </c>
      <c r="H148" s="732"/>
      <c r="I148" s="749" t="str">
        <f>VLOOKUP($C127,'2025年度(4年後期)'!$B$5:$N$206,COLUMN('2025年度(4年後期)'!$K$5),0)&amp;""</f>
        <v/>
      </c>
      <c r="J148" s="732"/>
      <c r="K148" s="750" t="str">
        <f>VLOOKUP($C127,'2025年度(助産後期)'!$B$5:$N$207,COLUMN('2025年度(助産後期)'!$K$5),0)&amp;""</f>
        <v/>
      </c>
      <c r="L148" s="750"/>
      <c r="M148" s="748" t="str">
        <f>VLOOKUP($C127,'2025年度(M1後期)'!$B$5:$N$207,COLUMN('2025年度(M1後期)'!$K$5),0)&amp;""</f>
        <v/>
      </c>
      <c r="N148" s="732"/>
      <c r="O148" s="750" t="str">
        <f>VLOOKUP($C127,'2025年度(M2後期)'!$B$5:$N$207,COLUMN('2025年度(M2後期)'!$K$5),0)&amp;""</f>
        <v/>
      </c>
      <c r="P148" s="732"/>
      <c r="Q148" s="750" t="str">
        <f>VLOOKUP($C127,'2025年度(D1後期)'!$B$5:$N$207,COLUMN('2025年度(D1後期)'!$K$5),0)&amp;""</f>
        <v/>
      </c>
      <c r="R148" s="732"/>
      <c r="S148" s="750" t="str">
        <f>VLOOKUP($C127,'2025年度(D23後期)'!$B$5:$N$207,COLUMN('2025年度(D23後期)'!$K$5),0)&amp;""</f>
        <v/>
      </c>
      <c r="T148" s="732"/>
      <c r="U148" s="21"/>
      <c r="Z148" s="733" t="str">
        <f>A148</f>
        <v>５時限（16：50～18：20）</v>
      </c>
      <c r="AA148" s="694"/>
      <c r="AB148" s="694"/>
      <c r="AC148" s="694"/>
      <c r="AD148" s="694"/>
      <c r="AE148" s="694"/>
      <c r="AF148" s="694"/>
      <c r="AG148" s="694"/>
      <c r="AH148" s="694"/>
      <c r="AI148" s="694"/>
      <c r="AJ148" s="694"/>
      <c r="AK148" s="694"/>
      <c r="AL148" s="694"/>
      <c r="AM148" s="694"/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783"/>
      <c r="BL148" s="783"/>
      <c r="BM148" s="783"/>
      <c r="BN148" s="694"/>
      <c r="BO148" s="694"/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33"/>
      <c r="B149" s="15" t="s">
        <v>58</v>
      </c>
      <c r="C149" s="751" t="str">
        <f>IFERROR(VLOOKUP(C148,科目・教員!$A$2:$B$349,2,0),"")</f>
        <v/>
      </c>
      <c r="D149" s="735"/>
      <c r="E149" s="739" t="str">
        <f>IFERROR(VLOOKUP(E148,科目・教員!$A$2:$B$349,2,0),"")</f>
        <v/>
      </c>
      <c r="F149" s="735"/>
      <c r="G149" s="739" t="str">
        <f>IFERROR(VLOOKUP(G148,科目・教員!$A$2:$B$349,2,0),"")</f>
        <v/>
      </c>
      <c r="H149" s="735"/>
      <c r="I149" s="739" t="str">
        <f>IFERROR(VLOOKUP(I148,科目・教員!$A$2:$B$349,2,0),"")</f>
        <v/>
      </c>
      <c r="J149" s="735"/>
      <c r="K149" s="740" t="str">
        <f>IFERROR(VLOOKUP(K148,科目・教員!$A$2:$B$349,2,0),"")</f>
        <v/>
      </c>
      <c r="L149" s="740"/>
      <c r="M149" s="751" t="str">
        <f>IFERROR(VLOOKUP(M148,科目・教員!$A$2:$B$349,2,0),"")</f>
        <v/>
      </c>
      <c r="N149" s="735"/>
      <c r="O149" s="740" t="str">
        <f>IFERROR(VLOOKUP(O148,科目・教員!$A$2:$B$349,2,0),"")</f>
        <v/>
      </c>
      <c r="P149" s="735"/>
      <c r="Q149" s="740" t="str">
        <f>IFERROR(VLOOKUP(Q148,科目・教員!$A$2:$B$349,2,0),"")</f>
        <v/>
      </c>
      <c r="R149" s="735"/>
      <c r="S149" s="740" t="str">
        <f>IFERROR(VLOOKUP(S148,科目・教員!$A$2:$B$349,2,0),"")</f>
        <v/>
      </c>
      <c r="T149" s="735"/>
      <c r="U149" s="21"/>
      <c r="Z149" s="73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784"/>
      <c r="BL149" s="784"/>
      <c r="BM149" s="784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33"/>
      <c r="B150" s="15" t="s">
        <v>60</v>
      </c>
      <c r="C150" s="751" t="str">
        <f>VLOOKUP($C127,'2025年度(1年後期)'!$B$5:$N$207,COLUMN('2025年度(1年後期)'!$K$5)+1,0)&amp;""</f>
        <v/>
      </c>
      <c r="D150" s="735"/>
      <c r="E150" s="739" t="str">
        <f>VLOOKUP($C127,'2025年度(2年後期)'!$B$5:$N$207,COLUMN('2025年度(2年後期)'!$K$5)+1,0)&amp;""</f>
        <v/>
      </c>
      <c r="F150" s="735"/>
      <c r="G150" s="739" t="str">
        <f>VLOOKUP($C127,'2025年度(3年後期)'!$B$5:$N$207,COLUMN('2025年度(3年後期)'!$K$5)+1,0)&amp;""</f>
        <v/>
      </c>
      <c r="H150" s="735"/>
      <c r="I150" s="739" t="str">
        <f>VLOOKUP($C127,'2025年度(4年後期)'!$B$5:$N$206,COLUMN('2025年度(4年後期)'!$K$5)+1,0)&amp;""</f>
        <v/>
      </c>
      <c r="J150" s="735"/>
      <c r="K150" s="740" t="str">
        <f>VLOOKUP($C127,'2025年度(助産後期)'!$B$5:$N$207,COLUMN('2025年度(助産後期)'!$K$5)+1,0)&amp;""</f>
        <v/>
      </c>
      <c r="L150" s="740"/>
      <c r="M150" s="751" t="str">
        <f>VLOOKUP($C127,'2025年度(M1後期)'!$B$5:$N$207,COLUMN('2025年度(M1後期)'!$K$5)+1,0)&amp;""</f>
        <v/>
      </c>
      <c r="N150" s="735"/>
      <c r="O150" s="740" t="str">
        <f>VLOOKUP($C127,'2025年度(M1後期)'!$B$5:$N$207,COLUMN('2025年度(M1後期)'!$K$5)+1,0)&amp;""</f>
        <v/>
      </c>
      <c r="P150" s="735"/>
      <c r="Q150" s="740" t="str">
        <f>VLOOKUP($C127,'2025年度(D1後期)'!$B$5:$N$207,COLUMN('2025年度(D1後期)'!$K$5)+1,0)&amp;""</f>
        <v/>
      </c>
      <c r="R150" s="735"/>
      <c r="S150" s="740" t="str">
        <f>VLOOKUP($C127,'2025年度(D23後期)'!$B$5:$N$207,COLUMN('2025年度(D23後期)'!$K$5)+1,0)&amp;""</f>
        <v/>
      </c>
      <c r="T150" s="735"/>
      <c r="U150" s="21"/>
      <c r="Z150" s="73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784"/>
      <c r="BL150" s="784"/>
      <c r="BM150" s="784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34"/>
      <c r="B151" s="16" t="s">
        <v>62</v>
      </c>
      <c r="C151" s="738"/>
      <c r="D151" s="736"/>
      <c r="E151" s="710"/>
      <c r="F151" s="736"/>
      <c r="G151" s="710"/>
      <c r="H151" s="736"/>
      <c r="I151" s="710"/>
      <c r="J151" s="736"/>
      <c r="K151" s="712"/>
      <c r="L151" s="712"/>
      <c r="M151" s="738"/>
      <c r="N151" s="736"/>
      <c r="O151" s="712"/>
      <c r="P151" s="736"/>
      <c r="Q151" s="712"/>
      <c r="R151" s="736"/>
      <c r="S151" s="712"/>
      <c r="T151" s="736"/>
      <c r="U151" s="22"/>
      <c r="V151" s="19"/>
      <c r="W151" s="19"/>
      <c r="X151" s="19"/>
      <c r="Y151" s="19"/>
      <c r="Z151" s="73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785"/>
      <c r="BL151" s="785"/>
      <c r="BM151" s="785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23"/>
      <c r="B152" s="24"/>
      <c r="C152" s="788">
        <f>C127+1</f>
        <v>46088</v>
      </c>
      <c r="D152" s="788"/>
      <c r="E152" s="788"/>
      <c r="F152" s="788"/>
      <c r="G152" s="788"/>
      <c r="H152" s="788"/>
      <c r="I152" s="788"/>
      <c r="J152" s="788"/>
      <c r="K152" s="788"/>
      <c r="L152" s="788"/>
      <c r="M152" s="788"/>
      <c r="N152" s="788"/>
      <c r="O152" s="788"/>
      <c r="P152" s="788"/>
      <c r="Q152" s="788"/>
      <c r="R152" s="788"/>
      <c r="S152" s="788"/>
      <c r="T152" s="788"/>
      <c r="U152" s="703">
        <f>C152</f>
        <v>46088</v>
      </c>
      <c r="V152" s="704"/>
      <c r="W152" s="704"/>
      <c r="X152" s="704"/>
      <c r="Y152" s="704"/>
      <c r="Z152" s="70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3" t="s">
        <v>54</v>
      </c>
      <c r="B153" s="12" t="s">
        <v>55</v>
      </c>
      <c r="C153" s="731" t="str">
        <f>VLOOKUP($C152,'2025年度(1年後期)'!$B$5:$N$207,COLUMN('2025年度(1年後期)'!$C$5),0)&amp;""</f>
        <v/>
      </c>
      <c r="D153" s="722"/>
      <c r="E153" s="721" t="str">
        <f>VLOOKUP($C152,'2025年度(2年後期)'!$B$5:$N$207,COLUMN('2025年度(2年後期)'!$C$5),0)&amp;""</f>
        <v/>
      </c>
      <c r="F153" s="722"/>
      <c r="G153" s="721" t="str">
        <f>VLOOKUP($C152,'2025年度(3年後期)'!$B$5:$N$207,COLUMN('2025年度(3年後期)'!$C$5),0)&amp;""</f>
        <v/>
      </c>
      <c r="H153" s="722"/>
      <c r="I153" s="721" t="str">
        <f>VLOOKUP($C152,'2025年度(4年後期)'!$B$5:$N$206,COLUMN('2025年度(4年後期)'!$C$5),0)&amp;""</f>
        <v/>
      </c>
      <c r="J153" s="722"/>
      <c r="K153" s="732" t="str">
        <f>VLOOKUP($C152,'2025年度(助産後期)'!$B$5:$N$207,COLUMN('2025年度(助産後期)'!$C$5),0)&amp;""</f>
        <v/>
      </c>
      <c r="L153" s="720"/>
      <c r="M153" s="719" t="str">
        <f>VLOOKUP($C152,'2025年度(M1後期)'!$B$5:$N$207,COLUMN('2025年度(M1後期)'!$C$5),0)&amp;""</f>
        <v/>
      </c>
      <c r="N153" s="720"/>
      <c r="O153" s="721" t="str">
        <f>VLOOKUP($C152,'2025年度(M2後期)'!$B$5:$N$207,COLUMN('2025年度(M2後期)'!$C$5),0)&amp;""</f>
        <v/>
      </c>
      <c r="P153" s="722"/>
      <c r="Q153" s="721" t="str">
        <f>VLOOKUP($C152,'2025年度(D1後期)'!$B$5:$N$207,COLUMN('2025年度(D1後期)'!$C$5),0)&amp;""</f>
        <v/>
      </c>
      <c r="R153" s="722"/>
      <c r="S153" s="732" t="str">
        <f>VLOOKUP($C152,'2025年度(D23後期)'!$B$5:$N$207,COLUMN('2025年度(D23後期)'!$C$5),0)&amp;""</f>
        <v/>
      </c>
      <c r="T153" s="722"/>
      <c r="U153" s="25"/>
      <c r="Z153" s="744" t="str">
        <f>A153</f>
        <v xml:space="preserve">１時限（09：20～10：50） </v>
      </c>
      <c r="AA153" s="694"/>
      <c r="AB153" s="694"/>
      <c r="AC153" s="694"/>
      <c r="AD153" s="694"/>
      <c r="AE153" s="694"/>
      <c r="AF153" s="694"/>
      <c r="AG153" s="694"/>
      <c r="AH153" s="694"/>
      <c r="AI153" s="694"/>
      <c r="AJ153" s="694"/>
      <c r="AK153" s="694"/>
      <c r="AL153" s="694"/>
      <c r="AM153" s="694"/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694"/>
      <c r="AX153" s="694"/>
      <c r="AY153" s="694"/>
      <c r="AZ153" s="694"/>
      <c r="BA153" s="694"/>
      <c r="BB153" s="694"/>
      <c r="BC153" s="694"/>
      <c r="BD153" s="694"/>
      <c r="BE153" s="694"/>
      <c r="BF153" s="694"/>
      <c r="BG153" s="694"/>
      <c r="BH153" s="694"/>
      <c r="BI153" s="694"/>
      <c r="BJ153" s="694"/>
      <c r="BK153" s="783"/>
      <c r="BL153" s="783"/>
      <c r="BM153" s="783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33"/>
      <c r="B154" s="15" t="s">
        <v>58</v>
      </c>
      <c r="C154" s="714" t="str">
        <f>IFERROR(VLOOKUP(C153,科目・教員!$A$2:$B$349,2,0),"")</f>
        <v/>
      </c>
      <c r="D154" s="715"/>
      <c r="E154" s="716" t="str">
        <f>IFERROR(VLOOKUP(E153,科目・教員!$A$2:$B$349,2,0),"")</f>
        <v/>
      </c>
      <c r="F154" s="715"/>
      <c r="G154" s="716" t="str">
        <f>IFERROR(VLOOKUP(G153,科目・教員!$A$2:$B$349,2,0),"")</f>
        <v/>
      </c>
      <c r="H154" s="715"/>
      <c r="I154" s="716" t="str">
        <f>IFERROR(VLOOKUP(I153,科目・教員!$A$2:$B$349,2,0),"")</f>
        <v/>
      </c>
      <c r="J154" s="715"/>
      <c r="K154" s="735" t="str">
        <f>IFERROR(VLOOKUP(K153,科目・教員!$A$2:$B$349,2,0),"")</f>
        <v/>
      </c>
      <c r="L154" s="737"/>
      <c r="M154" s="746" t="str">
        <f>IFERROR(VLOOKUP(M153,科目・教員!$A$2:$B$349,2,0),"")</f>
        <v/>
      </c>
      <c r="N154" s="715"/>
      <c r="O154" s="716" t="str">
        <f>IFERROR(VLOOKUP(O153,科目・教員!$A$2:$B$349,2,0),"")</f>
        <v/>
      </c>
      <c r="P154" s="715"/>
      <c r="Q154" s="716" t="str">
        <f>IFERROR(VLOOKUP(Q153,科目・教員!$A$2:$B$349,2,0),"")</f>
        <v/>
      </c>
      <c r="R154" s="715"/>
      <c r="S154" s="735" t="str">
        <f>IFERROR(VLOOKUP(S153,科目・教員!$A$2:$B$349,2,0),"")</f>
        <v/>
      </c>
      <c r="T154" s="715"/>
      <c r="U154" s="25"/>
      <c r="Z154" s="73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695"/>
      <c r="AX154" s="695"/>
      <c r="AY154" s="695"/>
      <c r="AZ154" s="695"/>
      <c r="BA154" s="695"/>
      <c r="BB154" s="695"/>
      <c r="BC154" s="695"/>
      <c r="BD154" s="695"/>
      <c r="BE154" s="695"/>
      <c r="BF154" s="695"/>
      <c r="BG154" s="695"/>
      <c r="BH154" s="695"/>
      <c r="BI154" s="695"/>
      <c r="BJ154" s="695"/>
      <c r="BK154" s="784"/>
      <c r="BL154" s="784"/>
      <c r="BM154" s="784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33"/>
      <c r="B155" s="15" t="s">
        <v>60</v>
      </c>
      <c r="C155" s="714" t="str">
        <f>VLOOKUP($C152,'2025年度(1年後期)'!$B$5:$N$207,COLUMN('2025年度(1年後期)'!$C$5)+1,0)&amp;""</f>
        <v/>
      </c>
      <c r="D155" s="715"/>
      <c r="E155" s="716" t="str">
        <f>VLOOKUP($C152,'2025年度(2年後期)'!$B$5:$N$207,COLUMN('2025年度(2年後期)'!$C$5)+1,0)&amp;""</f>
        <v/>
      </c>
      <c r="F155" s="715"/>
      <c r="G155" s="716" t="str">
        <f>VLOOKUP($C152,'2025年度(3年後期)'!$B$5:$N$207,COLUMN('2025年度(3年後期)'!$C$5)+1,0)&amp;""</f>
        <v/>
      </c>
      <c r="H155" s="715"/>
      <c r="I155" s="716" t="str">
        <f>VLOOKUP($C152,'2025年度(4年後期)'!$B$5:$N$206,COLUMN('2025年度(4年後期)'!$C$5)+1,0)&amp;""</f>
        <v/>
      </c>
      <c r="J155" s="715"/>
      <c r="K155" s="735" t="str">
        <f>VLOOKUP($C152,'2025年度(助産後期)'!$B$5:$N$207,COLUMN('2025年度(助産後期)'!$C$5)+1,0)&amp;""</f>
        <v/>
      </c>
      <c r="L155" s="737"/>
      <c r="M155" s="746" t="str">
        <f>VLOOKUP($C152,'2025年度(M1後期)'!$B$5:$N$207,COLUMN('2025年度(M1後期)'!$C$5)+1,0)&amp;""</f>
        <v/>
      </c>
      <c r="N155" s="715"/>
      <c r="O155" s="716" t="str">
        <f>VLOOKUP($C152,'2025年度(M2後期)'!$B$5:$N$207,COLUMN('2025年度(M2後期)'!$C$5)+1,0)&amp;""</f>
        <v/>
      </c>
      <c r="P155" s="715"/>
      <c r="Q155" s="716" t="str">
        <f>VLOOKUP($C152,'2025年度(D1後期)'!$B$5:$N$207,COLUMN('2025年度(D1後期)'!$C$5)+1,0)&amp;""</f>
        <v/>
      </c>
      <c r="R155" s="715"/>
      <c r="S155" s="735" t="str">
        <f>VLOOKUP($C152,'2025年度(D23後期)'!$B$5:$N$207,COLUMN('2025年度(D23後期)'!$C$5)+1,0)&amp;""</f>
        <v/>
      </c>
      <c r="T155" s="715"/>
      <c r="U155" s="25"/>
      <c r="Z155" s="73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695"/>
      <c r="AX155" s="695"/>
      <c r="AY155" s="695"/>
      <c r="AZ155" s="695"/>
      <c r="BA155" s="695"/>
      <c r="BB155" s="695"/>
      <c r="BC155" s="695"/>
      <c r="BD155" s="695"/>
      <c r="BE155" s="695"/>
      <c r="BF155" s="695"/>
      <c r="BG155" s="695"/>
      <c r="BH155" s="695"/>
      <c r="BI155" s="695"/>
      <c r="BJ155" s="695"/>
      <c r="BK155" s="784"/>
      <c r="BL155" s="784"/>
      <c r="BM155" s="784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34"/>
      <c r="B156" s="16" t="s">
        <v>62</v>
      </c>
      <c r="C156" s="738"/>
      <c r="D156" s="711"/>
      <c r="E156" s="710"/>
      <c r="F156" s="711"/>
      <c r="G156" s="710"/>
      <c r="H156" s="711"/>
      <c r="I156" s="710"/>
      <c r="J156" s="711"/>
      <c r="K156" s="712"/>
      <c r="L156" s="713"/>
      <c r="M156" s="745"/>
      <c r="N156" s="711"/>
      <c r="O156" s="710"/>
      <c r="P156" s="711"/>
      <c r="Q156" s="710"/>
      <c r="R156" s="711"/>
      <c r="S156" s="712"/>
      <c r="T156" s="711"/>
      <c r="U156" s="25"/>
      <c r="Z156" s="73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696"/>
      <c r="AX156" s="696"/>
      <c r="AY156" s="696"/>
      <c r="AZ156" s="696"/>
      <c r="BA156" s="696"/>
      <c r="BB156" s="696"/>
      <c r="BC156" s="696"/>
      <c r="BD156" s="696"/>
      <c r="BE156" s="696"/>
      <c r="BF156" s="696"/>
      <c r="BG156" s="696"/>
      <c r="BH156" s="696"/>
      <c r="BI156" s="696"/>
      <c r="BJ156" s="696"/>
      <c r="BK156" s="785"/>
      <c r="BL156" s="785"/>
      <c r="BM156" s="785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33" t="s">
        <v>64</v>
      </c>
      <c r="B157" s="15" t="s">
        <v>55</v>
      </c>
      <c r="C157" s="731" t="str">
        <f>VLOOKUP($C152,'2025年度(1年後期)'!$B$5:$N$207,COLUMN('2025年度(1年後期)'!$E$5),0)&amp;""</f>
        <v/>
      </c>
      <c r="D157" s="722"/>
      <c r="E157" s="721" t="str">
        <f>VLOOKUP($C152,'2025年度(2年後期)'!$B$5:$N$207,COLUMN('2025年度(2年後期)'!$E$5),0)&amp;""</f>
        <v/>
      </c>
      <c r="F157" s="722"/>
      <c r="G157" s="721" t="str">
        <f>VLOOKUP($C152,'2025年度(3年後期)'!$B$5:$N$207,COLUMN('2025年度(3年後期)'!$E$5),0)&amp;""</f>
        <v/>
      </c>
      <c r="H157" s="722"/>
      <c r="I157" s="721" t="str">
        <f>VLOOKUP($C152,'2025年度(4年後期)'!$B$5:$N$206,COLUMN('2025年度(4年後期)'!$E$5),0)&amp;""</f>
        <v/>
      </c>
      <c r="J157" s="722"/>
      <c r="K157" s="732" t="str">
        <f>VLOOKUP($C152,'2025年度(助産後期)'!$B$5:$N$207,COLUMN('2025年度(助産後期)'!$E$5),0)&amp;""</f>
        <v/>
      </c>
      <c r="L157" s="720"/>
      <c r="M157" s="731" t="str">
        <f>VLOOKUP($C152,'2025年度(M1後期)'!$B$5:$N$207,COLUMN('2025年度(M1後期)'!$E$5),0)&amp;""</f>
        <v/>
      </c>
      <c r="N157" s="722"/>
      <c r="O157" s="732" t="str">
        <f>VLOOKUP($C152,'2025年度(M2後期)'!$B$5:$N$207,COLUMN('2025年度(M2後期)'!$E$5),0)&amp;""</f>
        <v/>
      </c>
      <c r="P157" s="722"/>
      <c r="Q157" s="732" t="str">
        <f>VLOOKUP($C152,'2025年度(D1後期)'!$B$5:$N$207,COLUMN('2025年度(D1後期)'!$E$5),0)&amp;""</f>
        <v/>
      </c>
      <c r="R157" s="722"/>
      <c r="S157" s="732" t="str">
        <f>VLOOKUP($C152,'2025年度(D23後期)'!$B$5:$N$207,COLUMN('2025年度(D23後期)'!$E$5),0)&amp;""</f>
        <v/>
      </c>
      <c r="T157" s="722"/>
      <c r="U157" s="21"/>
      <c r="Z157" s="733" t="str">
        <f>A157</f>
        <v>２時限（11：00～12：30）</v>
      </c>
      <c r="AA157" s="694"/>
      <c r="AB157" s="694"/>
      <c r="AC157" s="694"/>
      <c r="AD157" s="694"/>
      <c r="AE157" s="694"/>
      <c r="AF157" s="694"/>
      <c r="AG157" s="694"/>
      <c r="AH157" s="694"/>
      <c r="AI157" s="694"/>
      <c r="AJ157" s="694"/>
      <c r="AK157" s="694"/>
      <c r="AL157" s="694"/>
      <c r="AM157" s="694"/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694"/>
      <c r="AX157" s="694"/>
      <c r="AY157" s="694"/>
      <c r="AZ157" s="694"/>
      <c r="BA157" s="694"/>
      <c r="BB157" s="694"/>
      <c r="BC157" s="694"/>
      <c r="BD157" s="694"/>
      <c r="BE157" s="694"/>
      <c r="BF157" s="694"/>
      <c r="BG157" s="694"/>
      <c r="BH157" s="694"/>
      <c r="BI157" s="694"/>
      <c r="BJ157" s="694"/>
      <c r="BK157" s="783"/>
      <c r="BL157" s="783"/>
      <c r="BM157" s="783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33"/>
      <c r="B158" s="15" t="s">
        <v>58</v>
      </c>
      <c r="C158" s="714" t="str">
        <f>IFERROR(VLOOKUP(C157,科目・教員!$A$2:$B$349,2,0),"")</f>
        <v/>
      </c>
      <c r="D158" s="715"/>
      <c r="E158" s="716" t="str">
        <f>IFERROR(VLOOKUP(E157,科目・教員!$A$2:$B$349,2,0),"")</f>
        <v/>
      </c>
      <c r="F158" s="715"/>
      <c r="G158" s="716" t="str">
        <f>IFERROR(VLOOKUP(G157,科目・教員!$A$2:$B$349,2,0),"")</f>
        <v/>
      </c>
      <c r="H158" s="715"/>
      <c r="I158" s="716" t="str">
        <f>IFERROR(VLOOKUP(I157,科目・教員!$A$2:$B$349,2,0),"")</f>
        <v/>
      </c>
      <c r="J158" s="715"/>
      <c r="K158" s="735" t="str">
        <f>IFERROR(VLOOKUP(K157,科目・教員!$A$2:$B$349,2,0),"")</f>
        <v/>
      </c>
      <c r="L158" s="737"/>
      <c r="M158" s="714" t="str">
        <f>IFERROR(VLOOKUP(M157,科目・教員!$A$2:$B$349,2,0),"")</f>
        <v/>
      </c>
      <c r="N158" s="715"/>
      <c r="O158" s="735" t="str">
        <f>IFERROR(VLOOKUP(O157,科目・教員!$A$2:$B$349,2,0),"")</f>
        <v/>
      </c>
      <c r="P158" s="715"/>
      <c r="Q158" s="735" t="str">
        <f>IFERROR(VLOOKUP(Q157,科目・教員!$A$2:$B$349,2,0),"")</f>
        <v/>
      </c>
      <c r="R158" s="715"/>
      <c r="S158" s="735" t="str">
        <f>IFERROR(VLOOKUP(S157,科目・教員!$A$2:$B$349,2,0),"")</f>
        <v/>
      </c>
      <c r="T158" s="715"/>
      <c r="U158" s="21"/>
      <c r="Z158" s="73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695"/>
      <c r="AX158" s="695"/>
      <c r="AY158" s="695"/>
      <c r="AZ158" s="695"/>
      <c r="BA158" s="695"/>
      <c r="BB158" s="695"/>
      <c r="BC158" s="695"/>
      <c r="BD158" s="695"/>
      <c r="BE158" s="695"/>
      <c r="BF158" s="695"/>
      <c r="BG158" s="695"/>
      <c r="BH158" s="695"/>
      <c r="BI158" s="695"/>
      <c r="BJ158" s="695"/>
      <c r="BK158" s="784"/>
      <c r="BL158" s="784"/>
      <c r="BM158" s="784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33"/>
      <c r="B159" s="15" t="s">
        <v>60</v>
      </c>
      <c r="C159" s="714" t="str">
        <f>VLOOKUP($C152,'2025年度(1年後期)'!$B$5:$N$207,COLUMN('2025年度(1年後期)'!$E$5)+1,0)&amp;""</f>
        <v/>
      </c>
      <c r="D159" s="715"/>
      <c r="E159" s="716" t="str">
        <f>VLOOKUP($C152,'2025年度(2年後期)'!$B$5:$N$207,COLUMN('2025年度(2年後期)'!$E$5)+1,0)&amp;""</f>
        <v/>
      </c>
      <c r="F159" s="715"/>
      <c r="G159" s="716" t="str">
        <f>VLOOKUP($C152,'2025年度(3年後期)'!$B$5:$N$207,COLUMN('2025年度(3年後期)'!$E$5)+1,0)&amp;""</f>
        <v/>
      </c>
      <c r="H159" s="715"/>
      <c r="I159" s="716" t="str">
        <f>VLOOKUP($C152,'2025年度(4年後期)'!$B$5:$N$206,COLUMN('2025年度(4年後期)'!$E$5)+1,0)&amp;""</f>
        <v/>
      </c>
      <c r="J159" s="715"/>
      <c r="K159" s="735" t="str">
        <f>VLOOKUP($C152,'2025年度(助産後期)'!$B$5:$N$207,COLUMN('2025年度(助産後期)'!$E$5)+1,0)&amp;""</f>
        <v/>
      </c>
      <c r="L159" s="737"/>
      <c r="M159" s="714" t="str">
        <f>VLOOKUP($C152,'2025年度(M1後期)'!$B$5:$N$207,COLUMN('2025年度(M1後期)'!$E$5)+1,0)&amp;""</f>
        <v/>
      </c>
      <c r="N159" s="715"/>
      <c r="O159" s="735" t="str">
        <f>VLOOKUP($C152,'2025年度(M2後期)'!$B$5:$N$207,COLUMN('2025年度(M2後期)'!$E$5)+1,0)&amp;""</f>
        <v/>
      </c>
      <c r="P159" s="715"/>
      <c r="Q159" s="735" t="str">
        <f>VLOOKUP($C152,'2025年度(D1後期)'!$B$5:$N$207,COLUMN('2025年度(D1後期)'!$E$5)+1,0)&amp;""</f>
        <v/>
      </c>
      <c r="R159" s="715"/>
      <c r="S159" s="735" t="str">
        <f>VLOOKUP($C152,'2025年度(D23後期)'!$B$5:$N$207,COLUMN('2025年度(D23後期)'!$E$5)+1,0)&amp;""</f>
        <v/>
      </c>
      <c r="T159" s="715"/>
      <c r="U159" s="21"/>
      <c r="Z159" s="73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695"/>
      <c r="AX159" s="695"/>
      <c r="AY159" s="695"/>
      <c r="AZ159" s="695"/>
      <c r="BA159" s="695"/>
      <c r="BB159" s="695"/>
      <c r="BC159" s="695"/>
      <c r="BD159" s="695"/>
      <c r="BE159" s="695"/>
      <c r="BF159" s="695"/>
      <c r="BG159" s="695"/>
      <c r="BH159" s="695"/>
      <c r="BI159" s="695"/>
      <c r="BJ159" s="695"/>
      <c r="BK159" s="784"/>
      <c r="BL159" s="784"/>
      <c r="BM159" s="784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47"/>
      <c r="B160" s="16" t="s">
        <v>62</v>
      </c>
      <c r="C160" s="738"/>
      <c r="D160" s="736"/>
      <c r="E160" s="710"/>
      <c r="F160" s="736"/>
      <c r="G160" s="710"/>
      <c r="H160" s="736"/>
      <c r="I160" s="710"/>
      <c r="J160" s="736"/>
      <c r="K160" s="712"/>
      <c r="L160" s="712"/>
      <c r="M160" s="738"/>
      <c r="N160" s="736"/>
      <c r="O160" s="712"/>
      <c r="P160" s="736"/>
      <c r="Q160" s="712"/>
      <c r="R160" s="736"/>
      <c r="S160" s="712"/>
      <c r="T160" s="736"/>
      <c r="U160" s="21"/>
      <c r="Z160" s="73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696"/>
      <c r="AX160" s="696"/>
      <c r="AY160" s="696"/>
      <c r="AZ160" s="696"/>
      <c r="BA160" s="696"/>
      <c r="BB160" s="696"/>
      <c r="BC160" s="696"/>
      <c r="BD160" s="696"/>
      <c r="BE160" s="696"/>
      <c r="BF160" s="696"/>
      <c r="BG160" s="696"/>
      <c r="BH160" s="696"/>
      <c r="BI160" s="696"/>
      <c r="BJ160" s="696"/>
      <c r="BK160" s="785"/>
      <c r="BL160" s="785"/>
      <c r="BM160" s="785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44" t="s">
        <v>70</v>
      </c>
      <c r="B161" s="17" t="s">
        <v>71</v>
      </c>
      <c r="C161" s="731"/>
      <c r="D161" s="722"/>
      <c r="E161" s="721"/>
      <c r="F161" s="722"/>
      <c r="G161" s="721"/>
      <c r="H161" s="722"/>
      <c r="I161" s="721"/>
      <c r="J161" s="722"/>
      <c r="K161" s="732"/>
      <c r="L161" s="720"/>
      <c r="M161" s="731"/>
      <c r="N161" s="722"/>
      <c r="O161" s="732"/>
      <c r="P161" s="722"/>
      <c r="Q161" s="732"/>
      <c r="R161" s="722"/>
      <c r="S161" s="732"/>
      <c r="T161" s="722"/>
      <c r="U161" s="21"/>
      <c r="Z161" s="73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694"/>
      <c r="AX161" s="694"/>
      <c r="AY161" s="694"/>
      <c r="AZ161" s="694"/>
      <c r="BA161" s="694"/>
      <c r="BB161" s="694"/>
      <c r="BC161" s="694"/>
      <c r="BD161" s="694"/>
      <c r="BE161" s="694"/>
      <c r="BF161" s="694"/>
      <c r="BG161" s="694"/>
      <c r="BH161" s="694"/>
      <c r="BI161" s="694"/>
      <c r="BJ161" s="694"/>
      <c r="BK161" s="783"/>
      <c r="BL161" s="783"/>
      <c r="BM161" s="783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33"/>
      <c r="B162" s="17" t="s">
        <v>73</v>
      </c>
      <c r="C162" s="714"/>
      <c r="D162" s="715"/>
      <c r="E162" s="716"/>
      <c r="F162" s="715"/>
      <c r="G162" s="716"/>
      <c r="H162" s="715"/>
      <c r="I162" s="716"/>
      <c r="J162" s="715"/>
      <c r="K162" s="735"/>
      <c r="L162" s="737"/>
      <c r="M162" s="714"/>
      <c r="N162" s="715"/>
      <c r="O162" s="735"/>
      <c r="P162" s="715"/>
      <c r="Q162" s="735"/>
      <c r="R162" s="715"/>
      <c r="S162" s="735"/>
      <c r="T162" s="715"/>
      <c r="U162" s="21"/>
      <c r="Z162" s="73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695"/>
      <c r="AX162" s="695"/>
      <c r="AY162" s="695"/>
      <c r="AZ162" s="695"/>
      <c r="BA162" s="695"/>
      <c r="BB162" s="695"/>
      <c r="BC162" s="695"/>
      <c r="BD162" s="695"/>
      <c r="BE162" s="695"/>
      <c r="BF162" s="695"/>
      <c r="BG162" s="695"/>
      <c r="BH162" s="695"/>
      <c r="BI162" s="695"/>
      <c r="BJ162" s="695"/>
      <c r="BK162" s="784"/>
      <c r="BL162" s="784"/>
      <c r="BM162" s="784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33"/>
      <c r="B163" s="17" t="s">
        <v>60</v>
      </c>
      <c r="C163" s="714"/>
      <c r="D163" s="715"/>
      <c r="E163" s="716"/>
      <c r="F163" s="715"/>
      <c r="G163" s="716"/>
      <c r="H163" s="715"/>
      <c r="I163" s="716"/>
      <c r="J163" s="715"/>
      <c r="K163" s="735"/>
      <c r="L163" s="737"/>
      <c r="M163" s="714"/>
      <c r="N163" s="715"/>
      <c r="O163" s="735"/>
      <c r="P163" s="715"/>
      <c r="Q163" s="735"/>
      <c r="R163" s="715"/>
      <c r="S163" s="735"/>
      <c r="T163" s="715"/>
      <c r="U163" s="21"/>
      <c r="Z163" s="73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695"/>
      <c r="AX163" s="695"/>
      <c r="AY163" s="695"/>
      <c r="AZ163" s="695"/>
      <c r="BA163" s="695"/>
      <c r="BB163" s="695"/>
      <c r="BC163" s="695"/>
      <c r="BD163" s="695"/>
      <c r="BE163" s="695"/>
      <c r="BF163" s="695"/>
      <c r="BG163" s="695"/>
      <c r="BH163" s="695"/>
      <c r="BI163" s="695"/>
      <c r="BJ163" s="695"/>
      <c r="BK163" s="784"/>
      <c r="BL163" s="784"/>
      <c r="BM163" s="784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34"/>
      <c r="B164" s="18" t="s">
        <v>62</v>
      </c>
      <c r="C164" s="752"/>
      <c r="D164" s="753"/>
      <c r="E164" s="754"/>
      <c r="F164" s="753"/>
      <c r="G164" s="754"/>
      <c r="H164" s="753"/>
      <c r="I164" s="754"/>
      <c r="J164" s="753"/>
      <c r="K164" s="755"/>
      <c r="L164" s="755"/>
      <c r="M164" s="752"/>
      <c r="N164" s="753"/>
      <c r="O164" s="755"/>
      <c r="P164" s="753"/>
      <c r="Q164" s="755"/>
      <c r="R164" s="753"/>
      <c r="S164" s="755"/>
      <c r="T164" s="753"/>
      <c r="U164" s="21"/>
      <c r="Z164" s="73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696"/>
      <c r="AX164" s="696"/>
      <c r="AY164" s="696"/>
      <c r="AZ164" s="696"/>
      <c r="BA164" s="696"/>
      <c r="BB164" s="696"/>
      <c r="BC164" s="696"/>
      <c r="BD164" s="696"/>
      <c r="BE164" s="696"/>
      <c r="BF164" s="696"/>
      <c r="BG164" s="696"/>
      <c r="BH164" s="696"/>
      <c r="BI164" s="696"/>
      <c r="BJ164" s="696"/>
      <c r="BK164" s="785"/>
      <c r="BL164" s="785"/>
      <c r="BM164" s="785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33" t="s">
        <v>74</v>
      </c>
      <c r="B165" s="15" t="s">
        <v>55</v>
      </c>
      <c r="C165" s="748" t="str">
        <f>VLOOKUP($C152,'2025年度(1年後期)'!$B$5:$N$207,COLUMN('2025年度(1年後期)'!$G$5),0)&amp;""</f>
        <v/>
      </c>
      <c r="D165" s="732"/>
      <c r="E165" s="749" t="str">
        <f>VLOOKUP($C152,'2025年度(2年後期)'!$B$5:$N$207,COLUMN('2025年度(2年後期)'!$G$5),0)&amp;""</f>
        <v/>
      </c>
      <c r="F165" s="732"/>
      <c r="G165" s="749" t="str">
        <f>VLOOKUP($C152,'2025年度(3年後期)'!$B$5:$N$207,COLUMN('2025年度(3年後期)'!$G$5),0)&amp;""</f>
        <v/>
      </c>
      <c r="H165" s="732"/>
      <c r="I165" s="749" t="str">
        <f>VLOOKUP($C152,'2025年度(4年後期)'!$B$5:$N$206,COLUMN('2025年度(4年後期)'!$G$5),0)&amp;""</f>
        <v/>
      </c>
      <c r="J165" s="732"/>
      <c r="K165" s="750" t="str">
        <f>VLOOKUP($C152,'2025年度(助産後期)'!$B$5:$N$207,COLUMN('2025年度(助産後期)'!$G$5),0)&amp;""</f>
        <v/>
      </c>
      <c r="L165" s="750"/>
      <c r="M165" s="748" t="str">
        <f>VLOOKUP($C152,'2025年度(M1後期)'!$B$5:$N$207,COLUMN('2025年度(M1後期)'!$G$5),0)&amp;""</f>
        <v/>
      </c>
      <c r="N165" s="732"/>
      <c r="O165" s="750" t="str">
        <f>VLOOKUP($C152,'2025年度(M2後期)'!$B$5:$N$207,COLUMN('2025年度(M2後期)'!$G$5),0)&amp;""</f>
        <v/>
      </c>
      <c r="P165" s="732"/>
      <c r="Q165" s="750" t="str">
        <f>VLOOKUP($C152,'2025年度(D1後期)'!$B$5:$N$207,COLUMN('2025年度(D1後期)'!$G$5),0)&amp;""</f>
        <v/>
      </c>
      <c r="R165" s="732"/>
      <c r="S165" s="750" t="str">
        <f>VLOOKUP($C152,'2025年度(D23後期)'!$B$5:$N$207,COLUMN('2025年度(D23後期)'!$G$5),0)&amp;""</f>
        <v/>
      </c>
      <c r="T165" s="732"/>
      <c r="U165" s="21"/>
      <c r="Z165" s="733" t="str">
        <f>A165</f>
        <v>３時限（13：30～15：00）</v>
      </c>
      <c r="AA165" s="694"/>
      <c r="AB165" s="694"/>
      <c r="AC165" s="694"/>
      <c r="AD165" s="694"/>
      <c r="AE165" s="694"/>
      <c r="AF165" s="694"/>
      <c r="AG165" s="694"/>
      <c r="AH165" s="694"/>
      <c r="AI165" s="694"/>
      <c r="AJ165" s="694"/>
      <c r="AK165" s="694"/>
      <c r="AL165" s="694"/>
      <c r="AM165" s="694"/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694"/>
      <c r="AX165" s="694"/>
      <c r="AY165" s="694"/>
      <c r="AZ165" s="694"/>
      <c r="BA165" s="694"/>
      <c r="BB165" s="694"/>
      <c r="BC165" s="694"/>
      <c r="BD165" s="694"/>
      <c r="BE165" s="694"/>
      <c r="BF165" s="694"/>
      <c r="BG165" s="694"/>
      <c r="BH165" s="694"/>
      <c r="BI165" s="694"/>
      <c r="BJ165" s="694"/>
      <c r="BK165" s="783"/>
      <c r="BL165" s="783"/>
      <c r="BM165" s="783"/>
      <c r="BN165" s="694"/>
      <c r="BO165" s="694"/>
      <c r="BP165" s="694"/>
      <c r="BQ165" s="694"/>
      <c r="BR165" s="694"/>
      <c r="BS165" s="694"/>
      <c r="BT165" s="694"/>
      <c r="BU165" s="694"/>
      <c r="BV165" s="694"/>
      <c r="BW165" s="694"/>
    </row>
    <row r="166" spans="1:75" ht="13.5" customHeight="1">
      <c r="A166" s="733"/>
      <c r="B166" s="15" t="s">
        <v>58</v>
      </c>
      <c r="C166" s="751" t="str">
        <f>IFERROR(VLOOKUP(C165,科目・教員!$A$2:$B$349,2,0),"")</f>
        <v/>
      </c>
      <c r="D166" s="735"/>
      <c r="E166" s="739" t="str">
        <f>IFERROR(VLOOKUP(E165,科目・教員!$A$2:$B$349,2,0),"")</f>
        <v/>
      </c>
      <c r="F166" s="735"/>
      <c r="G166" s="739" t="str">
        <f>IFERROR(VLOOKUP(G165,科目・教員!$A$2:$B$349,2,0),"")</f>
        <v/>
      </c>
      <c r="H166" s="735"/>
      <c r="I166" s="739" t="str">
        <f>IFERROR(VLOOKUP(I165,科目・教員!$A$2:$B$349,2,0),"")</f>
        <v/>
      </c>
      <c r="J166" s="735"/>
      <c r="K166" s="740" t="str">
        <f>IFERROR(VLOOKUP(K165,科目・教員!$A$2:$B$349,2,0),"")</f>
        <v/>
      </c>
      <c r="L166" s="740"/>
      <c r="M166" s="751" t="str">
        <f>IFERROR(VLOOKUP(M165,科目・教員!$A$2:$B$349,2,0),"")</f>
        <v/>
      </c>
      <c r="N166" s="735"/>
      <c r="O166" s="740" t="str">
        <f>IFERROR(VLOOKUP(O165,科目・教員!$A$2:$B$349,2,0),"")</f>
        <v/>
      </c>
      <c r="P166" s="735"/>
      <c r="Q166" s="740" t="str">
        <f>IFERROR(VLOOKUP(Q165,科目・教員!$A$2:$B$349,2,0),"")</f>
        <v/>
      </c>
      <c r="R166" s="735"/>
      <c r="S166" s="740" t="str">
        <f>IFERROR(VLOOKUP(S165,科目・教員!$A$2:$B$349,2,0),"")</f>
        <v/>
      </c>
      <c r="T166" s="735"/>
      <c r="U166" s="21"/>
      <c r="Z166" s="73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695"/>
      <c r="AX166" s="695"/>
      <c r="AY166" s="695"/>
      <c r="AZ166" s="695"/>
      <c r="BA166" s="695"/>
      <c r="BB166" s="695"/>
      <c r="BC166" s="695"/>
      <c r="BD166" s="695"/>
      <c r="BE166" s="695"/>
      <c r="BF166" s="695"/>
      <c r="BG166" s="695"/>
      <c r="BH166" s="695"/>
      <c r="BI166" s="695"/>
      <c r="BJ166" s="695"/>
      <c r="BK166" s="784"/>
      <c r="BL166" s="784"/>
      <c r="BM166" s="784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33"/>
      <c r="B167" s="15" t="s">
        <v>60</v>
      </c>
      <c r="C167" s="751" t="str">
        <f>VLOOKUP($C152,'2025年度(1年後期)'!$B$5:$N$207,COLUMN('2025年度(1年後期)'!$G$5)+1,0)&amp;""</f>
        <v/>
      </c>
      <c r="D167" s="735"/>
      <c r="E167" s="739" t="str">
        <f>VLOOKUP($C152,'2025年度(2年後期)'!$B$5:$N$207,COLUMN('2025年度(2年後期)'!$G$5)+1,0)&amp;""</f>
        <v/>
      </c>
      <c r="F167" s="735"/>
      <c r="G167" s="739" t="str">
        <f>VLOOKUP($C152,'2025年度(3年後期)'!$B$5:$N$207,COLUMN('2025年度(3年後期)'!$G$5)+1,0)&amp;""</f>
        <v/>
      </c>
      <c r="H167" s="735"/>
      <c r="I167" s="739" t="str">
        <f>VLOOKUP($C152,'2025年度(4年後期)'!$B$5:$N$206,COLUMN('2025年度(4年後期)'!$G$5)+1,0)&amp;""</f>
        <v/>
      </c>
      <c r="J167" s="735"/>
      <c r="K167" s="740" t="str">
        <f>VLOOKUP($C152,'2025年度(助産後期)'!$B$5:$N$207,COLUMN('2025年度(助産後期)'!$G$5)+1,0)&amp;""</f>
        <v/>
      </c>
      <c r="L167" s="740"/>
      <c r="M167" s="751" t="str">
        <f>VLOOKUP($C152,'2025年度(M1後期)'!$B$5:$N$207,COLUMN('2025年度(M1後期)'!$G$5)+1,0)&amp;""</f>
        <v/>
      </c>
      <c r="N167" s="735"/>
      <c r="O167" s="740" t="str">
        <f>VLOOKUP($C152,'2025年度(M2後期)'!$B$5:$N$207,COLUMN('2025年度(M2後期)'!$G$5)+1,0)&amp;""</f>
        <v/>
      </c>
      <c r="P167" s="735"/>
      <c r="Q167" s="740" t="str">
        <f>VLOOKUP($C152,'2025年度(D1後期)'!$B$5:$N$207,COLUMN('2025年度(D1後期)'!$G$5)+1,0)&amp;""</f>
        <v/>
      </c>
      <c r="R167" s="735"/>
      <c r="S167" s="740" t="str">
        <f>VLOOKUP($C152,'2025年度(D23後期)'!$B$5:$N$207,COLUMN('2025年度(D23後期)'!$G$5)+1,0)&amp;""</f>
        <v/>
      </c>
      <c r="T167" s="735"/>
      <c r="U167" s="21"/>
      <c r="Z167" s="73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695"/>
      <c r="AX167" s="695"/>
      <c r="AY167" s="695"/>
      <c r="AZ167" s="695"/>
      <c r="BA167" s="695"/>
      <c r="BB167" s="695"/>
      <c r="BC167" s="695"/>
      <c r="BD167" s="695"/>
      <c r="BE167" s="695"/>
      <c r="BF167" s="695"/>
      <c r="BG167" s="695"/>
      <c r="BH167" s="695"/>
      <c r="BI167" s="695"/>
      <c r="BJ167" s="695"/>
      <c r="BK167" s="784"/>
      <c r="BL167" s="784"/>
      <c r="BM167" s="784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47"/>
      <c r="B168" s="16" t="s">
        <v>62</v>
      </c>
      <c r="C168" s="738"/>
      <c r="D168" s="736"/>
      <c r="E168" s="710"/>
      <c r="F168" s="736"/>
      <c r="G168" s="710"/>
      <c r="H168" s="736"/>
      <c r="I168" s="710"/>
      <c r="J168" s="736"/>
      <c r="K168" s="712"/>
      <c r="L168" s="712"/>
      <c r="M168" s="738"/>
      <c r="N168" s="736"/>
      <c r="O168" s="712"/>
      <c r="P168" s="736"/>
      <c r="Q168" s="712"/>
      <c r="R168" s="736"/>
      <c r="S168" s="712"/>
      <c r="T168" s="736"/>
      <c r="U168" s="21"/>
      <c r="Z168" s="73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696"/>
      <c r="AX168" s="696"/>
      <c r="AY168" s="696"/>
      <c r="AZ168" s="696"/>
      <c r="BA168" s="696"/>
      <c r="BB168" s="696"/>
      <c r="BC168" s="696"/>
      <c r="BD168" s="696"/>
      <c r="BE168" s="696"/>
      <c r="BF168" s="696"/>
      <c r="BG168" s="696"/>
      <c r="BH168" s="696"/>
      <c r="BI168" s="696"/>
      <c r="BJ168" s="696"/>
      <c r="BK168" s="785"/>
      <c r="BL168" s="785"/>
      <c r="BM168" s="785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33" t="s">
        <v>80</v>
      </c>
      <c r="B169" s="15" t="s">
        <v>55</v>
      </c>
      <c r="C169" s="748" t="str">
        <f>VLOOKUP($C152,'2025年度(1年後期)'!$B$5:$N$207,COLUMN('2025年度(1年後期)'!$I$5),0)&amp;""</f>
        <v/>
      </c>
      <c r="D169" s="732"/>
      <c r="E169" s="749" t="str">
        <f>VLOOKUP($C152,'2025年度(2年後期)'!$B$5:$N$207,COLUMN('2025年度(2年後期)'!$I$5),0)&amp;""</f>
        <v/>
      </c>
      <c r="F169" s="732"/>
      <c r="G169" s="749" t="str">
        <f>VLOOKUP($C152,'2025年度(3年後期)'!$B$5:$N$207,COLUMN('2025年度(3年後期)'!$I$5),0)&amp;""</f>
        <v/>
      </c>
      <c r="H169" s="732"/>
      <c r="I169" s="749" t="str">
        <f>VLOOKUP($C152,'2025年度(4年後期)'!$B$5:$N$206,COLUMN('2025年度(4年後期)'!$I$5),0)&amp;""</f>
        <v/>
      </c>
      <c r="J169" s="732"/>
      <c r="K169" s="750" t="str">
        <f>VLOOKUP($C152,'2025年度(助産後期)'!$B$5:$N$207,COLUMN('2025年度(助産後期)'!$I$5),0)&amp;""</f>
        <v/>
      </c>
      <c r="L169" s="750"/>
      <c r="M169" s="748" t="str">
        <f>VLOOKUP($C152,'2025年度(M1後期)'!$B$5:$N$207,COLUMN('2025年度(M1後期)'!$I$5),0)&amp;""</f>
        <v/>
      </c>
      <c r="N169" s="732"/>
      <c r="O169" s="750" t="str">
        <f>VLOOKUP($C152,'2025年度(M2後期)'!$B$5:$N$207,COLUMN('2025年度(M2後期)'!$I$5),0)&amp;""</f>
        <v/>
      </c>
      <c r="P169" s="732"/>
      <c r="Q169" s="750" t="str">
        <f>VLOOKUP($C152,'2025年度(D1後期)'!$B$5:$N$207,COLUMN('2025年度(D1後期)'!$I$5),0)&amp;""</f>
        <v/>
      </c>
      <c r="R169" s="732"/>
      <c r="S169" s="750" t="str">
        <f>VLOOKUP($C152,'2025年度(D23後期)'!$B$5:$N$207,COLUMN('2025年度(D23後期)'!$I$5),0)&amp;""</f>
        <v/>
      </c>
      <c r="T169" s="732"/>
      <c r="U169" s="21"/>
      <c r="Z169" s="733" t="str">
        <f>A169</f>
        <v>４時限（15：10～16：40）</v>
      </c>
      <c r="AA169" s="694"/>
      <c r="AB169" s="694"/>
      <c r="AC169" s="694"/>
      <c r="AD169" s="694"/>
      <c r="AE169" s="694"/>
      <c r="AF169" s="694"/>
      <c r="AG169" s="694"/>
      <c r="AH169" s="694"/>
      <c r="AI169" s="694"/>
      <c r="AJ169" s="694"/>
      <c r="AK169" s="694"/>
      <c r="AL169" s="694"/>
      <c r="AM169" s="694"/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694"/>
      <c r="AX169" s="694"/>
      <c r="AY169" s="694"/>
      <c r="AZ169" s="694"/>
      <c r="BA169" s="694"/>
      <c r="BB169" s="694"/>
      <c r="BC169" s="694"/>
      <c r="BD169" s="694"/>
      <c r="BE169" s="694"/>
      <c r="BF169" s="694"/>
      <c r="BG169" s="694"/>
      <c r="BH169" s="694"/>
      <c r="BI169" s="694"/>
      <c r="BJ169" s="694"/>
      <c r="BK169" s="783"/>
      <c r="BL169" s="783"/>
      <c r="BM169" s="783"/>
      <c r="BN169" s="694"/>
      <c r="BO169" s="694"/>
      <c r="BP169" s="694"/>
      <c r="BQ169" s="694"/>
      <c r="BR169" s="694"/>
      <c r="BS169" s="694"/>
      <c r="BT169" s="694"/>
      <c r="BU169" s="694"/>
      <c r="BV169" s="694"/>
      <c r="BW169" s="694"/>
    </row>
    <row r="170" spans="1:75" ht="13.5" customHeight="1">
      <c r="A170" s="733"/>
      <c r="B170" s="15" t="s">
        <v>58</v>
      </c>
      <c r="C170" s="751" t="str">
        <f>IFERROR(VLOOKUP(C169,科目・教員!$A$2:$B$349,2,0),"")</f>
        <v/>
      </c>
      <c r="D170" s="735"/>
      <c r="E170" s="739" t="str">
        <f>IFERROR(VLOOKUP(E169,科目・教員!$A$2:$B$349,2,0),"")</f>
        <v/>
      </c>
      <c r="F170" s="735"/>
      <c r="G170" s="739" t="str">
        <f>IFERROR(VLOOKUP(G169,科目・教員!$A$2:$B$349,2,0),"")</f>
        <v/>
      </c>
      <c r="H170" s="735"/>
      <c r="I170" s="739" t="str">
        <f>IFERROR(VLOOKUP(I169,科目・教員!$A$2:$B$349,2,0),"")</f>
        <v/>
      </c>
      <c r="J170" s="735"/>
      <c r="K170" s="740" t="str">
        <f>IFERROR(VLOOKUP(K169,科目・教員!$A$2:$B$349,2,0),"")</f>
        <v/>
      </c>
      <c r="L170" s="740"/>
      <c r="M170" s="751" t="str">
        <f>IFERROR(VLOOKUP(M169,科目・教員!$A$2:$B$349,2,0),"")</f>
        <v/>
      </c>
      <c r="N170" s="735"/>
      <c r="O170" s="740" t="str">
        <f>IFERROR(VLOOKUP(O169,科目・教員!$A$2:$B$349,2,0),"")</f>
        <v/>
      </c>
      <c r="P170" s="735"/>
      <c r="Q170" s="740" t="str">
        <f>IFERROR(VLOOKUP(Q169,科目・教員!$A$2:$B$349,2,0),"")</f>
        <v/>
      </c>
      <c r="R170" s="735"/>
      <c r="S170" s="740" t="str">
        <f>IFERROR(VLOOKUP(S169,科目・教員!$A$2:$B$349,2,0),"")</f>
        <v/>
      </c>
      <c r="T170" s="735"/>
      <c r="U170" s="21"/>
      <c r="Z170" s="73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695"/>
      <c r="AX170" s="695"/>
      <c r="AY170" s="695"/>
      <c r="AZ170" s="695"/>
      <c r="BA170" s="695"/>
      <c r="BB170" s="695"/>
      <c r="BC170" s="695"/>
      <c r="BD170" s="695"/>
      <c r="BE170" s="695"/>
      <c r="BF170" s="695"/>
      <c r="BG170" s="695"/>
      <c r="BH170" s="695"/>
      <c r="BI170" s="695"/>
      <c r="BJ170" s="695"/>
      <c r="BK170" s="784"/>
      <c r="BL170" s="784"/>
      <c r="BM170" s="784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33"/>
      <c r="B171" s="15" t="s">
        <v>60</v>
      </c>
      <c r="C171" s="751" t="str">
        <f>VLOOKUP($C152,'2025年度(1年後期)'!$B$5:$N$207,COLUMN('2025年度(1年後期)'!$I$5)+1,0)&amp;""</f>
        <v/>
      </c>
      <c r="D171" s="735"/>
      <c r="E171" s="739" t="str">
        <f>VLOOKUP($C152,'2025年度(2年後期)'!$B$5:$N$207,COLUMN('2025年度(2年後期)'!$I$5)+1,0)&amp;""</f>
        <v/>
      </c>
      <c r="F171" s="735"/>
      <c r="G171" s="739" t="str">
        <f>VLOOKUP($C152,'2025年度(3年後期)'!$B$5:$N$207,COLUMN('2025年度(3年後期)'!$I$5)+1,0)&amp;""</f>
        <v/>
      </c>
      <c r="H171" s="735"/>
      <c r="I171" s="739" t="str">
        <f>VLOOKUP($C152,'2025年度(4年後期)'!$B$5:$N$206,COLUMN('2025年度(4年後期)'!$I$5)+1,0)&amp;""</f>
        <v/>
      </c>
      <c r="J171" s="735"/>
      <c r="K171" s="740" t="str">
        <f>VLOOKUP($C152,'2025年度(助産後期)'!$B$5:$N$207,COLUMN('2025年度(助産後期)'!$I$5)+1,0)&amp;""</f>
        <v/>
      </c>
      <c r="L171" s="740"/>
      <c r="M171" s="751" t="str">
        <f>VLOOKUP($C152,'2025年度(M1後期)'!$B$5:$N$207,COLUMN('2025年度(M1後期)'!$I$5)+1,0)&amp;""</f>
        <v/>
      </c>
      <c r="N171" s="735"/>
      <c r="O171" s="740" t="str">
        <f>VLOOKUP($C152,'2025年度(M2後期)'!$B$5:$N$207,COLUMN('2025年度(M2後期)'!$I$5)+1,0)&amp;""</f>
        <v/>
      </c>
      <c r="P171" s="735"/>
      <c r="Q171" s="740" t="str">
        <f>VLOOKUP($C152,'2025年度(D1後期)'!$B$5:$N$207,COLUMN('2025年度(D1後期)'!$I$5)+1,0)&amp;""</f>
        <v/>
      </c>
      <c r="R171" s="735"/>
      <c r="S171" s="740" t="str">
        <f>VLOOKUP($C152,'2025年度(D23後期)'!$B$5:$N$207,COLUMN('2025年度(D23後期)'!$I$5)+1,0)&amp;""</f>
        <v/>
      </c>
      <c r="T171" s="735"/>
      <c r="U171" s="21"/>
      <c r="Z171" s="73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695"/>
      <c r="AX171" s="695"/>
      <c r="AY171" s="695"/>
      <c r="AZ171" s="695"/>
      <c r="BA171" s="695"/>
      <c r="BB171" s="695"/>
      <c r="BC171" s="695"/>
      <c r="BD171" s="695"/>
      <c r="BE171" s="695"/>
      <c r="BF171" s="695"/>
      <c r="BG171" s="695"/>
      <c r="BH171" s="695"/>
      <c r="BI171" s="695"/>
      <c r="BJ171" s="695"/>
      <c r="BK171" s="784"/>
      <c r="BL171" s="784"/>
      <c r="BM171" s="784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34"/>
      <c r="B172" s="16" t="s">
        <v>62</v>
      </c>
      <c r="C172" s="738"/>
      <c r="D172" s="736"/>
      <c r="E172" s="710"/>
      <c r="F172" s="736"/>
      <c r="G172" s="710"/>
      <c r="H172" s="736"/>
      <c r="I172" s="710"/>
      <c r="J172" s="736"/>
      <c r="K172" s="712"/>
      <c r="L172" s="712"/>
      <c r="M172" s="738"/>
      <c r="N172" s="736"/>
      <c r="O172" s="712"/>
      <c r="P172" s="736"/>
      <c r="Q172" s="712"/>
      <c r="R172" s="736"/>
      <c r="S172" s="712"/>
      <c r="T172" s="736"/>
      <c r="U172" s="21"/>
      <c r="Z172" s="73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696"/>
      <c r="AX172" s="696"/>
      <c r="AY172" s="696"/>
      <c r="AZ172" s="696"/>
      <c r="BA172" s="696"/>
      <c r="BB172" s="696"/>
      <c r="BC172" s="696"/>
      <c r="BD172" s="696"/>
      <c r="BE172" s="696"/>
      <c r="BF172" s="696"/>
      <c r="BG172" s="696"/>
      <c r="BH172" s="696"/>
      <c r="BI172" s="696"/>
      <c r="BJ172" s="696"/>
      <c r="BK172" s="785"/>
      <c r="BL172" s="785"/>
      <c r="BM172" s="785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33" t="s">
        <v>87</v>
      </c>
      <c r="B173" s="15" t="s">
        <v>55</v>
      </c>
      <c r="C173" s="748" t="str">
        <f>VLOOKUP($C152,'2025年度(1年後期)'!$B$5:$N$207,COLUMN('2025年度(1年後期)'!$K$5),0)&amp;""</f>
        <v/>
      </c>
      <c r="D173" s="732"/>
      <c r="E173" s="749" t="str">
        <f>VLOOKUP($C152,'2025年度(2年後期)'!$B$5:$N$207,COLUMN('2025年度(2年後期)'!$K$5),0)&amp;""</f>
        <v/>
      </c>
      <c r="F173" s="732"/>
      <c r="G173" s="749" t="str">
        <f>VLOOKUP($C152,'2025年度(3年後期)'!$B$5:$N$207,COLUMN('2025年度(3年後期)'!$K$5),0)&amp;""</f>
        <v/>
      </c>
      <c r="H173" s="732"/>
      <c r="I173" s="749" t="str">
        <f>VLOOKUP($C152,'2025年度(4年後期)'!$B$5:$N$206,COLUMN('2025年度(4年後期)'!$K$5),0)&amp;""</f>
        <v/>
      </c>
      <c r="J173" s="732"/>
      <c r="K173" s="750" t="str">
        <f>VLOOKUP($C152,'2025年度(助産後期)'!$B$5:$N$207,COLUMN('2025年度(助産後期)'!$K$5),0)&amp;""</f>
        <v/>
      </c>
      <c r="L173" s="750"/>
      <c r="M173" s="748" t="str">
        <f>VLOOKUP($C152,'2025年度(M1後期)'!$B$5:$N$207,COLUMN('2025年度(M1後期)'!$K$5),0)&amp;""</f>
        <v/>
      </c>
      <c r="N173" s="732"/>
      <c r="O173" s="750" t="str">
        <f>VLOOKUP($C152,'2025年度(M2後期)'!$B$5:$N$207,COLUMN('2025年度(M2後期)'!$K$5),0)&amp;""</f>
        <v/>
      </c>
      <c r="P173" s="732"/>
      <c r="Q173" s="750" t="str">
        <f>VLOOKUP($C152,'2025年度(D1後期)'!$B$5:$N$207,COLUMN('2025年度(D1後期)'!$K$5),0)&amp;""</f>
        <v/>
      </c>
      <c r="R173" s="732"/>
      <c r="S173" s="750" t="str">
        <f>VLOOKUP($C152,'2025年度(D23後期)'!$B$5:$N$207,COLUMN('2025年度(D23後期)'!$K$5),0)&amp;""</f>
        <v/>
      </c>
      <c r="T173" s="732"/>
      <c r="U173" s="21"/>
      <c r="Z173" s="733" t="str">
        <f>A173</f>
        <v>５時限（16：50～18：20）</v>
      </c>
      <c r="AA173" s="694"/>
      <c r="AB173" s="694"/>
      <c r="AC173" s="694"/>
      <c r="AD173" s="694"/>
      <c r="AE173" s="694"/>
      <c r="AF173" s="694"/>
      <c r="AG173" s="694"/>
      <c r="AH173" s="694"/>
      <c r="AI173" s="694"/>
      <c r="AJ173" s="694"/>
      <c r="AK173" s="694"/>
      <c r="AL173" s="694"/>
      <c r="AM173" s="694"/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694"/>
      <c r="AX173" s="694"/>
      <c r="AY173" s="694"/>
      <c r="AZ173" s="694"/>
      <c r="BA173" s="694"/>
      <c r="BB173" s="694"/>
      <c r="BC173" s="694"/>
      <c r="BD173" s="694"/>
      <c r="BE173" s="694"/>
      <c r="BF173" s="694"/>
      <c r="BG173" s="694"/>
      <c r="BH173" s="694"/>
      <c r="BI173" s="694"/>
      <c r="BJ173" s="694"/>
      <c r="BK173" s="783"/>
      <c r="BL173" s="783"/>
      <c r="BM173" s="783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33"/>
      <c r="B174" s="15" t="s">
        <v>58</v>
      </c>
      <c r="C174" s="751" t="str">
        <f>IFERROR(VLOOKUP(C173,科目・教員!$A$2:$B$349,2,0),"")</f>
        <v/>
      </c>
      <c r="D174" s="735"/>
      <c r="E174" s="739" t="str">
        <f>IFERROR(VLOOKUP(E173,科目・教員!$A$2:$B$349,2,0),"")</f>
        <v/>
      </c>
      <c r="F174" s="735"/>
      <c r="G174" s="739" t="str">
        <f>IFERROR(VLOOKUP(G173,科目・教員!$A$2:$B$349,2,0),"")</f>
        <v/>
      </c>
      <c r="H174" s="735"/>
      <c r="I174" s="739" t="str">
        <f>IFERROR(VLOOKUP(I173,科目・教員!$A$2:$B$349,2,0),"")</f>
        <v/>
      </c>
      <c r="J174" s="735"/>
      <c r="K174" s="740" t="str">
        <f>IFERROR(VLOOKUP(K173,科目・教員!$A$2:$B$349,2,0),"")</f>
        <v/>
      </c>
      <c r="L174" s="740"/>
      <c r="M174" s="751" t="str">
        <f>IFERROR(VLOOKUP(M173,科目・教員!$A$2:$B$349,2,0),"")</f>
        <v/>
      </c>
      <c r="N174" s="735"/>
      <c r="O174" s="740" t="str">
        <f>IFERROR(VLOOKUP(O173,科目・教員!$A$2:$B$349,2,0),"")</f>
        <v/>
      </c>
      <c r="P174" s="735"/>
      <c r="Q174" s="740" t="str">
        <f>IFERROR(VLOOKUP(Q173,科目・教員!$A$2:$B$349,2,0),"")</f>
        <v/>
      </c>
      <c r="R174" s="735"/>
      <c r="S174" s="740" t="str">
        <f>IFERROR(VLOOKUP(S173,科目・教員!$A$2:$B$349,2,0),"")</f>
        <v/>
      </c>
      <c r="T174" s="735"/>
      <c r="U174" s="21"/>
      <c r="Z174" s="73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695"/>
      <c r="AX174" s="695"/>
      <c r="AY174" s="695"/>
      <c r="AZ174" s="695"/>
      <c r="BA174" s="695"/>
      <c r="BB174" s="695"/>
      <c r="BC174" s="695"/>
      <c r="BD174" s="695"/>
      <c r="BE174" s="695"/>
      <c r="BF174" s="695"/>
      <c r="BG174" s="695"/>
      <c r="BH174" s="695"/>
      <c r="BI174" s="695"/>
      <c r="BJ174" s="695"/>
      <c r="BK174" s="784"/>
      <c r="BL174" s="784"/>
      <c r="BM174" s="784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33"/>
      <c r="B175" s="15" t="s">
        <v>60</v>
      </c>
      <c r="C175" s="751" t="str">
        <f>VLOOKUP($C152,'2025年度(1年後期)'!$B$5:$N$207,COLUMN('2025年度(1年後期)'!$K$5)+1,0)&amp;""</f>
        <v/>
      </c>
      <c r="D175" s="735"/>
      <c r="E175" s="739" t="str">
        <f>VLOOKUP($C152,'2025年度(2年後期)'!$B$5:$N$207,COLUMN('2025年度(2年後期)'!$K$5)+1,0)&amp;""</f>
        <v/>
      </c>
      <c r="F175" s="735"/>
      <c r="G175" s="739" t="str">
        <f>VLOOKUP($C152,'2025年度(3年後期)'!$B$5:$N$207,COLUMN('2025年度(3年後期)'!$K$5)+1,0)&amp;""</f>
        <v/>
      </c>
      <c r="H175" s="735"/>
      <c r="I175" s="739" t="str">
        <f>VLOOKUP($C152,'2025年度(4年後期)'!$B$5:$N$206,COLUMN('2025年度(4年後期)'!$K$5)+1,0)&amp;""</f>
        <v/>
      </c>
      <c r="J175" s="735"/>
      <c r="K175" s="740" t="str">
        <f>VLOOKUP($C152,'2025年度(助産後期)'!$B$5:$N$207,COLUMN('2025年度(助産後期)'!$K$5)+1,0)&amp;""</f>
        <v/>
      </c>
      <c r="L175" s="740"/>
      <c r="M175" s="751" t="str">
        <f>VLOOKUP($C152,'2025年度(M1後期)'!$B$5:$N$207,COLUMN('2025年度(M1後期)'!$K$5)+1,0)&amp;""</f>
        <v/>
      </c>
      <c r="N175" s="735"/>
      <c r="O175" s="740" t="str">
        <f>VLOOKUP($C152,'2025年度(M1後期)'!$B$5:$N$207,COLUMN('2025年度(M1後期)'!$K$5)+1,0)&amp;""</f>
        <v/>
      </c>
      <c r="P175" s="735"/>
      <c r="Q175" s="740" t="str">
        <f>VLOOKUP($C152,'2025年度(D1後期)'!$B$5:$N$207,COLUMN('2025年度(D1後期)'!$K$5)+1,0)&amp;""</f>
        <v/>
      </c>
      <c r="R175" s="735"/>
      <c r="S175" s="740" t="str">
        <f>VLOOKUP($C152,'2025年度(D23後期)'!$B$5:$N$207,COLUMN('2025年度(D23後期)'!$K$5)+1,0)&amp;""</f>
        <v/>
      </c>
      <c r="T175" s="735"/>
      <c r="U175" s="21"/>
      <c r="Z175" s="73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695"/>
      <c r="AX175" s="695"/>
      <c r="AY175" s="695"/>
      <c r="AZ175" s="695"/>
      <c r="BA175" s="695"/>
      <c r="BB175" s="695"/>
      <c r="BC175" s="695"/>
      <c r="BD175" s="695"/>
      <c r="BE175" s="695"/>
      <c r="BF175" s="695"/>
      <c r="BG175" s="695"/>
      <c r="BH175" s="695"/>
      <c r="BI175" s="695"/>
      <c r="BJ175" s="695"/>
      <c r="BK175" s="784"/>
      <c r="BL175" s="784"/>
      <c r="BM175" s="784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34"/>
      <c r="B176" s="16" t="s">
        <v>62</v>
      </c>
      <c r="C176" s="738"/>
      <c r="D176" s="736"/>
      <c r="E176" s="710"/>
      <c r="F176" s="736"/>
      <c r="G176" s="710"/>
      <c r="H176" s="736"/>
      <c r="I176" s="710"/>
      <c r="J176" s="736"/>
      <c r="K176" s="712"/>
      <c r="L176" s="712"/>
      <c r="M176" s="738"/>
      <c r="N176" s="736"/>
      <c r="O176" s="712"/>
      <c r="P176" s="736"/>
      <c r="Q176" s="712"/>
      <c r="R176" s="736"/>
      <c r="S176" s="712"/>
      <c r="T176" s="736"/>
      <c r="U176" s="22"/>
      <c r="V176" s="19"/>
      <c r="W176" s="19"/>
      <c r="X176" s="19"/>
      <c r="Y176" s="19"/>
      <c r="Z176" s="73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696"/>
      <c r="AX176" s="696"/>
      <c r="AY176" s="696"/>
      <c r="AZ176" s="696"/>
      <c r="BA176" s="696"/>
      <c r="BB176" s="696"/>
      <c r="BC176" s="696"/>
      <c r="BD176" s="696"/>
      <c r="BE176" s="696"/>
      <c r="BF176" s="696"/>
      <c r="BG176" s="696"/>
      <c r="BH176" s="696"/>
      <c r="BI176" s="696"/>
      <c r="BJ176" s="696"/>
      <c r="BK176" s="785"/>
      <c r="BL176" s="785"/>
      <c r="BM176" s="785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23"/>
      <c r="B177" s="24"/>
      <c r="C177" s="788">
        <f>C152+1</f>
        <v>46089</v>
      </c>
      <c r="D177" s="788"/>
      <c r="E177" s="788"/>
      <c r="F177" s="788"/>
      <c r="G177" s="788"/>
      <c r="H177" s="788"/>
      <c r="I177" s="788"/>
      <c r="J177" s="788"/>
      <c r="K177" s="788"/>
      <c r="L177" s="788"/>
      <c r="M177" s="788"/>
      <c r="N177" s="788"/>
      <c r="O177" s="788"/>
      <c r="P177" s="788"/>
      <c r="Q177" s="788"/>
      <c r="R177" s="788"/>
      <c r="S177" s="788"/>
      <c r="T177" s="788"/>
      <c r="U177" s="703">
        <f>C177</f>
        <v>46089</v>
      </c>
      <c r="V177" s="704"/>
      <c r="W177" s="704"/>
      <c r="X177" s="704"/>
      <c r="Y177" s="704"/>
      <c r="Z177" s="70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3" t="s">
        <v>54</v>
      </c>
      <c r="B178" s="12" t="s">
        <v>55</v>
      </c>
      <c r="C178" s="731" t="str">
        <f>VLOOKUP($C177,'2025年度(1年後期)'!$B$5:$N$207,COLUMN('2025年度(1年後期)'!$C$5),0)&amp;""</f>
        <v/>
      </c>
      <c r="D178" s="722"/>
      <c r="E178" s="721" t="str">
        <f>VLOOKUP($C177,'2025年度(2年後期)'!$B$5:$N$207,COLUMN('2025年度(2年後期)'!$C$5),0)&amp;""</f>
        <v/>
      </c>
      <c r="F178" s="722"/>
      <c r="G178" s="721" t="str">
        <f>VLOOKUP($C177,'2025年度(3年後期)'!$B$5:$N$207,COLUMN('2025年度(3年後期)'!$C$5),0)&amp;""</f>
        <v/>
      </c>
      <c r="H178" s="722"/>
      <c r="I178" s="721" t="str">
        <f>VLOOKUP($C177,'2025年度(4年後期)'!$B$5:$N$206,COLUMN('2025年度(4年後期)'!$C$5),0)&amp;""</f>
        <v/>
      </c>
      <c r="J178" s="722"/>
      <c r="K178" s="732" t="str">
        <f>VLOOKUP($C177,'2025年度(助産後期)'!$B$5:$N$207,COLUMN('2025年度(助産後期)'!$C$5),0)&amp;""</f>
        <v/>
      </c>
      <c r="L178" s="720"/>
      <c r="M178" s="719" t="str">
        <f>VLOOKUP($C177,'2025年度(M1後期)'!$B$5:$N$207,COLUMN('2025年度(M1後期)'!$C$5),0)&amp;""</f>
        <v/>
      </c>
      <c r="N178" s="720"/>
      <c r="O178" s="721" t="str">
        <f>VLOOKUP($C177,'2025年度(M2後期)'!$B$5:$N$207,COLUMN('2025年度(M2後期)'!$C$5),0)&amp;""</f>
        <v/>
      </c>
      <c r="P178" s="722"/>
      <c r="Q178" s="721" t="str">
        <f>VLOOKUP($C177,'2025年度(D1後期)'!$B$5:$N$207,COLUMN('2025年度(D1後期)'!$C$5),0)&amp;""</f>
        <v/>
      </c>
      <c r="R178" s="722"/>
      <c r="S178" s="732" t="str">
        <f>VLOOKUP($C177,'2025年度(D23後期)'!$B$5:$N$207,COLUMN('2025年度(D23後期)'!$C$5),0)&amp;""</f>
        <v/>
      </c>
      <c r="T178" s="722"/>
      <c r="U178" s="25"/>
      <c r="Z178" s="744" t="str">
        <f>A178</f>
        <v xml:space="preserve">１時限（09：20～10：50） </v>
      </c>
      <c r="AA178" s="694"/>
      <c r="AB178" s="694"/>
      <c r="AC178" s="694"/>
      <c r="AD178" s="694"/>
      <c r="AE178" s="694"/>
      <c r="AF178" s="694"/>
      <c r="AG178" s="694"/>
      <c r="AH178" s="694"/>
      <c r="AI178" s="694"/>
      <c r="AJ178" s="694"/>
      <c r="AK178" s="694"/>
      <c r="AL178" s="694"/>
      <c r="AM178" s="694"/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/>
      <c r="AX178" s="694"/>
      <c r="AY178" s="694"/>
      <c r="AZ178" s="694"/>
      <c r="BA178" s="694"/>
      <c r="BB178" s="694"/>
      <c r="BC178" s="694"/>
      <c r="BD178" s="694"/>
      <c r="BE178" s="694"/>
      <c r="BF178" s="694"/>
      <c r="BG178" s="694"/>
      <c r="BH178" s="694"/>
      <c r="BI178" s="694"/>
      <c r="BJ178" s="694"/>
      <c r="BK178" s="783"/>
      <c r="BL178" s="783"/>
      <c r="BM178" s="783"/>
      <c r="BN178" s="694"/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33"/>
      <c r="B179" s="15" t="s">
        <v>58</v>
      </c>
      <c r="C179" s="714" t="str">
        <f>IFERROR(VLOOKUP(C178,科目・教員!$A$2:$B$349,2,0),"")</f>
        <v/>
      </c>
      <c r="D179" s="715"/>
      <c r="E179" s="716" t="str">
        <f>IFERROR(VLOOKUP(E178,科目・教員!$A$2:$B$349,2,0),"")</f>
        <v/>
      </c>
      <c r="F179" s="715"/>
      <c r="G179" s="716" t="str">
        <f>IFERROR(VLOOKUP(G178,科目・教員!$A$2:$B$349,2,0),"")</f>
        <v/>
      </c>
      <c r="H179" s="715"/>
      <c r="I179" s="716" t="str">
        <f>IFERROR(VLOOKUP(I178,科目・教員!$A$2:$B$349,2,0),"")</f>
        <v/>
      </c>
      <c r="J179" s="715"/>
      <c r="K179" s="735" t="str">
        <f>IFERROR(VLOOKUP(K178,科目・教員!$A$2:$B$349,2,0),"")</f>
        <v/>
      </c>
      <c r="L179" s="737"/>
      <c r="M179" s="746" t="str">
        <f>IFERROR(VLOOKUP(M178,科目・教員!$A$2:$B$349,2,0),"")</f>
        <v/>
      </c>
      <c r="N179" s="715"/>
      <c r="O179" s="716" t="str">
        <f>IFERROR(VLOOKUP(O178,科目・教員!$A$2:$B$349,2,0),"")</f>
        <v/>
      </c>
      <c r="P179" s="715"/>
      <c r="Q179" s="716" t="str">
        <f>IFERROR(VLOOKUP(Q178,科目・教員!$A$2:$B$349,2,0),"")</f>
        <v/>
      </c>
      <c r="R179" s="715"/>
      <c r="S179" s="735" t="str">
        <f>IFERROR(VLOOKUP(S178,科目・教員!$A$2:$B$349,2,0),"")</f>
        <v/>
      </c>
      <c r="T179" s="715"/>
      <c r="U179" s="25"/>
      <c r="Z179" s="73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784"/>
      <c r="BL179" s="784"/>
      <c r="BM179" s="784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33"/>
      <c r="B180" s="15" t="s">
        <v>60</v>
      </c>
      <c r="C180" s="714" t="str">
        <f>VLOOKUP($C177,'2025年度(1年後期)'!$B$5:$N$207,COLUMN('2025年度(1年後期)'!$C$5)+1,0)&amp;""</f>
        <v/>
      </c>
      <c r="D180" s="715"/>
      <c r="E180" s="716" t="str">
        <f>VLOOKUP($C177,'2025年度(2年後期)'!$B$5:$N$207,COLUMN('2025年度(2年後期)'!$C$5)+1,0)&amp;""</f>
        <v/>
      </c>
      <c r="F180" s="715"/>
      <c r="G180" s="716" t="str">
        <f>VLOOKUP($C177,'2025年度(3年後期)'!$B$5:$N$207,COLUMN('2025年度(3年後期)'!$C$5)+1,0)&amp;""</f>
        <v/>
      </c>
      <c r="H180" s="715"/>
      <c r="I180" s="716" t="str">
        <f>VLOOKUP($C177,'2025年度(4年後期)'!$B$5:$N$206,COLUMN('2025年度(4年後期)'!$C$5)+1,0)&amp;""</f>
        <v/>
      </c>
      <c r="J180" s="715"/>
      <c r="K180" s="735" t="str">
        <f>VLOOKUP($C177,'2025年度(助産後期)'!$B$5:$N$207,COLUMN('2025年度(助産後期)'!$C$5)+1,0)&amp;""</f>
        <v/>
      </c>
      <c r="L180" s="737"/>
      <c r="M180" s="746" t="str">
        <f>VLOOKUP($C177,'2025年度(M1後期)'!$B$5:$N$207,COLUMN('2025年度(M1後期)'!$C$5)+1,0)&amp;""</f>
        <v/>
      </c>
      <c r="N180" s="715"/>
      <c r="O180" s="716" t="str">
        <f>VLOOKUP($C177,'2025年度(M2後期)'!$B$5:$N$207,COLUMN('2025年度(M2後期)'!$C$5)+1,0)&amp;""</f>
        <v/>
      </c>
      <c r="P180" s="715"/>
      <c r="Q180" s="716" t="str">
        <f>VLOOKUP($C177,'2025年度(D1後期)'!$B$5:$N$207,COLUMN('2025年度(D1後期)'!$C$5)+1,0)&amp;""</f>
        <v/>
      </c>
      <c r="R180" s="715"/>
      <c r="S180" s="735" t="str">
        <f>VLOOKUP($C177,'2025年度(D23後期)'!$B$5:$N$207,COLUMN('2025年度(D23後期)'!$C$5)+1,0)&amp;""</f>
        <v/>
      </c>
      <c r="T180" s="715"/>
      <c r="U180" s="25"/>
      <c r="Z180" s="73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784"/>
      <c r="BL180" s="784"/>
      <c r="BM180" s="784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34"/>
      <c r="B181" s="16" t="s">
        <v>62</v>
      </c>
      <c r="C181" s="738"/>
      <c r="D181" s="711"/>
      <c r="E181" s="710"/>
      <c r="F181" s="711"/>
      <c r="G181" s="710"/>
      <c r="H181" s="711"/>
      <c r="I181" s="710"/>
      <c r="J181" s="711"/>
      <c r="K181" s="712"/>
      <c r="L181" s="713"/>
      <c r="M181" s="745"/>
      <c r="N181" s="711"/>
      <c r="O181" s="710"/>
      <c r="P181" s="711"/>
      <c r="Q181" s="710"/>
      <c r="R181" s="711"/>
      <c r="S181" s="712"/>
      <c r="T181" s="711"/>
      <c r="U181" s="25"/>
      <c r="Z181" s="73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785"/>
      <c r="BL181" s="785"/>
      <c r="BM181" s="785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33" t="s">
        <v>64</v>
      </c>
      <c r="B182" s="15" t="s">
        <v>55</v>
      </c>
      <c r="C182" s="731" t="str">
        <f>VLOOKUP($C177,'2025年度(1年後期)'!$B$5:$N$207,COLUMN('2025年度(1年後期)'!$E$5),0)&amp;""</f>
        <v/>
      </c>
      <c r="D182" s="722"/>
      <c r="E182" s="721" t="str">
        <f>VLOOKUP($C177,'2025年度(2年後期)'!$B$5:$N$207,COLUMN('2025年度(2年後期)'!$E$5),0)&amp;""</f>
        <v/>
      </c>
      <c r="F182" s="722"/>
      <c r="G182" s="721" t="str">
        <f>VLOOKUP($C177,'2025年度(3年後期)'!$B$5:$N$207,COLUMN('2025年度(3年後期)'!$E$5),0)&amp;""</f>
        <v/>
      </c>
      <c r="H182" s="722"/>
      <c r="I182" s="721" t="str">
        <f>VLOOKUP($C177,'2025年度(4年後期)'!$B$5:$N$206,COLUMN('2025年度(4年後期)'!$E$5),0)&amp;""</f>
        <v/>
      </c>
      <c r="J182" s="722"/>
      <c r="K182" s="732" t="str">
        <f>VLOOKUP($C177,'2025年度(助産後期)'!$B$5:$N$207,COLUMN('2025年度(助産後期)'!$E$5),0)&amp;""</f>
        <v/>
      </c>
      <c r="L182" s="720"/>
      <c r="M182" s="731" t="str">
        <f>VLOOKUP($C177,'2025年度(M1後期)'!$B$5:$N$207,COLUMN('2025年度(M1後期)'!$E$5),0)&amp;""</f>
        <v/>
      </c>
      <c r="N182" s="722"/>
      <c r="O182" s="732" t="str">
        <f>VLOOKUP($C177,'2025年度(M2後期)'!$B$5:$N$207,COLUMN('2025年度(M2後期)'!$E$5),0)&amp;""</f>
        <v/>
      </c>
      <c r="P182" s="722"/>
      <c r="Q182" s="732" t="str">
        <f>VLOOKUP($C177,'2025年度(D1後期)'!$B$5:$N$207,COLUMN('2025年度(D1後期)'!$E$5),0)&amp;""</f>
        <v/>
      </c>
      <c r="R182" s="722"/>
      <c r="S182" s="732" t="str">
        <f>VLOOKUP($C177,'2025年度(D23後期)'!$B$5:$N$207,COLUMN('2025年度(D23後期)'!$E$5),0)&amp;""</f>
        <v/>
      </c>
      <c r="T182" s="722"/>
      <c r="U182" s="21"/>
      <c r="Z182" s="733" t="str">
        <f>A182</f>
        <v>２時限（11：00～12：30）</v>
      </c>
      <c r="AA182" s="694"/>
      <c r="AB182" s="694"/>
      <c r="AC182" s="694"/>
      <c r="AD182" s="694"/>
      <c r="AE182" s="694"/>
      <c r="AF182" s="694"/>
      <c r="AG182" s="694"/>
      <c r="AH182" s="694"/>
      <c r="AI182" s="694"/>
      <c r="AJ182" s="694"/>
      <c r="AK182" s="694"/>
      <c r="AL182" s="694"/>
      <c r="AM182" s="694"/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/>
      <c r="AX182" s="694"/>
      <c r="AY182" s="694"/>
      <c r="AZ182" s="694"/>
      <c r="BA182" s="694"/>
      <c r="BB182" s="694"/>
      <c r="BC182" s="694"/>
      <c r="BD182" s="694"/>
      <c r="BE182" s="694"/>
      <c r="BF182" s="694"/>
      <c r="BG182" s="694"/>
      <c r="BH182" s="694"/>
      <c r="BI182" s="694"/>
      <c r="BJ182" s="694"/>
      <c r="BK182" s="783"/>
      <c r="BL182" s="783"/>
      <c r="BM182" s="783"/>
      <c r="BN182" s="694"/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33"/>
      <c r="B183" s="15" t="s">
        <v>58</v>
      </c>
      <c r="C183" s="714" t="str">
        <f>IFERROR(VLOOKUP(C182,科目・教員!$A$2:$B$349,2,0),"")</f>
        <v/>
      </c>
      <c r="D183" s="715"/>
      <c r="E183" s="716" t="str">
        <f>IFERROR(VLOOKUP(E182,科目・教員!$A$2:$B$349,2,0),"")</f>
        <v/>
      </c>
      <c r="F183" s="715"/>
      <c r="G183" s="716" t="str">
        <f>IFERROR(VLOOKUP(G182,科目・教員!$A$2:$B$349,2,0),"")</f>
        <v/>
      </c>
      <c r="H183" s="715"/>
      <c r="I183" s="716" t="str">
        <f>IFERROR(VLOOKUP(I182,科目・教員!$A$2:$B$349,2,0),"")</f>
        <v/>
      </c>
      <c r="J183" s="715"/>
      <c r="K183" s="735" t="str">
        <f>IFERROR(VLOOKUP(K182,科目・教員!$A$2:$B$349,2,0),"")</f>
        <v/>
      </c>
      <c r="L183" s="737"/>
      <c r="M183" s="714" t="str">
        <f>IFERROR(VLOOKUP(M182,科目・教員!$A$2:$B$349,2,0),"")</f>
        <v/>
      </c>
      <c r="N183" s="715"/>
      <c r="O183" s="735" t="str">
        <f>IFERROR(VLOOKUP(O182,科目・教員!$A$2:$B$349,2,0),"")</f>
        <v/>
      </c>
      <c r="P183" s="715"/>
      <c r="Q183" s="735" t="str">
        <f>IFERROR(VLOOKUP(Q182,科目・教員!$A$2:$B$349,2,0),"")</f>
        <v/>
      </c>
      <c r="R183" s="715"/>
      <c r="S183" s="735" t="str">
        <f>IFERROR(VLOOKUP(S182,科目・教員!$A$2:$B$349,2,0),"")</f>
        <v/>
      </c>
      <c r="T183" s="715"/>
      <c r="U183" s="21"/>
      <c r="Z183" s="73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784"/>
      <c r="BL183" s="784"/>
      <c r="BM183" s="784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33"/>
      <c r="B184" s="15" t="s">
        <v>60</v>
      </c>
      <c r="C184" s="714" t="str">
        <f>VLOOKUP($C177,'2025年度(1年後期)'!$B$5:$N$207,COLUMN('2025年度(1年後期)'!$E$5)+1,0)&amp;""</f>
        <v/>
      </c>
      <c r="D184" s="715"/>
      <c r="E184" s="716" t="str">
        <f>VLOOKUP($C177,'2025年度(2年後期)'!$B$5:$N$207,COLUMN('2025年度(2年後期)'!$E$5)+1,0)&amp;""</f>
        <v/>
      </c>
      <c r="F184" s="715"/>
      <c r="G184" s="716" t="str">
        <f>VLOOKUP($C177,'2025年度(3年後期)'!$B$5:$N$207,COLUMN('2025年度(3年後期)'!$E$5)+1,0)&amp;""</f>
        <v/>
      </c>
      <c r="H184" s="715"/>
      <c r="I184" s="716" t="str">
        <f>VLOOKUP($C177,'2025年度(4年後期)'!$B$5:$N$206,COLUMN('2025年度(4年後期)'!$E$5)+1,0)&amp;""</f>
        <v/>
      </c>
      <c r="J184" s="715"/>
      <c r="K184" s="735" t="str">
        <f>VLOOKUP($C177,'2025年度(助産後期)'!$B$5:$N$207,COLUMN('2025年度(助産後期)'!$E$5)+1,0)&amp;""</f>
        <v/>
      </c>
      <c r="L184" s="737"/>
      <c r="M184" s="714" t="str">
        <f>VLOOKUP($C177,'2025年度(M1後期)'!$B$5:$N$207,COLUMN('2025年度(M1後期)'!$E$5)+1,0)&amp;""</f>
        <v/>
      </c>
      <c r="N184" s="715"/>
      <c r="O184" s="735" t="str">
        <f>VLOOKUP($C177,'2025年度(M2後期)'!$B$5:$N$207,COLUMN('2025年度(M2後期)'!$E$5)+1,0)&amp;""</f>
        <v/>
      </c>
      <c r="P184" s="715"/>
      <c r="Q184" s="735" t="str">
        <f>VLOOKUP($C177,'2025年度(D1後期)'!$B$5:$N$207,COLUMN('2025年度(D1後期)'!$E$5)+1,0)&amp;""</f>
        <v/>
      </c>
      <c r="R184" s="715"/>
      <c r="S184" s="735" t="str">
        <f>VLOOKUP($C177,'2025年度(D23後期)'!$B$5:$N$207,COLUMN('2025年度(D23後期)'!$E$5)+1,0)&amp;""</f>
        <v/>
      </c>
      <c r="T184" s="715"/>
      <c r="U184" s="21"/>
      <c r="Z184" s="73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784"/>
      <c r="BL184" s="784"/>
      <c r="BM184" s="784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47"/>
      <c r="B185" s="16" t="s">
        <v>62</v>
      </c>
      <c r="C185" s="738"/>
      <c r="D185" s="736"/>
      <c r="E185" s="710"/>
      <c r="F185" s="736"/>
      <c r="G185" s="710"/>
      <c r="H185" s="736"/>
      <c r="I185" s="710"/>
      <c r="J185" s="736"/>
      <c r="K185" s="712"/>
      <c r="L185" s="712"/>
      <c r="M185" s="738"/>
      <c r="N185" s="736"/>
      <c r="O185" s="712"/>
      <c r="P185" s="736"/>
      <c r="Q185" s="712"/>
      <c r="R185" s="736"/>
      <c r="S185" s="712"/>
      <c r="T185" s="736"/>
      <c r="U185" s="21"/>
      <c r="Z185" s="73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785"/>
      <c r="BL185" s="785"/>
      <c r="BM185" s="785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44" t="s">
        <v>70</v>
      </c>
      <c r="B186" s="17" t="s">
        <v>71</v>
      </c>
      <c r="C186" s="731"/>
      <c r="D186" s="722"/>
      <c r="E186" s="721"/>
      <c r="F186" s="722"/>
      <c r="G186" s="721"/>
      <c r="H186" s="722"/>
      <c r="I186" s="721"/>
      <c r="J186" s="722"/>
      <c r="K186" s="732"/>
      <c r="L186" s="720"/>
      <c r="M186" s="731"/>
      <c r="N186" s="722"/>
      <c r="O186" s="732"/>
      <c r="P186" s="722"/>
      <c r="Q186" s="732"/>
      <c r="R186" s="722"/>
      <c r="S186" s="732"/>
      <c r="T186" s="722"/>
      <c r="U186" s="21"/>
      <c r="Z186" s="73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/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783"/>
      <c r="BL186" s="783"/>
      <c r="BM186" s="783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33"/>
      <c r="B187" s="17" t="s">
        <v>73</v>
      </c>
      <c r="C187" s="714"/>
      <c r="D187" s="715"/>
      <c r="E187" s="716"/>
      <c r="F187" s="715"/>
      <c r="G187" s="716"/>
      <c r="H187" s="715"/>
      <c r="I187" s="716"/>
      <c r="J187" s="715"/>
      <c r="K187" s="735"/>
      <c r="L187" s="737"/>
      <c r="M187" s="714"/>
      <c r="N187" s="715"/>
      <c r="O187" s="735"/>
      <c r="P187" s="715"/>
      <c r="Q187" s="735"/>
      <c r="R187" s="715"/>
      <c r="S187" s="735"/>
      <c r="T187" s="715"/>
      <c r="U187" s="21"/>
      <c r="Z187" s="73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784"/>
      <c r="BL187" s="784"/>
      <c r="BM187" s="784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33"/>
      <c r="B188" s="17" t="s">
        <v>60</v>
      </c>
      <c r="C188" s="714"/>
      <c r="D188" s="715"/>
      <c r="E188" s="716"/>
      <c r="F188" s="715"/>
      <c r="G188" s="716"/>
      <c r="H188" s="715"/>
      <c r="I188" s="716"/>
      <c r="J188" s="715"/>
      <c r="K188" s="735"/>
      <c r="L188" s="737"/>
      <c r="M188" s="714"/>
      <c r="N188" s="715"/>
      <c r="O188" s="735"/>
      <c r="P188" s="715"/>
      <c r="Q188" s="735"/>
      <c r="R188" s="715"/>
      <c r="S188" s="735"/>
      <c r="T188" s="715"/>
      <c r="U188" s="21"/>
      <c r="Z188" s="73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784"/>
      <c r="BL188" s="784"/>
      <c r="BM188" s="784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34"/>
      <c r="B189" s="18" t="s">
        <v>62</v>
      </c>
      <c r="C189" s="752"/>
      <c r="D189" s="753"/>
      <c r="E189" s="754"/>
      <c r="F189" s="753"/>
      <c r="G189" s="754"/>
      <c r="H189" s="753"/>
      <c r="I189" s="754"/>
      <c r="J189" s="753"/>
      <c r="K189" s="755"/>
      <c r="L189" s="755"/>
      <c r="M189" s="752"/>
      <c r="N189" s="753"/>
      <c r="O189" s="755"/>
      <c r="P189" s="753"/>
      <c r="Q189" s="755"/>
      <c r="R189" s="753"/>
      <c r="S189" s="755"/>
      <c r="T189" s="753"/>
      <c r="U189" s="21"/>
      <c r="Z189" s="73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785"/>
      <c r="BL189" s="785"/>
      <c r="BM189" s="785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33" t="s">
        <v>74</v>
      </c>
      <c r="B190" s="15" t="s">
        <v>55</v>
      </c>
      <c r="C190" s="748" t="str">
        <f>VLOOKUP($C177,'2025年度(1年後期)'!$B$5:$N$207,COLUMN('2025年度(1年後期)'!$G$5),0)&amp;""</f>
        <v/>
      </c>
      <c r="D190" s="732"/>
      <c r="E190" s="749" t="str">
        <f>VLOOKUP($C177,'2025年度(2年後期)'!$B$5:$N$207,COLUMN('2025年度(2年後期)'!$G$5),0)&amp;""</f>
        <v/>
      </c>
      <c r="F190" s="732"/>
      <c r="G190" s="749" t="str">
        <f>VLOOKUP($C177,'2025年度(3年後期)'!$B$5:$N$207,COLUMN('2025年度(3年後期)'!$G$5),0)&amp;""</f>
        <v/>
      </c>
      <c r="H190" s="732"/>
      <c r="I190" s="749" t="str">
        <f>VLOOKUP($C177,'2025年度(4年後期)'!$B$5:$N$206,COLUMN('2025年度(4年後期)'!$G$5),0)&amp;""</f>
        <v/>
      </c>
      <c r="J190" s="732"/>
      <c r="K190" s="750" t="str">
        <f>VLOOKUP($C177,'2025年度(助産後期)'!$B$5:$N$207,COLUMN('2025年度(助産後期)'!$G$5),0)&amp;""</f>
        <v/>
      </c>
      <c r="L190" s="750"/>
      <c r="M190" s="748" t="str">
        <f>VLOOKUP($C177,'2025年度(M1後期)'!$B$5:$N$207,COLUMN('2025年度(M1後期)'!$G$5),0)&amp;""</f>
        <v/>
      </c>
      <c r="N190" s="732"/>
      <c r="O190" s="750" t="str">
        <f>VLOOKUP($C177,'2025年度(M2後期)'!$B$5:$N$207,COLUMN('2025年度(M2後期)'!$G$5),0)&amp;""</f>
        <v/>
      </c>
      <c r="P190" s="732"/>
      <c r="Q190" s="750" t="str">
        <f>VLOOKUP($C177,'2025年度(D1後期)'!$B$5:$N$207,COLUMN('2025年度(D1後期)'!$G$5),0)&amp;""</f>
        <v/>
      </c>
      <c r="R190" s="732"/>
      <c r="S190" s="750" t="str">
        <f>VLOOKUP($C177,'2025年度(D23後期)'!$B$5:$N$207,COLUMN('2025年度(D23後期)'!$G$5),0)&amp;""</f>
        <v/>
      </c>
      <c r="T190" s="732"/>
      <c r="U190" s="21"/>
      <c r="Z190" s="733" t="str">
        <f>A190</f>
        <v>３時限（13：30～15：00）</v>
      </c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/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783"/>
      <c r="BL190" s="783"/>
      <c r="BM190" s="783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33"/>
      <c r="B191" s="15" t="s">
        <v>58</v>
      </c>
      <c r="C191" s="751" t="str">
        <f>IFERROR(VLOOKUP(C190,科目・教員!$A$2:$B$349,2,0),"")</f>
        <v/>
      </c>
      <c r="D191" s="735"/>
      <c r="E191" s="739" t="str">
        <f>IFERROR(VLOOKUP(E190,科目・教員!$A$2:$B$349,2,0),"")</f>
        <v/>
      </c>
      <c r="F191" s="735"/>
      <c r="G191" s="739" t="str">
        <f>IFERROR(VLOOKUP(G190,科目・教員!$A$2:$B$349,2,0),"")</f>
        <v/>
      </c>
      <c r="H191" s="735"/>
      <c r="I191" s="739" t="str">
        <f>IFERROR(VLOOKUP(I190,科目・教員!$A$2:$B$349,2,0),"")</f>
        <v/>
      </c>
      <c r="J191" s="735"/>
      <c r="K191" s="740" t="str">
        <f>IFERROR(VLOOKUP(K190,科目・教員!$A$2:$B$349,2,0),"")</f>
        <v/>
      </c>
      <c r="L191" s="740"/>
      <c r="M191" s="751" t="str">
        <f>IFERROR(VLOOKUP(M190,科目・教員!$A$2:$B$349,2,0),"")</f>
        <v/>
      </c>
      <c r="N191" s="735"/>
      <c r="O191" s="740" t="str">
        <f>IFERROR(VLOOKUP(O190,科目・教員!$A$2:$B$349,2,0),"")</f>
        <v/>
      </c>
      <c r="P191" s="735"/>
      <c r="Q191" s="740" t="str">
        <f>IFERROR(VLOOKUP(Q190,科目・教員!$A$2:$B$349,2,0),"")</f>
        <v/>
      </c>
      <c r="R191" s="735"/>
      <c r="S191" s="740" t="str">
        <f>IFERROR(VLOOKUP(S190,科目・教員!$A$2:$B$349,2,0),"")</f>
        <v/>
      </c>
      <c r="T191" s="735"/>
      <c r="U191" s="21"/>
      <c r="Z191" s="73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784"/>
      <c r="BL191" s="784"/>
      <c r="BM191" s="784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33"/>
      <c r="B192" s="15" t="s">
        <v>60</v>
      </c>
      <c r="C192" s="751" t="str">
        <f>VLOOKUP($C177,'2025年度(1年後期)'!$B$5:$N$207,COLUMN('2025年度(1年後期)'!$G$5)+1,0)&amp;""</f>
        <v/>
      </c>
      <c r="D192" s="735"/>
      <c r="E192" s="739" t="str">
        <f>VLOOKUP($C177,'2025年度(2年後期)'!$B$5:$N$207,COLUMN('2025年度(2年後期)'!$G$5)+1,0)&amp;""</f>
        <v/>
      </c>
      <c r="F192" s="735"/>
      <c r="G192" s="739" t="str">
        <f>VLOOKUP($C177,'2025年度(3年後期)'!$B$5:$N$207,COLUMN('2025年度(3年後期)'!$G$5)+1,0)&amp;""</f>
        <v/>
      </c>
      <c r="H192" s="735"/>
      <c r="I192" s="739" t="str">
        <f>VLOOKUP($C177,'2025年度(4年後期)'!$B$5:$N$206,COLUMN('2025年度(4年後期)'!$G$5)+1,0)&amp;""</f>
        <v/>
      </c>
      <c r="J192" s="735"/>
      <c r="K192" s="740" t="str">
        <f>VLOOKUP($C177,'2025年度(助産後期)'!$B$5:$N$207,COLUMN('2025年度(助産後期)'!$G$5)+1,0)&amp;""</f>
        <v/>
      </c>
      <c r="L192" s="740"/>
      <c r="M192" s="751" t="str">
        <f>VLOOKUP($C177,'2025年度(M1後期)'!$B$5:$N$207,COLUMN('2025年度(M1後期)'!$G$5)+1,0)&amp;""</f>
        <v/>
      </c>
      <c r="N192" s="735"/>
      <c r="O192" s="740" t="str">
        <f>VLOOKUP($C177,'2025年度(M2後期)'!$B$5:$N$207,COLUMN('2025年度(M2後期)'!$G$5)+1,0)&amp;""</f>
        <v/>
      </c>
      <c r="P192" s="735"/>
      <c r="Q192" s="740" t="str">
        <f>VLOOKUP($C177,'2025年度(D1後期)'!$B$5:$N$207,COLUMN('2025年度(D1後期)'!$G$5)+1,0)&amp;""</f>
        <v/>
      </c>
      <c r="R192" s="735"/>
      <c r="S192" s="740" t="str">
        <f>VLOOKUP($C177,'2025年度(D23後期)'!$B$5:$N$207,COLUMN('2025年度(D23後期)'!$G$5)+1,0)&amp;""</f>
        <v/>
      </c>
      <c r="T192" s="735"/>
      <c r="U192" s="21"/>
      <c r="Z192" s="73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784"/>
      <c r="BL192" s="784"/>
      <c r="BM192" s="784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47"/>
      <c r="B193" s="16" t="s">
        <v>62</v>
      </c>
      <c r="C193" s="738"/>
      <c r="D193" s="736"/>
      <c r="E193" s="710"/>
      <c r="F193" s="736"/>
      <c r="G193" s="710"/>
      <c r="H193" s="736"/>
      <c r="I193" s="710"/>
      <c r="J193" s="736"/>
      <c r="K193" s="712"/>
      <c r="L193" s="712"/>
      <c r="M193" s="738"/>
      <c r="N193" s="736"/>
      <c r="O193" s="712"/>
      <c r="P193" s="736"/>
      <c r="Q193" s="712"/>
      <c r="R193" s="736"/>
      <c r="S193" s="712"/>
      <c r="T193" s="736"/>
      <c r="U193" s="21"/>
      <c r="Z193" s="73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785"/>
      <c r="BL193" s="785"/>
      <c r="BM193" s="785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33" t="s">
        <v>80</v>
      </c>
      <c r="B194" s="15" t="s">
        <v>55</v>
      </c>
      <c r="C194" s="748" t="str">
        <f>VLOOKUP($C177,'2025年度(1年後期)'!$B$5:$N$207,COLUMN('2025年度(1年後期)'!$I$5),0)&amp;""</f>
        <v/>
      </c>
      <c r="D194" s="732"/>
      <c r="E194" s="749" t="str">
        <f>VLOOKUP($C177,'2025年度(2年後期)'!$B$5:$N$207,COLUMN('2025年度(2年後期)'!$I$5),0)&amp;""</f>
        <v/>
      </c>
      <c r="F194" s="732"/>
      <c r="G194" s="749" t="str">
        <f>VLOOKUP($C177,'2025年度(3年後期)'!$B$5:$N$207,COLUMN('2025年度(3年後期)'!$I$5),0)&amp;""</f>
        <v/>
      </c>
      <c r="H194" s="732"/>
      <c r="I194" s="749" t="str">
        <f>VLOOKUP($C177,'2025年度(4年後期)'!$B$5:$N$206,COLUMN('2025年度(4年後期)'!$I$5),0)&amp;""</f>
        <v/>
      </c>
      <c r="J194" s="732"/>
      <c r="K194" s="750" t="str">
        <f>VLOOKUP($C177,'2025年度(助産後期)'!$B$5:$N$207,COLUMN('2025年度(助産後期)'!$I$5),0)&amp;""</f>
        <v/>
      </c>
      <c r="L194" s="750"/>
      <c r="M194" s="748" t="str">
        <f>VLOOKUP($C177,'2025年度(M1後期)'!$B$5:$N$207,COLUMN('2025年度(M1後期)'!$I$5),0)&amp;""</f>
        <v/>
      </c>
      <c r="N194" s="732"/>
      <c r="O194" s="750" t="str">
        <f>VLOOKUP($C177,'2025年度(M2後期)'!$B$5:$N$207,COLUMN('2025年度(M2後期)'!$I$5),0)&amp;""</f>
        <v/>
      </c>
      <c r="P194" s="732"/>
      <c r="Q194" s="750" t="str">
        <f>VLOOKUP($C177,'2025年度(D1後期)'!$B$5:$N$207,COLUMN('2025年度(D1後期)'!$I$5),0)&amp;""</f>
        <v/>
      </c>
      <c r="R194" s="732"/>
      <c r="S194" s="750" t="str">
        <f>VLOOKUP($C177,'2025年度(D23後期)'!$B$5:$N$207,COLUMN('2025年度(D23後期)'!$I$5),0)&amp;""</f>
        <v/>
      </c>
      <c r="T194" s="732"/>
      <c r="U194" s="21"/>
      <c r="Z194" s="733" t="str">
        <f>A194</f>
        <v>４時限（15：10～16：40）</v>
      </c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/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783"/>
      <c r="BL194" s="783"/>
      <c r="BM194" s="783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33"/>
      <c r="B195" s="15" t="s">
        <v>58</v>
      </c>
      <c r="C195" s="751" t="str">
        <f>IFERROR(VLOOKUP(C194,科目・教員!$A$2:$B$349,2,0),"")</f>
        <v/>
      </c>
      <c r="D195" s="735"/>
      <c r="E195" s="739" t="str">
        <f>IFERROR(VLOOKUP(E194,科目・教員!$A$2:$B$349,2,0),"")</f>
        <v/>
      </c>
      <c r="F195" s="735"/>
      <c r="G195" s="739" t="str">
        <f>IFERROR(VLOOKUP(G194,科目・教員!$A$2:$B$349,2,0),"")</f>
        <v/>
      </c>
      <c r="H195" s="735"/>
      <c r="I195" s="739" t="str">
        <f>IFERROR(VLOOKUP(I194,科目・教員!$A$2:$B$349,2,0),"")</f>
        <v/>
      </c>
      <c r="J195" s="735"/>
      <c r="K195" s="740" t="str">
        <f>IFERROR(VLOOKUP(K194,科目・教員!$A$2:$B$349,2,0),"")</f>
        <v/>
      </c>
      <c r="L195" s="740"/>
      <c r="M195" s="751" t="str">
        <f>IFERROR(VLOOKUP(M194,科目・教員!$A$2:$B$349,2,0),"")</f>
        <v/>
      </c>
      <c r="N195" s="735"/>
      <c r="O195" s="740" t="str">
        <f>IFERROR(VLOOKUP(O194,科目・教員!$A$2:$B$349,2,0),"")</f>
        <v/>
      </c>
      <c r="P195" s="735"/>
      <c r="Q195" s="740" t="str">
        <f>IFERROR(VLOOKUP(Q194,科目・教員!$A$2:$B$349,2,0),"")</f>
        <v/>
      </c>
      <c r="R195" s="735"/>
      <c r="S195" s="740" t="str">
        <f>IFERROR(VLOOKUP(S194,科目・教員!$A$2:$B$349,2,0),"")</f>
        <v/>
      </c>
      <c r="T195" s="735"/>
      <c r="U195" s="21"/>
      <c r="Z195" s="73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784"/>
      <c r="BL195" s="784"/>
      <c r="BM195" s="784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33"/>
      <c r="B196" s="15" t="s">
        <v>60</v>
      </c>
      <c r="C196" s="751" t="str">
        <f>VLOOKUP($C177,'2025年度(1年後期)'!$B$5:$N$207,COLUMN('2025年度(1年後期)'!$I$5)+1,0)&amp;""</f>
        <v/>
      </c>
      <c r="D196" s="735"/>
      <c r="E196" s="739" t="str">
        <f>VLOOKUP($C177,'2025年度(2年後期)'!$B$5:$N$207,COLUMN('2025年度(2年後期)'!$I$5)+1,0)&amp;""</f>
        <v/>
      </c>
      <c r="F196" s="735"/>
      <c r="G196" s="739" t="str">
        <f>VLOOKUP($C177,'2025年度(3年後期)'!$B$5:$N$207,COLUMN('2025年度(3年後期)'!$I$5)+1,0)&amp;""</f>
        <v/>
      </c>
      <c r="H196" s="735"/>
      <c r="I196" s="739" t="str">
        <f>VLOOKUP($C177,'2025年度(4年後期)'!$B$5:$N$206,COLUMN('2025年度(4年後期)'!$I$5)+1,0)&amp;""</f>
        <v/>
      </c>
      <c r="J196" s="735"/>
      <c r="K196" s="740" t="str">
        <f>VLOOKUP($C177,'2025年度(助産後期)'!$B$5:$N$207,COLUMN('2025年度(助産後期)'!$I$5)+1,0)&amp;""</f>
        <v/>
      </c>
      <c r="L196" s="740"/>
      <c r="M196" s="751" t="str">
        <f>VLOOKUP($C177,'2025年度(M1後期)'!$B$5:$N$207,COLUMN('2025年度(M1後期)'!$I$5)+1,0)&amp;""</f>
        <v/>
      </c>
      <c r="N196" s="735"/>
      <c r="O196" s="740" t="str">
        <f>VLOOKUP($C177,'2025年度(M2後期)'!$B$5:$N$207,COLUMN('2025年度(M2後期)'!$I$5)+1,0)&amp;""</f>
        <v/>
      </c>
      <c r="P196" s="735"/>
      <c r="Q196" s="740" t="str">
        <f>VLOOKUP($C177,'2025年度(D1後期)'!$B$5:$N$207,COLUMN('2025年度(D1後期)'!$I$5)+1,0)&amp;""</f>
        <v/>
      </c>
      <c r="R196" s="735"/>
      <c r="S196" s="740" t="str">
        <f>VLOOKUP($C177,'2025年度(D23後期)'!$B$5:$N$207,COLUMN('2025年度(D23後期)'!$I$5)+1,0)&amp;""</f>
        <v/>
      </c>
      <c r="T196" s="735"/>
      <c r="U196" s="21"/>
      <c r="Z196" s="73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784"/>
      <c r="BL196" s="784"/>
      <c r="BM196" s="784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34"/>
      <c r="B197" s="16" t="s">
        <v>62</v>
      </c>
      <c r="C197" s="738"/>
      <c r="D197" s="736"/>
      <c r="E197" s="710"/>
      <c r="F197" s="736"/>
      <c r="G197" s="710"/>
      <c r="H197" s="736"/>
      <c r="I197" s="710"/>
      <c r="J197" s="736"/>
      <c r="K197" s="712"/>
      <c r="L197" s="712"/>
      <c r="M197" s="738"/>
      <c r="N197" s="736"/>
      <c r="O197" s="712"/>
      <c r="P197" s="736"/>
      <c r="Q197" s="712"/>
      <c r="R197" s="736"/>
      <c r="S197" s="712"/>
      <c r="T197" s="736"/>
      <c r="U197" s="21"/>
      <c r="Z197" s="73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785"/>
      <c r="BL197" s="785"/>
      <c r="BM197" s="785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33" t="s">
        <v>87</v>
      </c>
      <c r="B198" s="15" t="s">
        <v>55</v>
      </c>
      <c r="C198" s="748" t="str">
        <f>VLOOKUP($C177,'2025年度(1年後期)'!$B$5:$N$207,COLUMN('2025年度(1年後期)'!$K$5),0)&amp;""</f>
        <v/>
      </c>
      <c r="D198" s="732"/>
      <c r="E198" s="749" t="str">
        <f>VLOOKUP($C177,'2025年度(2年後期)'!$B$5:$N$207,COLUMN('2025年度(2年後期)'!$K$5),0)&amp;""</f>
        <v/>
      </c>
      <c r="F198" s="732"/>
      <c r="G198" s="749" t="str">
        <f>VLOOKUP($C177,'2025年度(3年後期)'!$B$5:$N$207,COLUMN('2025年度(3年後期)'!$K$5),0)&amp;""</f>
        <v/>
      </c>
      <c r="H198" s="732"/>
      <c r="I198" s="749" t="str">
        <f>VLOOKUP($C177,'2025年度(4年後期)'!$B$5:$N$206,COLUMN('2025年度(4年後期)'!$K$5),0)&amp;""</f>
        <v/>
      </c>
      <c r="J198" s="732"/>
      <c r="K198" s="750" t="str">
        <f>VLOOKUP($C177,'2025年度(助産後期)'!$B$5:$N$207,COLUMN('2025年度(助産後期)'!$K$5),0)&amp;""</f>
        <v/>
      </c>
      <c r="L198" s="750"/>
      <c r="M198" s="748" t="str">
        <f>VLOOKUP($C177,'2025年度(M1後期)'!$B$5:$N$207,COLUMN('2025年度(M1後期)'!$K$5),0)&amp;""</f>
        <v/>
      </c>
      <c r="N198" s="732"/>
      <c r="O198" s="750" t="str">
        <f>VLOOKUP($C177,'2025年度(M2後期)'!$B$5:$N$207,COLUMN('2025年度(M2後期)'!$K$5),0)&amp;""</f>
        <v/>
      </c>
      <c r="P198" s="732"/>
      <c r="Q198" s="750" t="str">
        <f>VLOOKUP($C177,'2025年度(D1後期)'!$B$5:$N$207,COLUMN('2025年度(D1後期)'!$K$5),0)&amp;""</f>
        <v/>
      </c>
      <c r="R198" s="732"/>
      <c r="S198" s="750" t="str">
        <f>VLOOKUP($C177,'2025年度(D23後期)'!$B$5:$N$207,COLUMN('2025年度(D23後期)'!$K$5),0)&amp;""</f>
        <v/>
      </c>
      <c r="T198" s="732"/>
      <c r="U198" s="21"/>
      <c r="Z198" s="733" t="str">
        <f>A198</f>
        <v>５時限（16：50～18：20）</v>
      </c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/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783"/>
      <c r="BL198" s="783"/>
      <c r="BM198" s="783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33"/>
      <c r="B199" s="15" t="s">
        <v>58</v>
      </c>
      <c r="C199" s="751" t="str">
        <f>IFERROR(VLOOKUP(C198,科目・教員!$A$2:$B$349,2,0),"")</f>
        <v/>
      </c>
      <c r="D199" s="735"/>
      <c r="E199" s="739" t="str">
        <f>IFERROR(VLOOKUP(E198,科目・教員!$A$2:$B$349,2,0),"")</f>
        <v/>
      </c>
      <c r="F199" s="735"/>
      <c r="G199" s="739" t="str">
        <f>IFERROR(VLOOKUP(G198,科目・教員!$A$2:$B$349,2,0),"")</f>
        <v/>
      </c>
      <c r="H199" s="735"/>
      <c r="I199" s="739" t="str">
        <f>IFERROR(VLOOKUP(I198,科目・教員!$A$2:$B$349,2,0),"")</f>
        <v/>
      </c>
      <c r="J199" s="735"/>
      <c r="K199" s="740" t="str">
        <f>IFERROR(VLOOKUP(K198,科目・教員!$A$2:$B$349,2,0),"")</f>
        <v/>
      </c>
      <c r="L199" s="740"/>
      <c r="M199" s="751" t="str">
        <f>IFERROR(VLOOKUP(M198,科目・教員!$A$2:$B$349,2,0),"")</f>
        <v/>
      </c>
      <c r="N199" s="735"/>
      <c r="O199" s="740" t="str">
        <f>IFERROR(VLOOKUP(O198,科目・教員!$A$2:$B$349,2,0),"")</f>
        <v/>
      </c>
      <c r="P199" s="735"/>
      <c r="Q199" s="740" t="str">
        <f>IFERROR(VLOOKUP(Q198,科目・教員!$A$2:$B$349,2,0),"")</f>
        <v/>
      </c>
      <c r="R199" s="735"/>
      <c r="S199" s="740" t="str">
        <f>IFERROR(VLOOKUP(S198,科目・教員!$A$2:$B$349,2,0),"")</f>
        <v/>
      </c>
      <c r="T199" s="735"/>
      <c r="U199" s="21"/>
      <c r="Z199" s="73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784"/>
      <c r="BL199" s="784"/>
      <c r="BM199" s="784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33"/>
      <c r="B200" s="15" t="s">
        <v>60</v>
      </c>
      <c r="C200" s="751" t="str">
        <f>VLOOKUP($C177,'2025年度(1年後期)'!$B$5:$N$207,COLUMN('2025年度(1年後期)'!$K$5)+1,0)&amp;""</f>
        <v/>
      </c>
      <c r="D200" s="735"/>
      <c r="E200" s="739" t="str">
        <f>VLOOKUP($C177,'2025年度(2年後期)'!$B$5:$N$207,COLUMN('2025年度(2年後期)'!$K$5)+1,0)&amp;""</f>
        <v/>
      </c>
      <c r="F200" s="735"/>
      <c r="G200" s="739" t="str">
        <f>VLOOKUP($C177,'2025年度(3年後期)'!$B$5:$N$207,COLUMN('2025年度(3年後期)'!$K$5)+1,0)&amp;""</f>
        <v/>
      </c>
      <c r="H200" s="735"/>
      <c r="I200" s="739" t="str">
        <f>VLOOKUP($C177,'2025年度(4年後期)'!$B$5:$N$206,COLUMN('2025年度(4年後期)'!$K$5)+1,0)&amp;""</f>
        <v/>
      </c>
      <c r="J200" s="735"/>
      <c r="K200" s="740" t="str">
        <f>VLOOKUP($C177,'2025年度(助産後期)'!$B$5:$N$207,COLUMN('2025年度(助産後期)'!$K$5)+1,0)&amp;""</f>
        <v/>
      </c>
      <c r="L200" s="740"/>
      <c r="M200" s="751" t="str">
        <f>VLOOKUP($C177,'2025年度(M1後期)'!$B$5:$N$207,COLUMN('2025年度(M1後期)'!$K$5)+1,0)&amp;""</f>
        <v/>
      </c>
      <c r="N200" s="735"/>
      <c r="O200" s="740" t="str">
        <f>VLOOKUP($C177,'2025年度(M1後期)'!$B$5:$N$207,COLUMN('2025年度(M1後期)'!$K$5)+1,0)&amp;""</f>
        <v/>
      </c>
      <c r="P200" s="735"/>
      <c r="Q200" s="740" t="str">
        <f>VLOOKUP($C177,'2025年度(D1後期)'!$B$5:$N$207,COLUMN('2025年度(D1後期)'!$K$5)+1,0)&amp;""</f>
        <v/>
      </c>
      <c r="R200" s="735"/>
      <c r="S200" s="740" t="str">
        <f>VLOOKUP($C177,'2025年度(D23後期)'!$B$5:$N$207,COLUMN('2025年度(D23後期)'!$K$5)+1,0)&amp;""</f>
        <v/>
      </c>
      <c r="T200" s="735"/>
      <c r="U200" s="21"/>
      <c r="Z200" s="73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784"/>
      <c r="BL200" s="784"/>
      <c r="BM200" s="784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34"/>
      <c r="B201" s="16" t="s">
        <v>62</v>
      </c>
      <c r="C201" s="738"/>
      <c r="D201" s="736"/>
      <c r="E201" s="710"/>
      <c r="F201" s="736"/>
      <c r="G201" s="710"/>
      <c r="H201" s="736"/>
      <c r="I201" s="710"/>
      <c r="J201" s="736"/>
      <c r="K201" s="712"/>
      <c r="L201" s="712"/>
      <c r="M201" s="738"/>
      <c r="N201" s="736"/>
      <c r="O201" s="712"/>
      <c r="P201" s="736"/>
      <c r="Q201" s="712"/>
      <c r="R201" s="736"/>
      <c r="S201" s="712"/>
      <c r="T201" s="736"/>
      <c r="U201" s="22"/>
      <c r="V201" s="19"/>
      <c r="W201" s="19"/>
      <c r="X201" s="19"/>
      <c r="Y201" s="19"/>
      <c r="Z201" s="73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785"/>
      <c r="BL201" s="785"/>
      <c r="BM201" s="785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5"/>
      <c r="B202" s="6"/>
      <c r="C202" s="717">
        <f>C177+1</f>
        <v>46090</v>
      </c>
      <c r="D202" s="717"/>
      <c r="E202" s="717"/>
      <c r="F202" s="717"/>
      <c r="G202" s="717"/>
      <c r="H202" s="717"/>
      <c r="I202" s="717"/>
      <c r="J202" s="717"/>
      <c r="K202" s="717"/>
      <c r="L202" s="717"/>
      <c r="M202" s="717"/>
      <c r="N202" s="717"/>
      <c r="O202" s="717"/>
      <c r="P202" s="717"/>
      <c r="Q202" s="717"/>
      <c r="R202" s="717"/>
      <c r="S202" s="717"/>
      <c r="T202" s="717"/>
      <c r="U202" s="697">
        <f>C202</f>
        <v>46090</v>
      </c>
      <c r="V202" s="698"/>
      <c r="W202" s="698"/>
      <c r="X202" s="698"/>
      <c r="Y202" s="698"/>
      <c r="Z202" s="69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3" t="s">
        <v>54</v>
      </c>
      <c r="B203" s="12" t="s">
        <v>55</v>
      </c>
      <c r="C203" s="731" t="str">
        <f>VLOOKUP($C202,'2025年度(1年後期)'!$B$5:$N$207,COLUMN('2025年度(1年後期)'!$C$5),0)&amp;""</f>
        <v/>
      </c>
      <c r="D203" s="722"/>
      <c r="E203" s="721" t="str">
        <f>VLOOKUP($C202,'2025年度(2年後期)'!$B$5:$N$207,COLUMN('2025年度(2年後期)'!$C$5),0)&amp;""</f>
        <v/>
      </c>
      <c r="F203" s="722"/>
      <c r="G203" s="721" t="str">
        <f>VLOOKUP($C202,'2025年度(3年後期)'!$B$5:$N$207,COLUMN('2025年度(3年後期)'!$C$5),0)&amp;""</f>
        <v/>
      </c>
      <c r="H203" s="722"/>
      <c r="I203" s="721" t="str">
        <f>VLOOKUP($C202,'2025年度(4年後期)'!$B$5:$N$206,COLUMN('2025年度(4年後期)'!$C$5),0)&amp;""</f>
        <v/>
      </c>
      <c r="J203" s="722"/>
      <c r="K203" s="732" t="str">
        <f>VLOOKUP($C202,'2025年度(助産後期)'!$B$5:$N$207,COLUMN('2025年度(助産後期)'!$C$5),0)&amp;""</f>
        <v/>
      </c>
      <c r="L203" s="720"/>
      <c r="M203" s="719" t="str">
        <f>VLOOKUP($C202,'2025年度(M1後期)'!$B$5:$N$207,COLUMN('2025年度(M1後期)'!$C$5),0)&amp;""</f>
        <v/>
      </c>
      <c r="N203" s="720"/>
      <c r="O203" s="721" t="str">
        <f>VLOOKUP($C202,'2025年度(M2後期)'!$B$5:$N$207,COLUMN('2025年度(M2後期)'!$C$5),0)&amp;""</f>
        <v/>
      </c>
      <c r="P203" s="722"/>
      <c r="Q203" s="721" t="str">
        <f>VLOOKUP($C202,'2025年度(D1後期)'!$B$5:$N$207,COLUMN('2025年度(D1後期)'!$C$5),0)&amp;""</f>
        <v/>
      </c>
      <c r="R203" s="722"/>
      <c r="S203" s="732" t="str">
        <f>VLOOKUP($C202,'2025年度(D23後期)'!$B$5:$N$207,COLUMN('2025年度(D23後期)'!$C$5),0)&amp;""</f>
        <v/>
      </c>
      <c r="T203" s="722"/>
      <c r="U203" s="25"/>
      <c r="W203" s="31"/>
      <c r="X203" s="20"/>
      <c r="Z203" s="744" t="str">
        <f>A203</f>
        <v xml:space="preserve">１時限（09：20～10：50） </v>
      </c>
      <c r="AA203" s="694"/>
      <c r="AB203" s="694"/>
      <c r="AC203" s="694"/>
      <c r="AD203" s="694"/>
      <c r="AE203" s="694"/>
      <c r="AF203" s="694"/>
      <c r="AG203" s="694"/>
      <c r="AH203" s="694"/>
      <c r="AI203" s="694"/>
      <c r="AJ203" s="694"/>
      <c r="AK203" s="694"/>
      <c r="AL203" s="694"/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783"/>
      <c r="BL203" s="783"/>
      <c r="BM203" s="783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33"/>
      <c r="B204" s="15" t="s">
        <v>58</v>
      </c>
      <c r="C204" s="714" t="str">
        <f>IFERROR(VLOOKUP(C203,科目・教員!$A$2:$B$349,2,0),"")</f>
        <v/>
      </c>
      <c r="D204" s="715"/>
      <c r="E204" s="716" t="str">
        <f>IFERROR(VLOOKUP(E203,科目・教員!$A$2:$B$349,2,0),"")</f>
        <v/>
      </c>
      <c r="F204" s="715"/>
      <c r="G204" s="716" t="str">
        <f>IFERROR(VLOOKUP(G203,科目・教員!$A$2:$B$349,2,0),"")</f>
        <v/>
      </c>
      <c r="H204" s="715"/>
      <c r="I204" s="716" t="str">
        <f>IFERROR(VLOOKUP(I203,科目・教員!$A$2:$B$349,2,0),"")</f>
        <v/>
      </c>
      <c r="J204" s="715"/>
      <c r="K204" s="735" t="str">
        <f>IFERROR(VLOOKUP(K203,科目・教員!$A$2:$B$349,2,0),"")</f>
        <v/>
      </c>
      <c r="L204" s="737"/>
      <c r="M204" s="746" t="str">
        <f>IFERROR(VLOOKUP(M203,科目・教員!$A$2:$B$349,2,0),"")</f>
        <v/>
      </c>
      <c r="N204" s="715"/>
      <c r="O204" s="716" t="str">
        <f>IFERROR(VLOOKUP(O203,科目・教員!$A$2:$B$349,2,0),"")</f>
        <v/>
      </c>
      <c r="P204" s="715"/>
      <c r="Q204" s="716" t="str">
        <f>IFERROR(VLOOKUP(Q203,科目・教員!$A$2:$B$349,2,0),"")</f>
        <v/>
      </c>
      <c r="R204" s="715"/>
      <c r="S204" s="735" t="str">
        <f>IFERROR(VLOOKUP(S203,科目・教員!$A$2:$B$349,2,0),"")</f>
        <v/>
      </c>
      <c r="T204" s="715"/>
      <c r="U204" s="25"/>
      <c r="W204" s="13"/>
      <c r="X204" s="20"/>
      <c r="Z204" s="73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784"/>
      <c r="BL204" s="784"/>
      <c r="BM204" s="784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33"/>
      <c r="B205" s="15" t="s">
        <v>60</v>
      </c>
      <c r="C205" s="714" t="str">
        <f>VLOOKUP($C202,'2025年度(1年後期)'!$B$5:$N$207,COLUMN('2025年度(1年後期)'!$C$5)+1,0)&amp;""</f>
        <v/>
      </c>
      <c r="D205" s="715"/>
      <c r="E205" s="716" t="str">
        <f>VLOOKUP($C202,'2025年度(2年後期)'!$B$5:$N$207,COLUMN('2025年度(2年後期)'!$C$5)+1,0)&amp;""</f>
        <v/>
      </c>
      <c r="F205" s="715"/>
      <c r="G205" s="716" t="str">
        <f>VLOOKUP($C202,'2025年度(3年後期)'!$B$5:$N$207,COLUMN('2025年度(3年後期)'!$C$5)+1,0)&amp;""</f>
        <v/>
      </c>
      <c r="H205" s="715"/>
      <c r="I205" s="716" t="str">
        <f>VLOOKUP($C202,'2025年度(4年後期)'!$B$5:$N$206,COLUMN('2025年度(4年後期)'!$C$5)+1,0)&amp;""</f>
        <v/>
      </c>
      <c r="J205" s="715"/>
      <c r="K205" s="735" t="str">
        <f>VLOOKUP($C202,'2025年度(助産後期)'!$B$5:$N$207,COLUMN('2025年度(助産後期)'!$C$5)+1,0)&amp;""</f>
        <v/>
      </c>
      <c r="L205" s="737"/>
      <c r="M205" s="746" t="str">
        <f>VLOOKUP($C202,'2025年度(M1後期)'!$B$5:$N$207,COLUMN('2025年度(M1後期)'!$C$5)+1,0)&amp;""</f>
        <v/>
      </c>
      <c r="N205" s="715"/>
      <c r="O205" s="716" t="str">
        <f>VLOOKUP($C202,'2025年度(M2後期)'!$B$5:$N$207,COLUMN('2025年度(M2後期)'!$C$5)+1,0)&amp;""</f>
        <v/>
      </c>
      <c r="P205" s="715"/>
      <c r="Q205" s="716" t="str">
        <f>VLOOKUP($C202,'2025年度(D1後期)'!$B$5:$N$207,COLUMN('2025年度(D1後期)'!$C$5)+1,0)&amp;""</f>
        <v/>
      </c>
      <c r="R205" s="715"/>
      <c r="S205" s="735" t="str">
        <f>VLOOKUP($C202,'2025年度(D23後期)'!$B$5:$N$207,COLUMN('2025年度(D23後期)'!$C$5)+1,0)&amp;""</f>
        <v/>
      </c>
      <c r="T205" s="715"/>
      <c r="U205" s="25"/>
      <c r="W205" s="13"/>
      <c r="Z205" s="73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784"/>
      <c r="BL205" s="784"/>
      <c r="BM205" s="784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34"/>
      <c r="B206" s="16" t="s">
        <v>62</v>
      </c>
      <c r="C206" s="738"/>
      <c r="D206" s="711"/>
      <c r="E206" s="710"/>
      <c r="F206" s="711"/>
      <c r="G206" s="710"/>
      <c r="H206" s="711"/>
      <c r="I206" s="710"/>
      <c r="J206" s="711"/>
      <c r="K206" s="712"/>
      <c r="L206" s="713"/>
      <c r="M206" s="745"/>
      <c r="N206" s="711"/>
      <c r="O206" s="710"/>
      <c r="P206" s="711"/>
      <c r="Q206" s="710"/>
      <c r="R206" s="711"/>
      <c r="S206" s="712"/>
      <c r="T206" s="711"/>
      <c r="U206" s="25"/>
      <c r="W206" s="13"/>
      <c r="Z206" s="73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785"/>
      <c r="BL206" s="785"/>
      <c r="BM206" s="785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33" t="s">
        <v>64</v>
      </c>
      <c r="B207" s="15" t="s">
        <v>55</v>
      </c>
      <c r="C207" s="731" t="str">
        <f>VLOOKUP($C202,'2025年度(1年後期)'!$B$5:$N$207,COLUMN('2025年度(1年後期)'!$E$5),0)&amp;""</f>
        <v/>
      </c>
      <c r="D207" s="722"/>
      <c r="E207" s="721" t="str">
        <f>VLOOKUP($C202,'2025年度(2年後期)'!$B$5:$N$207,COLUMN('2025年度(2年後期)'!$E$5),0)&amp;""</f>
        <v/>
      </c>
      <c r="F207" s="722"/>
      <c r="G207" s="721" t="str">
        <f>VLOOKUP($C202,'2025年度(3年後期)'!$B$5:$N$207,COLUMN('2025年度(3年後期)'!$E$5),0)&amp;""</f>
        <v/>
      </c>
      <c r="H207" s="722"/>
      <c r="I207" s="721" t="str">
        <f>VLOOKUP($C202,'2025年度(4年後期)'!$B$5:$N$206,COLUMN('2025年度(4年後期)'!$E$5),0)&amp;""</f>
        <v/>
      </c>
      <c r="J207" s="722"/>
      <c r="K207" s="732" t="str">
        <f>VLOOKUP($C202,'2025年度(助産後期)'!$B$5:$N$207,COLUMN('2025年度(助産後期)'!$E$5),0)&amp;""</f>
        <v/>
      </c>
      <c r="L207" s="720"/>
      <c r="M207" s="731" t="str">
        <f>VLOOKUP($C202,'2025年度(M1後期)'!$B$5:$N$207,COLUMN('2025年度(M1後期)'!$E$5),0)&amp;""</f>
        <v/>
      </c>
      <c r="N207" s="722"/>
      <c r="O207" s="732" t="str">
        <f>VLOOKUP($C202,'2025年度(M2後期)'!$B$5:$N$207,COLUMN('2025年度(M2後期)'!$E$5),0)&amp;""</f>
        <v/>
      </c>
      <c r="P207" s="722"/>
      <c r="Q207" s="732" t="str">
        <f>VLOOKUP($C202,'2025年度(D1後期)'!$B$5:$N$207,COLUMN('2025年度(D1後期)'!$E$5),0)&amp;""</f>
        <v/>
      </c>
      <c r="R207" s="722"/>
      <c r="S207" s="732" t="str">
        <f>VLOOKUP($C202,'2025年度(D23後期)'!$B$5:$N$207,COLUMN('2025年度(D23後期)'!$E$5),0)&amp;""</f>
        <v/>
      </c>
      <c r="T207" s="722"/>
      <c r="U207" s="21"/>
      <c r="W207" s="13"/>
      <c r="Z207" s="733" t="str">
        <f>A207</f>
        <v>２時限（11：00～12：30）</v>
      </c>
      <c r="AA207" s="694"/>
      <c r="AB207" s="694"/>
      <c r="AC207" s="694"/>
      <c r="AD207" s="694"/>
      <c r="AE207" s="694"/>
      <c r="AF207" s="694"/>
      <c r="AG207" s="694"/>
      <c r="AH207" s="694"/>
      <c r="AI207" s="694"/>
      <c r="AJ207" s="694"/>
      <c r="AK207" s="694"/>
      <c r="AL207" s="694"/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783"/>
      <c r="BL207" s="783"/>
      <c r="BM207" s="783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33"/>
      <c r="B208" s="15" t="s">
        <v>58</v>
      </c>
      <c r="C208" s="714" t="str">
        <f>IFERROR(VLOOKUP(C207,科目・教員!$A$2:$B$349,2,0),"")</f>
        <v/>
      </c>
      <c r="D208" s="715"/>
      <c r="E208" s="716" t="str">
        <f>IFERROR(VLOOKUP(E207,科目・教員!$A$2:$B$349,2,0),"")</f>
        <v/>
      </c>
      <c r="F208" s="715"/>
      <c r="G208" s="716" t="str">
        <f>IFERROR(VLOOKUP(G207,科目・教員!$A$2:$B$349,2,0),"")</f>
        <v/>
      </c>
      <c r="H208" s="715"/>
      <c r="I208" s="716" t="str">
        <f>IFERROR(VLOOKUP(I207,科目・教員!$A$2:$B$349,2,0),"")</f>
        <v/>
      </c>
      <c r="J208" s="715"/>
      <c r="K208" s="735" t="str">
        <f>IFERROR(VLOOKUP(K207,科目・教員!$A$2:$B$349,2,0),"")</f>
        <v/>
      </c>
      <c r="L208" s="737"/>
      <c r="M208" s="714" t="str">
        <f>IFERROR(VLOOKUP(M207,科目・教員!$A$2:$B$349,2,0),"")</f>
        <v/>
      </c>
      <c r="N208" s="715"/>
      <c r="O208" s="735" t="str">
        <f>IFERROR(VLOOKUP(O207,科目・教員!$A$2:$B$349,2,0),"")</f>
        <v/>
      </c>
      <c r="P208" s="715"/>
      <c r="Q208" s="735" t="str">
        <f>IFERROR(VLOOKUP(Q207,科目・教員!$A$2:$B$349,2,0),"")</f>
        <v/>
      </c>
      <c r="R208" s="715"/>
      <c r="S208" s="735" t="str">
        <f>IFERROR(VLOOKUP(S207,科目・教員!$A$2:$B$349,2,0),"")</f>
        <v/>
      </c>
      <c r="T208" s="715"/>
      <c r="U208" s="21"/>
      <c r="W208" s="13"/>
      <c r="Z208" s="73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784"/>
      <c r="BL208" s="784"/>
      <c r="BM208" s="784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33"/>
      <c r="B209" s="15" t="s">
        <v>60</v>
      </c>
      <c r="C209" s="714" t="str">
        <f>VLOOKUP($C202,'2025年度(1年後期)'!$B$5:$N$207,COLUMN('2025年度(1年後期)'!$E$5)+1,0)&amp;""</f>
        <v/>
      </c>
      <c r="D209" s="715"/>
      <c r="E209" s="716" t="str">
        <f>VLOOKUP($C202,'2025年度(2年後期)'!$B$5:$N$207,COLUMN('2025年度(2年後期)'!$E$5)+1,0)&amp;""</f>
        <v/>
      </c>
      <c r="F209" s="715"/>
      <c r="G209" s="716" t="str">
        <f>VLOOKUP($C202,'2025年度(3年後期)'!$B$5:$N$207,COLUMN('2025年度(3年後期)'!$E$5)+1,0)&amp;""</f>
        <v/>
      </c>
      <c r="H209" s="715"/>
      <c r="I209" s="716" t="str">
        <f>VLOOKUP($C202,'2025年度(4年後期)'!$B$5:$N$206,COLUMN('2025年度(4年後期)'!$E$5)+1,0)&amp;""</f>
        <v/>
      </c>
      <c r="J209" s="715"/>
      <c r="K209" s="735" t="str">
        <f>VLOOKUP($C202,'2025年度(助産後期)'!$B$5:$N$207,COLUMN('2025年度(助産後期)'!$E$5)+1,0)&amp;""</f>
        <v/>
      </c>
      <c r="L209" s="737"/>
      <c r="M209" s="714" t="str">
        <f>VLOOKUP($C202,'2025年度(M1後期)'!$B$5:$N$207,COLUMN('2025年度(M1後期)'!$E$5)+1,0)&amp;""</f>
        <v/>
      </c>
      <c r="N209" s="715"/>
      <c r="O209" s="735" t="str">
        <f>VLOOKUP($C202,'2025年度(M2後期)'!$B$5:$N$207,COLUMN('2025年度(M2後期)'!$E$5)+1,0)&amp;""</f>
        <v/>
      </c>
      <c r="P209" s="715"/>
      <c r="Q209" s="735" t="str">
        <f>VLOOKUP($C202,'2025年度(D1後期)'!$B$5:$N$207,COLUMN('2025年度(D1後期)'!$E$5)+1,0)&amp;""</f>
        <v/>
      </c>
      <c r="R209" s="715"/>
      <c r="S209" s="735" t="str">
        <f>VLOOKUP($C202,'2025年度(D23後期)'!$B$5:$N$207,COLUMN('2025年度(D23後期)'!$E$5)+1,0)&amp;""</f>
        <v/>
      </c>
      <c r="T209" s="715"/>
      <c r="U209" s="21"/>
      <c r="W209" s="13"/>
      <c r="Z209" s="73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784"/>
      <c r="BL209" s="784"/>
      <c r="BM209" s="784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47"/>
      <c r="B210" s="16" t="s">
        <v>62</v>
      </c>
      <c r="C210" s="738"/>
      <c r="D210" s="736"/>
      <c r="E210" s="710"/>
      <c r="F210" s="736"/>
      <c r="G210" s="710"/>
      <c r="H210" s="736"/>
      <c r="I210" s="710"/>
      <c r="J210" s="736"/>
      <c r="K210" s="712"/>
      <c r="L210" s="712"/>
      <c r="M210" s="738"/>
      <c r="N210" s="736"/>
      <c r="O210" s="712"/>
      <c r="P210" s="736"/>
      <c r="Q210" s="712"/>
      <c r="R210" s="736"/>
      <c r="S210" s="712"/>
      <c r="T210" s="736"/>
      <c r="U210" s="21"/>
      <c r="W210" s="13"/>
      <c r="Z210" s="73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785"/>
      <c r="BL210" s="785"/>
      <c r="BM210" s="785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44" t="s">
        <v>70</v>
      </c>
      <c r="B211" s="17" t="s">
        <v>71</v>
      </c>
      <c r="C211" s="731"/>
      <c r="D211" s="722"/>
      <c r="E211" s="721"/>
      <c r="F211" s="722"/>
      <c r="G211" s="721"/>
      <c r="H211" s="722"/>
      <c r="I211" s="721"/>
      <c r="J211" s="722"/>
      <c r="K211" s="732"/>
      <c r="L211" s="720"/>
      <c r="M211" s="731"/>
      <c r="N211" s="722"/>
      <c r="O211" s="732"/>
      <c r="P211" s="722"/>
      <c r="Q211" s="732"/>
      <c r="R211" s="722"/>
      <c r="S211" s="732"/>
      <c r="T211" s="722"/>
      <c r="U211" s="21"/>
      <c r="W211" s="13"/>
      <c r="Z211" s="733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783"/>
      <c r="BL211" s="783"/>
      <c r="BM211" s="783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33"/>
      <c r="B212" s="17" t="s">
        <v>73</v>
      </c>
      <c r="C212" s="714"/>
      <c r="D212" s="715"/>
      <c r="E212" s="716"/>
      <c r="F212" s="715"/>
      <c r="G212" s="716"/>
      <c r="H212" s="715"/>
      <c r="I212" s="716"/>
      <c r="J212" s="715"/>
      <c r="K212" s="735"/>
      <c r="L212" s="737"/>
      <c r="M212" s="714"/>
      <c r="N212" s="715"/>
      <c r="O212" s="735"/>
      <c r="P212" s="715"/>
      <c r="Q212" s="735"/>
      <c r="R212" s="715"/>
      <c r="S212" s="735"/>
      <c r="T212" s="715"/>
      <c r="U212" s="21"/>
      <c r="W212" s="13"/>
      <c r="Z212" s="73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784"/>
      <c r="BL212" s="784"/>
      <c r="BM212" s="784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33"/>
      <c r="B213" s="17" t="s">
        <v>60</v>
      </c>
      <c r="C213" s="714"/>
      <c r="D213" s="715"/>
      <c r="E213" s="716"/>
      <c r="F213" s="715"/>
      <c r="G213" s="716"/>
      <c r="H213" s="715"/>
      <c r="I213" s="716"/>
      <c r="J213" s="715"/>
      <c r="K213" s="735"/>
      <c r="L213" s="737"/>
      <c r="M213" s="714"/>
      <c r="N213" s="715"/>
      <c r="O213" s="735"/>
      <c r="P213" s="715"/>
      <c r="Q213" s="735"/>
      <c r="R213" s="715"/>
      <c r="S213" s="735"/>
      <c r="T213" s="715"/>
      <c r="U213" s="21"/>
      <c r="W213" s="13"/>
      <c r="Z213" s="73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784"/>
      <c r="BL213" s="784"/>
      <c r="BM213" s="784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34"/>
      <c r="B214" s="18" t="s">
        <v>62</v>
      </c>
      <c r="C214" s="752"/>
      <c r="D214" s="753"/>
      <c r="E214" s="754"/>
      <c r="F214" s="753"/>
      <c r="G214" s="754"/>
      <c r="H214" s="753"/>
      <c r="I214" s="754"/>
      <c r="J214" s="753"/>
      <c r="K214" s="755"/>
      <c r="L214" s="755"/>
      <c r="M214" s="752"/>
      <c r="N214" s="753"/>
      <c r="O214" s="755"/>
      <c r="P214" s="753"/>
      <c r="Q214" s="755"/>
      <c r="R214" s="753"/>
      <c r="S214" s="755"/>
      <c r="T214" s="753"/>
      <c r="U214" s="32"/>
      <c r="W214" s="13"/>
      <c r="Z214" s="73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785"/>
      <c r="BL214" s="785"/>
      <c r="BM214" s="785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33" t="s">
        <v>74</v>
      </c>
      <c r="B215" s="15" t="s">
        <v>55</v>
      </c>
      <c r="C215" s="748" t="str">
        <f>VLOOKUP($C202,'2025年度(1年後期)'!$B$5:$N$207,COLUMN('2025年度(1年後期)'!$G$5),0)&amp;""</f>
        <v/>
      </c>
      <c r="D215" s="732"/>
      <c r="E215" s="749" t="str">
        <f>VLOOKUP($C202,'2025年度(2年後期)'!$B$5:$N$207,COLUMN('2025年度(2年後期)'!$G$5),0)&amp;""</f>
        <v/>
      </c>
      <c r="F215" s="732"/>
      <c r="G215" s="749" t="str">
        <f>VLOOKUP($C202,'2025年度(3年後期)'!$B$5:$N$207,COLUMN('2025年度(3年後期)'!$G$5),0)&amp;""</f>
        <v/>
      </c>
      <c r="H215" s="732"/>
      <c r="I215" s="749" t="str">
        <f>VLOOKUP($C202,'2025年度(4年後期)'!$B$5:$N$206,COLUMN('2025年度(4年後期)'!$G$5),0)&amp;""</f>
        <v/>
      </c>
      <c r="J215" s="732"/>
      <c r="K215" s="750" t="str">
        <f>VLOOKUP($C202,'2025年度(助産後期)'!$B$5:$N$207,COLUMN('2025年度(助産後期)'!$G$5),0)&amp;""</f>
        <v/>
      </c>
      <c r="L215" s="750"/>
      <c r="M215" s="748" t="str">
        <f>VLOOKUP($C202,'2025年度(M1後期)'!$B$5:$N$207,COLUMN('2025年度(M1後期)'!$G$5),0)&amp;""</f>
        <v/>
      </c>
      <c r="N215" s="732"/>
      <c r="O215" s="750" t="str">
        <f>VLOOKUP($C202,'2025年度(M2後期)'!$B$5:$N$207,COLUMN('2025年度(M2後期)'!$G$5),0)&amp;""</f>
        <v/>
      </c>
      <c r="P215" s="732"/>
      <c r="Q215" s="750" t="str">
        <f>VLOOKUP($C202,'2025年度(D1後期)'!$B$5:$N$207,COLUMN('2025年度(D1後期)'!$G$5),0)&amp;""</f>
        <v/>
      </c>
      <c r="R215" s="732"/>
      <c r="S215" s="750" t="str">
        <f>VLOOKUP($C202,'2025年度(D23後期)'!$B$5:$N$207,COLUMN('2025年度(D23後期)'!$G$5),0)&amp;""</f>
        <v/>
      </c>
      <c r="T215" s="732"/>
      <c r="U215" s="32"/>
      <c r="W215" s="13"/>
      <c r="Z215" s="733" t="str">
        <f>A215</f>
        <v>３時限（13：30～15：00）</v>
      </c>
      <c r="AA215" s="694"/>
      <c r="AB215" s="694"/>
      <c r="AC215" s="694"/>
      <c r="AD215" s="694"/>
      <c r="AE215" s="694"/>
      <c r="AF215" s="694"/>
      <c r="AG215" s="694"/>
      <c r="AH215" s="694"/>
      <c r="AI215" s="694"/>
      <c r="AJ215" s="694"/>
      <c r="AK215" s="694"/>
      <c r="AL215" s="694"/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783"/>
      <c r="BL215" s="783"/>
      <c r="BM215" s="783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33"/>
      <c r="B216" s="15" t="s">
        <v>58</v>
      </c>
      <c r="C216" s="751" t="str">
        <f>IFERROR(VLOOKUP(C215,科目・教員!$A$2:$B$349,2,0),"")</f>
        <v/>
      </c>
      <c r="D216" s="735"/>
      <c r="E216" s="739" t="str">
        <f>IFERROR(VLOOKUP(E215,科目・教員!$A$2:$B$349,2,0),"")</f>
        <v/>
      </c>
      <c r="F216" s="735"/>
      <c r="G216" s="739" t="str">
        <f>IFERROR(VLOOKUP(G215,科目・教員!$A$2:$B$349,2,0),"")</f>
        <v/>
      </c>
      <c r="H216" s="735"/>
      <c r="I216" s="739" t="str">
        <f>IFERROR(VLOOKUP(I215,科目・教員!$A$2:$B$349,2,0),"")</f>
        <v/>
      </c>
      <c r="J216" s="735"/>
      <c r="K216" s="740" t="str">
        <f>IFERROR(VLOOKUP(K215,科目・教員!$A$2:$B$349,2,0),"")</f>
        <v/>
      </c>
      <c r="L216" s="740"/>
      <c r="M216" s="751" t="str">
        <f>IFERROR(VLOOKUP(M215,科目・教員!$A$2:$B$349,2,0),"")</f>
        <v/>
      </c>
      <c r="N216" s="735"/>
      <c r="O216" s="740" t="str">
        <f>IFERROR(VLOOKUP(O215,科目・教員!$A$2:$B$349,2,0),"")</f>
        <v/>
      </c>
      <c r="P216" s="735"/>
      <c r="Q216" s="740" t="str">
        <f>IFERROR(VLOOKUP(Q215,科目・教員!$A$2:$B$349,2,0),"")</f>
        <v/>
      </c>
      <c r="R216" s="735"/>
      <c r="S216" s="740" t="str">
        <f>IFERROR(VLOOKUP(S215,科目・教員!$A$2:$B$349,2,0),"")</f>
        <v/>
      </c>
      <c r="T216" s="735"/>
      <c r="U216" s="32"/>
      <c r="W216" s="13"/>
      <c r="Z216" s="733"/>
      <c r="AA216" s="695"/>
      <c r="AB216" s="695"/>
      <c r="AC216" s="695"/>
      <c r="AD216" s="695"/>
      <c r="AE216" s="695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784"/>
      <c r="BL216" s="784"/>
      <c r="BM216" s="784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33"/>
      <c r="B217" s="15" t="s">
        <v>60</v>
      </c>
      <c r="C217" s="751" t="str">
        <f>VLOOKUP($C202,'2025年度(1年後期)'!$B$5:$N$207,COLUMN('2025年度(1年後期)'!$G$5)+1,0)&amp;""</f>
        <v/>
      </c>
      <c r="D217" s="735"/>
      <c r="E217" s="739" t="str">
        <f>VLOOKUP($C202,'2025年度(2年後期)'!$B$5:$N$207,COLUMN('2025年度(2年後期)'!$G$5)+1,0)&amp;""</f>
        <v/>
      </c>
      <c r="F217" s="735"/>
      <c r="G217" s="739" t="str">
        <f>VLOOKUP($C202,'2025年度(3年後期)'!$B$5:$N$207,COLUMN('2025年度(3年後期)'!$G$5)+1,0)&amp;""</f>
        <v/>
      </c>
      <c r="H217" s="735"/>
      <c r="I217" s="739" t="str">
        <f>VLOOKUP($C202,'2025年度(4年後期)'!$B$5:$N$206,COLUMN('2025年度(4年後期)'!$G$5)+1,0)&amp;""</f>
        <v/>
      </c>
      <c r="J217" s="735"/>
      <c r="K217" s="740" t="str">
        <f>VLOOKUP($C202,'2025年度(助産後期)'!$B$5:$N$207,COLUMN('2025年度(助産後期)'!$G$5)+1,0)&amp;""</f>
        <v/>
      </c>
      <c r="L217" s="740"/>
      <c r="M217" s="751" t="str">
        <f>VLOOKUP($C202,'2025年度(M1後期)'!$B$5:$N$207,COLUMN('2025年度(M1後期)'!$G$5)+1,0)&amp;""</f>
        <v/>
      </c>
      <c r="N217" s="735"/>
      <c r="O217" s="740" t="str">
        <f>VLOOKUP($C202,'2025年度(M2後期)'!$B$5:$N$207,COLUMN('2025年度(M2後期)'!$G$5)+1,0)&amp;""</f>
        <v/>
      </c>
      <c r="P217" s="735"/>
      <c r="Q217" s="740" t="str">
        <f>VLOOKUP($C202,'2025年度(D1後期)'!$B$5:$N$207,COLUMN('2025年度(D1後期)'!$G$5)+1,0)&amp;""</f>
        <v/>
      </c>
      <c r="R217" s="735"/>
      <c r="S217" s="740" t="str">
        <f>VLOOKUP($C202,'2025年度(D23後期)'!$B$5:$N$207,COLUMN('2025年度(D23後期)'!$G$5)+1,0)&amp;""</f>
        <v/>
      </c>
      <c r="T217" s="735"/>
      <c r="U217" s="32"/>
      <c r="W217" s="13"/>
      <c r="Z217" s="733"/>
      <c r="AA217" s="695"/>
      <c r="AB217" s="695"/>
      <c r="AC217" s="695"/>
      <c r="AD217" s="695"/>
      <c r="AE217" s="695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784"/>
      <c r="BL217" s="784"/>
      <c r="BM217" s="784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47"/>
      <c r="B218" s="16" t="s">
        <v>62</v>
      </c>
      <c r="C218" s="738"/>
      <c r="D218" s="736"/>
      <c r="E218" s="710"/>
      <c r="F218" s="736"/>
      <c r="G218" s="710"/>
      <c r="H218" s="736"/>
      <c r="I218" s="710"/>
      <c r="J218" s="736"/>
      <c r="K218" s="712"/>
      <c r="L218" s="712"/>
      <c r="M218" s="738"/>
      <c r="N218" s="736"/>
      <c r="O218" s="712"/>
      <c r="P218" s="736"/>
      <c r="Q218" s="712"/>
      <c r="R218" s="736"/>
      <c r="S218" s="712"/>
      <c r="T218" s="736"/>
      <c r="U218" s="21"/>
      <c r="W218" s="13"/>
      <c r="Z218" s="734"/>
      <c r="AA218" s="696"/>
      <c r="AB218" s="696"/>
      <c r="AC218" s="696"/>
      <c r="AD218" s="696"/>
      <c r="AE218" s="696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785"/>
      <c r="BL218" s="785"/>
      <c r="BM218" s="785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33" t="s">
        <v>80</v>
      </c>
      <c r="B219" s="15" t="s">
        <v>55</v>
      </c>
      <c r="C219" s="748" t="str">
        <f>VLOOKUP($C202,'2025年度(1年後期)'!$B$5:$N$207,COLUMN('2025年度(1年後期)'!$I$5),0)&amp;""</f>
        <v/>
      </c>
      <c r="D219" s="732"/>
      <c r="E219" s="749" t="str">
        <f>VLOOKUP($C202,'2025年度(2年後期)'!$B$5:$N$207,COLUMN('2025年度(2年後期)'!$I$5),0)&amp;""</f>
        <v/>
      </c>
      <c r="F219" s="732"/>
      <c r="G219" s="749" t="str">
        <f>VLOOKUP($C202,'2025年度(3年後期)'!$B$5:$N$207,COLUMN('2025年度(3年後期)'!$I$5),0)&amp;""</f>
        <v/>
      </c>
      <c r="H219" s="732"/>
      <c r="I219" s="749" t="str">
        <f>VLOOKUP($C202,'2025年度(4年後期)'!$B$5:$N$206,COLUMN('2025年度(4年後期)'!$I$5),0)&amp;""</f>
        <v/>
      </c>
      <c r="J219" s="732"/>
      <c r="K219" s="750" t="str">
        <f>VLOOKUP($C202,'2025年度(助産後期)'!$B$5:$N$207,COLUMN('2025年度(助産後期)'!$I$5),0)&amp;""</f>
        <v/>
      </c>
      <c r="L219" s="750"/>
      <c r="M219" s="748" t="str">
        <f>VLOOKUP($C202,'2025年度(M1後期)'!$B$5:$N$207,COLUMN('2025年度(M1後期)'!$I$5),0)&amp;""</f>
        <v/>
      </c>
      <c r="N219" s="732"/>
      <c r="O219" s="750" t="str">
        <f>VLOOKUP($C202,'2025年度(M2後期)'!$B$5:$N$207,COLUMN('2025年度(M2後期)'!$I$5),0)&amp;""</f>
        <v/>
      </c>
      <c r="P219" s="732"/>
      <c r="Q219" s="750" t="str">
        <f>VLOOKUP($C202,'2025年度(D1後期)'!$B$5:$N$207,COLUMN('2025年度(D1後期)'!$I$5),0)&amp;""</f>
        <v/>
      </c>
      <c r="R219" s="732"/>
      <c r="S219" s="750" t="str">
        <f>VLOOKUP($C202,'2025年度(D23後期)'!$B$5:$N$207,COLUMN('2025年度(D23後期)'!$I$5),0)&amp;""</f>
        <v/>
      </c>
      <c r="T219" s="732"/>
      <c r="U219" s="21"/>
      <c r="W219" s="13"/>
      <c r="Z219" s="733" t="str">
        <f>A219</f>
        <v>４時限（15：10～16：40）</v>
      </c>
      <c r="AA219" s="694"/>
      <c r="AB219" s="694"/>
      <c r="AC219" s="694"/>
      <c r="AD219" s="694"/>
      <c r="AE219" s="694"/>
      <c r="AF219" s="694"/>
      <c r="AG219" s="694"/>
      <c r="AH219" s="694"/>
      <c r="AI219" s="694"/>
      <c r="AJ219" s="694"/>
      <c r="AK219" s="694"/>
      <c r="AL219" s="694"/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783"/>
      <c r="BL219" s="783"/>
      <c r="BM219" s="783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33"/>
      <c r="B220" s="15" t="s">
        <v>58</v>
      </c>
      <c r="C220" s="751" t="str">
        <f>IFERROR(VLOOKUP(C219,科目・教員!$A$2:$B$349,2,0),"")</f>
        <v/>
      </c>
      <c r="D220" s="735"/>
      <c r="E220" s="739" t="str">
        <f>IFERROR(VLOOKUP(E219,科目・教員!$A$2:$B$349,2,0),"")</f>
        <v/>
      </c>
      <c r="F220" s="735"/>
      <c r="G220" s="739" t="str">
        <f>IFERROR(VLOOKUP(G219,科目・教員!$A$2:$B$349,2,0),"")</f>
        <v/>
      </c>
      <c r="H220" s="735"/>
      <c r="I220" s="739" t="str">
        <f>IFERROR(VLOOKUP(I219,科目・教員!$A$2:$B$349,2,0),"")</f>
        <v/>
      </c>
      <c r="J220" s="735"/>
      <c r="K220" s="740" t="str">
        <f>IFERROR(VLOOKUP(K219,科目・教員!$A$2:$B$349,2,0),"")</f>
        <v/>
      </c>
      <c r="L220" s="740"/>
      <c r="M220" s="751" t="str">
        <f>IFERROR(VLOOKUP(M219,科目・教員!$A$2:$B$349,2,0),"")</f>
        <v/>
      </c>
      <c r="N220" s="735"/>
      <c r="O220" s="740" t="str">
        <f>IFERROR(VLOOKUP(O219,科目・教員!$A$2:$B$349,2,0),"")</f>
        <v/>
      </c>
      <c r="P220" s="735"/>
      <c r="Q220" s="740" t="str">
        <f>IFERROR(VLOOKUP(Q219,科目・教員!$A$2:$B$349,2,0),"")</f>
        <v/>
      </c>
      <c r="R220" s="735"/>
      <c r="S220" s="740" t="str">
        <f>IFERROR(VLOOKUP(S219,科目・教員!$A$2:$B$349,2,0),"")</f>
        <v/>
      </c>
      <c r="T220" s="735"/>
      <c r="U220" s="21"/>
      <c r="W220" s="13"/>
      <c r="Z220" s="73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784"/>
      <c r="BL220" s="784"/>
      <c r="BM220" s="784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33"/>
      <c r="B221" s="15" t="s">
        <v>60</v>
      </c>
      <c r="C221" s="751" t="str">
        <f>VLOOKUP($C202,'2025年度(1年後期)'!$B$5:$N$207,COLUMN('2025年度(1年後期)'!$I$5)+1,0)&amp;""</f>
        <v/>
      </c>
      <c r="D221" s="735"/>
      <c r="E221" s="739" t="str">
        <f>VLOOKUP($C202,'2025年度(2年後期)'!$B$5:$N$207,COLUMN('2025年度(2年後期)'!$I$5)+1,0)&amp;""</f>
        <v/>
      </c>
      <c r="F221" s="735"/>
      <c r="G221" s="739" t="str">
        <f>VLOOKUP($C202,'2025年度(3年後期)'!$B$5:$N$207,COLUMN('2025年度(3年後期)'!$I$5)+1,0)&amp;""</f>
        <v/>
      </c>
      <c r="H221" s="735"/>
      <c r="I221" s="739" t="str">
        <f>VLOOKUP($C202,'2025年度(4年後期)'!$B$5:$N$206,COLUMN('2025年度(4年後期)'!$I$5)+1,0)&amp;""</f>
        <v/>
      </c>
      <c r="J221" s="735"/>
      <c r="K221" s="740" t="str">
        <f>VLOOKUP($C202,'2025年度(助産後期)'!$B$5:$N$207,COLUMN('2025年度(助産後期)'!$I$5)+1,0)&amp;""</f>
        <v/>
      </c>
      <c r="L221" s="740"/>
      <c r="M221" s="751" t="str">
        <f>VLOOKUP($C202,'2025年度(M1後期)'!$B$5:$N$207,COLUMN('2025年度(M1後期)'!$I$5)+1,0)&amp;""</f>
        <v/>
      </c>
      <c r="N221" s="735"/>
      <c r="O221" s="740" t="str">
        <f>VLOOKUP($C202,'2025年度(M2後期)'!$B$5:$N$207,COLUMN('2025年度(M2後期)'!$I$5)+1,0)&amp;""</f>
        <v/>
      </c>
      <c r="P221" s="735"/>
      <c r="Q221" s="740" t="str">
        <f>VLOOKUP($C202,'2025年度(D1後期)'!$B$5:$N$207,COLUMN('2025年度(D1後期)'!$I$5)+1,0)&amp;""</f>
        <v/>
      </c>
      <c r="R221" s="735"/>
      <c r="S221" s="740" t="str">
        <f>VLOOKUP($C202,'2025年度(D23後期)'!$B$5:$N$207,COLUMN('2025年度(D23後期)'!$I$5)+1,0)&amp;""</f>
        <v/>
      </c>
      <c r="T221" s="735"/>
      <c r="U221" s="21"/>
      <c r="W221" s="13"/>
      <c r="Z221" s="73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784"/>
      <c r="BL221" s="784"/>
      <c r="BM221" s="784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34"/>
      <c r="B222" s="16" t="s">
        <v>62</v>
      </c>
      <c r="C222" s="738"/>
      <c r="D222" s="736"/>
      <c r="E222" s="710"/>
      <c r="F222" s="736"/>
      <c r="G222" s="710"/>
      <c r="H222" s="736"/>
      <c r="I222" s="710"/>
      <c r="J222" s="736"/>
      <c r="K222" s="712"/>
      <c r="L222" s="712"/>
      <c r="M222" s="738"/>
      <c r="N222" s="736"/>
      <c r="O222" s="712"/>
      <c r="P222" s="736"/>
      <c r="Q222" s="712"/>
      <c r="R222" s="736"/>
      <c r="S222" s="712"/>
      <c r="T222" s="736"/>
      <c r="U222" s="21"/>
      <c r="W222" s="13"/>
      <c r="Z222" s="73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785"/>
      <c r="BL222" s="785"/>
      <c r="BM222" s="785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33" t="s">
        <v>87</v>
      </c>
      <c r="B223" s="15" t="s">
        <v>55</v>
      </c>
      <c r="C223" s="748" t="str">
        <f>VLOOKUP($C202,'2025年度(1年後期)'!$B$5:$N$207,COLUMN('2025年度(1年後期)'!$K$5),0)&amp;""</f>
        <v/>
      </c>
      <c r="D223" s="732"/>
      <c r="E223" s="749" t="str">
        <f>VLOOKUP($C202,'2025年度(2年後期)'!$B$5:$N$207,COLUMN('2025年度(2年後期)'!$K$5),0)&amp;""</f>
        <v/>
      </c>
      <c r="F223" s="732"/>
      <c r="G223" s="749" t="str">
        <f>VLOOKUP($C202,'2025年度(3年後期)'!$B$5:$N$207,COLUMN('2025年度(3年後期)'!$K$5),0)&amp;""</f>
        <v/>
      </c>
      <c r="H223" s="732"/>
      <c r="I223" s="749" t="str">
        <f>VLOOKUP($C202,'2025年度(4年後期)'!$B$5:$N$206,COLUMN('2025年度(4年後期)'!$K$5),0)&amp;""</f>
        <v/>
      </c>
      <c r="J223" s="732"/>
      <c r="K223" s="750" t="str">
        <f>VLOOKUP($C202,'2025年度(助産後期)'!$B$5:$N$207,COLUMN('2025年度(助産後期)'!$K$5),0)&amp;""</f>
        <v/>
      </c>
      <c r="L223" s="750"/>
      <c r="M223" s="748" t="str">
        <f>VLOOKUP($C202,'2025年度(M1後期)'!$B$5:$N$207,COLUMN('2025年度(M1後期)'!$K$5),0)&amp;""</f>
        <v/>
      </c>
      <c r="N223" s="732"/>
      <c r="O223" s="750" t="str">
        <f>VLOOKUP($C202,'2025年度(M2後期)'!$B$5:$N$207,COLUMN('2025年度(M2後期)'!$K$5),0)&amp;""</f>
        <v/>
      </c>
      <c r="P223" s="732"/>
      <c r="Q223" s="750" t="str">
        <f>VLOOKUP($C202,'2025年度(D1後期)'!$B$5:$N$207,COLUMN('2025年度(D1後期)'!$K$5),0)&amp;""</f>
        <v/>
      </c>
      <c r="R223" s="732"/>
      <c r="S223" s="750" t="str">
        <f>VLOOKUP($C202,'2025年度(D23後期)'!$B$5:$N$207,COLUMN('2025年度(D23後期)'!$K$5),0)&amp;""</f>
        <v/>
      </c>
      <c r="T223" s="732"/>
      <c r="U223" s="21"/>
      <c r="Z223" s="733" t="str">
        <f>A223</f>
        <v>５時限（16：50～18：20）</v>
      </c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783"/>
      <c r="BL223" s="783"/>
      <c r="BM223" s="783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33"/>
      <c r="B224" s="15" t="s">
        <v>58</v>
      </c>
      <c r="C224" s="751" t="str">
        <f>IFERROR(VLOOKUP(C223,科目・教員!$A$2:$B$349,2,0),"")</f>
        <v/>
      </c>
      <c r="D224" s="735"/>
      <c r="E224" s="739" t="str">
        <f>IFERROR(VLOOKUP(E223,科目・教員!$A$2:$B$349,2,0),"")</f>
        <v/>
      </c>
      <c r="F224" s="735"/>
      <c r="G224" s="739" t="str">
        <f>IFERROR(VLOOKUP(G223,科目・教員!$A$2:$B$349,2,0),"")</f>
        <v/>
      </c>
      <c r="H224" s="735"/>
      <c r="I224" s="739" t="str">
        <f>IFERROR(VLOOKUP(I223,科目・教員!$A$2:$B$349,2,0),"")</f>
        <v/>
      </c>
      <c r="J224" s="735"/>
      <c r="K224" s="740" t="str">
        <f>IFERROR(VLOOKUP(K223,科目・教員!$A$2:$B$349,2,0),"")</f>
        <v/>
      </c>
      <c r="L224" s="740"/>
      <c r="M224" s="751" t="str">
        <f>IFERROR(VLOOKUP(M223,科目・教員!$A$2:$B$349,2,0),"")</f>
        <v/>
      </c>
      <c r="N224" s="735"/>
      <c r="O224" s="740" t="str">
        <f>IFERROR(VLOOKUP(O223,科目・教員!$A$2:$B$349,2,0),"")</f>
        <v/>
      </c>
      <c r="P224" s="735"/>
      <c r="Q224" s="740" t="str">
        <f>IFERROR(VLOOKUP(Q223,科目・教員!$A$2:$B$349,2,0),"")</f>
        <v/>
      </c>
      <c r="R224" s="735"/>
      <c r="S224" s="740" t="str">
        <f>IFERROR(VLOOKUP(S223,科目・教員!$A$2:$B$349,2,0),"")</f>
        <v/>
      </c>
      <c r="T224" s="735"/>
      <c r="U224" s="21"/>
      <c r="Z224" s="73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784"/>
      <c r="BL224" s="784"/>
      <c r="BM224" s="784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33"/>
      <c r="B225" s="15" t="s">
        <v>60</v>
      </c>
      <c r="C225" s="751" t="str">
        <f>VLOOKUP($C202,'2025年度(1年後期)'!$B$5:$N$207,COLUMN('2025年度(1年後期)'!$K$5)+1,0)&amp;""</f>
        <v/>
      </c>
      <c r="D225" s="735"/>
      <c r="E225" s="739" t="str">
        <f>VLOOKUP($C202,'2025年度(2年後期)'!$B$5:$N$207,COLUMN('2025年度(2年後期)'!$K$5)+1,0)&amp;""</f>
        <v/>
      </c>
      <c r="F225" s="735"/>
      <c r="G225" s="739" t="str">
        <f>VLOOKUP($C202,'2025年度(3年後期)'!$B$5:$N$207,COLUMN('2025年度(3年後期)'!$K$5)+1,0)&amp;""</f>
        <v/>
      </c>
      <c r="H225" s="735"/>
      <c r="I225" s="739" t="str">
        <f>VLOOKUP($C202,'2025年度(4年後期)'!$B$5:$N$206,COLUMN('2025年度(4年後期)'!$K$5)+1,0)&amp;""</f>
        <v/>
      </c>
      <c r="J225" s="735"/>
      <c r="K225" s="740" t="str">
        <f>VLOOKUP($C202,'2025年度(助産後期)'!$B$5:$N$207,COLUMN('2025年度(助産後期)'!$K$5)+1,0)&amp;""</f>
        <v/>
      </c>
      <c r="L225" s="740"/>
      <c r="M225" s="751" t="str">
        <f>VLOOKUP($C202,'2025年度(M1後期)'!$B$5:$N$207,COLUMN('2025年度(M1後期)'!$K$5)+1,0)&amp;""</f>
        <v/>
      </c>
      <c r="N225" s="735"/>
      <c r="O225" s="740" t="str">
        <f>VLOOKUP($C202,'2025年度(M1後期)'!$B$5:$N$207,COLUMN('2025年度(M1後期)'!$K$5)+1,0)&amp;""</f>
        <v/>
      </c>
      <c r="P225" s="735"/>
      <c r="Q225" s="740" t="str">
        <f>VLOOKUP($C202,'2025年度(D1後期)'!$B$5:$N$207,COLUMN('2025年度(D1後期)'!$K$5)+1,0)&amp;""</f>
        <v/>
      </c>
      <c r="R225" s="735"/>
      <c r="S225" s="740" t="str">
        <f>VLOOKUP($C202,'2025年度(D23後期)'!$B$5:$N$207,COLUMN('2025年度(D23後期)'!$K$5)+1,0)&amp;""</f>
        <v/>
      </c>
      <c r="T225" s="735"/>
      <c r="U225" s="21"/>
      <c r="Z225" s="73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784"/>
      <c r="BL225" s="784"/>
      <c r="BM225" s="784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34"/>
      <c r="B226" s="16" t="s">
        <v>62</v>
      </c>
      <c r="C226" s="738"/>
      <c r="D226" s="736"/>
      <c r="E226" s="710"/>
      <c r="F226" s="736"/>
      <c r="G226" s="710"/>
      <c r="H226" s="736"/>
      <c r="I226" s="710"/>
      <c r="J226" s="736"/>
      <c r="K226" s="712"/>
      <c r="L226" s="712"/>
      <c r="M226" s="738"/>
      <c r="N226" s="736"/>
      <c r="O226" s="712"/>
      <c r="P226" s="736"/>
      <c r="Q226" s="712"/>
      <c r="R226" s="736"/>
      <c r="S226" s="712"/>
      <c r="T226" s="736"/>
      <c r="U226" s="22"/>
      <c r="V226" s="19"/>
      <c r="W226" s="19"/>
      <c r="X226" s="19"/>
      <c r="Y226" s="19"/>
      <c r="Z226" s="73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785"/>
      <c r="BL226" s="785"/>
      <c r="BM226" s="785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5"/>
      <c r="B227" s="6"/>
      <c r="C227" s="717">
        <f>C202+1</f>
        <v>46091</v>
      </c>
      <c r="D227" s="717"/>
      <c r="E227" s="717"/>
      <c r="F227" s="717"/>
      <c r="G227" s="717"/>
      <c r="H227" s="717"/>
      <c r="I227" s="717"/>
      <c r="J227" s="717"/>
      <c r="K227" s="717"/>
      <c r="L227" s="717"/>
      <c r="M227" s="717"/>
      <c r="N227" s="717"/>
      <c r="O227" s="717"/>
      <c r="P227" s="717"/>
      <c r="Q227" s="717"/>
      <c r="R227" s="717"/>
      <c r="S227" s="717"/>
      <c r="T227" s="717"/>
      <c r="U227" s="697">
        <f>C227</f>
        <v>46091</v>
      </c>
      <c r="V227" s="698"/>
      <c r="W227" s="698"/>
      <c r="X227" s="698"/>
      <c r="Y227" s="698"/>
      <c r="Z227" s="69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3" t="s">
        <v>54</v>
      </c>
      <c r="B228" s="12" t="s">
        <v>55</v>
      </c>
      <c r="C228" s="731" t="str">
        <f>VLOOKUP($C227,'2025年度(1年後期)'!$B$5:$N$207,COLUMN('2025年度(1年後期)'!$C$5),0)&amp;""</f>
        <v/>
      </c>
      <c r="D228" s="722"/>
      <c r="E228" s="721" t="str">
        <f>VLOOKUP($C227,'2025年度(2年後期)'!$B$5:$N$207,COLUMN('2025年度(2年後期)'!$C$5),0)&amp;""</f>
        <v/>
      </c>
      <c r="F228" s="722"/>
      <c r="G228" s="721" t="str">
        <f>VLOOKUP($C227,'2025年度(3年後期)'!$B$5:$N$207,COLUMN('2025年度(3年後期)'!$C$5),0)&amp;""</f>
        <v/>
      </c>
      <c r="H228" s="722"/>
      <c r="I228" s="721" t="str">
        <f>VLOOKUP($C227,'2025年度(4年後期)'!$B$5:$N$206,COLUMN('2025年度(4年後期)'!$C$5),0)&amp;""</f>
        <v/>
      </c>
      <c r="J228" s="722"/>
      <c r="K228" s="732" t="str">
        <f>VLOOKUP($C227,'2025年度(助産後期)'!$B$5:$N$207,COLUMN('2025年度(助産後期)'!$C$5),0)&amp;""</f>
        <v/>
      </c>
      <c r="L228" s="720"/>
      <c r="M228" s="719" t="str">
        <f>VLOOKUP($C227,'2025年度(M1後期)'!$B$5:$N$207,COLUMN('2025年度(M1後期)'!$C$5),0)&amp;""</f>
        <v/>
      </c>
      <c r="N228" s="720"/>
      <c r="O228" s="721" t="str">
        <f>VLOOKUP($C227,'2025年度(M2後期)'!$B$5:$N$207,COLUMN('2025年度(M2後期)'!$C$5),0)&amp;""</f>
        <v/>
      </c>
      <c r="P228" s="722"/>
      <c r="Q228" s="721" t="str">
        <f>VLOOKUP($C227,'2025年度(D1後期)'!$B$5:$N$207,COLUMN('2025年度(D1後期)'!$C$5),0)&amp;""</f>
        <v/>
      </c>
      <c r="R228" s="722"/>
      <c r="S228" s="732" t="str">
        <f>VLOOKUP($C227,'2025年度(D23後期)'!$B$5:$N$207,COLUMN('2025年度(D23後期)'!$C$5),0)&amp;""</f>
        <v/>
      </c>
      <c r="T228" s="722"/>
      <c r="U228" s="20"/>
      <c r="Z228" s="744" t="str">
        <f>A228</f>
        <v xml:space="preserve">１時限（09：20～10：50） </v>
      </c>
      <c r="AA228" s="694"/>
      <c r="AB228" s="694"/>
      <c r="AC228" s="694"/>
      <c r="AD228" s="694"/>
      <c r="AE228" s="694"/>
      <c r="AF228" s="694"/>
      <c r="AG228" s="694"/>
      <c r="AH228" s="694"/>
      <c r="AI228" s="694"/>
      <c r="AJ228" s="694"/>
      <c r="AK228" s="694"/>
      <c r="AL228" s="694"/>
      <c r="AM228" s="694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/>
      <c r="AX228" s="694"/>
      <c r="AY228" s="694"/>
      <c r="AZ228" s="694"/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783"/>
      <c r="BL228" s="783"/>
      <c r="BM228" s="783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33"/>
      <c r="B229" s="15" t="s">
        <v>58</v>
      </c>
      <c r="C229" s="714" t="str">
        <f>IFERROR(VLOOKUP(C228,科目・教員!$A$2:$B$349,2,0),"")</f>
        <v/>
      </c>
      <c r="D229" s="715"/>
      <c r="E229" s="716" t="str">
        <f>IFERROR(VLOOKUP(E228,科目・教員!$A$2:$B$349,2,0),"")</f>
        <v/>
      </c>
      <c r="F229" s="715"/>
      <c r="G229" s="716" t="str">
        <f>IFERROR(VLOOKUP(G228,科目・教員!$A$2:$B$349,2,0),"")</f>
        <v/>
      </c>
      <c r="H229" s="715"/>
      <c r="I229" s="716" t="str">
        <f>IFERROR(VLOOKUP(I228,科目・教員!$A$2:$B$349,2,0),"")</f>
        <v/>
      </c>
      <c r="J229" s="715"/>
      <c r="K229" s="735" t="str">
        <f>IFERROR(VLOOKUP(K228,科目・教員!$A$2:$B$349,2,0),"")</f>
        <v/>
      </c>
      <c r="L229" s="737"/>
      <c r="M229" s="746" t="str">
        <f>IFERROR(VLOOKUP(M228,科目・教員!$A$2:$B$349,2,0),"")</f>
        <v/>
      </c>
      <c r="N229" s="715"/>
      <c r="O229" s="716" t="str">
        <f>IFERROR(VLOOKUP(O228,科目・教員!$A$2:$B$349,2,0),"")</f>
        <v/>
      </c>
      <c r="P229" s="715"/>
      <c r="Q229" s="716" t="str">
        <f>IFERROR(VLOOKUP(Q228,科目・教員!$A$2:$B$349,2,0),"")</f>
        <v/>
      </c>
      <c r="R229" s="715"/>
      <c r="S229" s="735" t="str">
        <f>IFERROR(VLOOKUP(S228,科目・教員!$A$2:$B$349,2,0),"")</f>
        <v/>
      </c>
      <c r="T229" s="715"/>
      <c r="U229" s="20"/>
      <c r="Z229" s="733"/>
      <c r="AA229" s="695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784"/>
      <c r="BL229" s="784"/>
      <c r="BM229" s="784"/>
      <c r="BN229" s="695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33"/>
      <c r="B230" s="15" t="s">
        <v>60</v>
      </c>
      <c r="C230" s="714" t="str">
        <f>VLOOKUP($C227,'2025年度(1年後期)'!$B$5:$N$207,COLUMN('2025年度(1年後期)'!$C$5)+1,0)&amp;""</f>
        <v/>
      </c>
      <c r="D230" s="715"/>
      <c r="E230" s="716" t="str">
        <f>VLOOKUP($C227,'2025年度(2年後期)'!$B$5:$N$207,COLUMN('2025年度(2年後期)'!$C$5)+1,0)&amp;""</f>
        <v/>
      </c>
      <c r="F230" s="715"/>
      <c r="G230" s="716" t="str">
        <f>VLOOKUP($C227,'2025年度(3年後期)'!$B$5:$N$207,COLUMN('2025年度(3年後期)'!$C$5)+1,0)&amp;""</f>
        <v/>
      </c>
      <c r="H230" s="715"/>
      <c r="I230" s="716" t="str">
        <f>VLOOKUP($C227,'2025年度(4年後期)'!$B$5:$N$206,COLUMN('2025年度(4年後期)'!$C$5)+1,0)&amp;""</f>
        <v/>
      </c>
      <c r="J230" s="715"/>
      <c r="K230" s="735" t="str">
        <f>VLOOKUP($C227,'2025年度(助産後期)'!$B$5:$N$207,COLUMN('2025年度(助産後期)'!$C$5)+1,0)&amp;""</f>
        <v/>
      </c>
      <c r="L230" s="737"/>
      <c r="M230" s="746" t="str">
        <f>VLOOKUP($C227,'2025年度(M1後期)'!$B$5:$N$207,COLUMN('2025年度(M1後期)'!$C$5)+1,0)&amp;""</f>
        <v/>
      </c>
      <c r="N230" s="715"/>
      <c r="O230" s="716" t="str">
        <f>VLOOKUP($C227,'2025年度(M2後期)'!$B$5:$N$207,COLUMN('2025年度(M2後期)'!$C$5)+1,0)&amp;""</f>
        <v/>
      </c>
      <c r="P230" s="715"/>
      <c r="Q230" s="716" t="str">
        <f>VLOOKUP($C227,'2025年度(D1後期)'!$B$5:$N$207,COLUMN('2025年度(D1後期)'!$C$5)+1,0)&amp;""</f>
        <v/>
      </c>
      <c r="R230" s="715"/>
      <c r="S230" s="735" t="str">
        <f>VLOOKUP($C227,'2025年度(D23後期)'!$B$5:$N$207,COLUMN('2025年度(D23後期)'!$C$5)+1,0)&amp;""</f>
        <v/>
      </c>
      <c r="T230" s="715"/>
      <c r="Z230" s="733"/>
      <c r="AA230" s="695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784"/>
      <c r="BL230" s="784"/>
      <c r="BM230" s="784"/>
      <c r="BN230" s="695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34"/>
      <c r="B231" s="16" t="s">
        <v>62</v>
      </c>
      <c r="C231" s="738"/>
      <c r="D231" s="711"/>
      <c r="E231" s="710"/>
      <c r="F231" s="711"/>
      <c r="G231" s="710"/>
      <c r="H231" s="711"/>
      <c r="I231" s="710"/>
      <c r="J231" s="711"/>
      <c r="K231" s="712"/>
      <c r="L231" s="713"/>
      <c r="M231" s="745"/>
      <c r="N231" s="711"/>
      <c r="O231" s="710"/>
      <c r="P231" s="711"/>
      <c r="Q231" s="710"/>
      <c r="R231" s="711"/>
      <c r="S231" s="712"/>
      <c r="T231" s="711"/>
      <c r="Z231" s="734"/>
      <c r="AA231" s="696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785"/>
      <c r="BL231" s="785"/>
      <c r="BM231" s="785"/>
      <c r="BN231" s="696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33" t="s">
        <v>64</v>
      </c>
      <c r="B232" s="15" t="s">
        <v>55</v>
      </c>
      <c r="C232" s="731" t="str">
        <f>VLOOKUP($C227,'2025年度(1年後期)'!$B$5:$N$207,COLUMN('2025年度(1年後期)'!$E$5),0)&amp;""</f>
        <v/>
      </c>
      <c r="D232" s="722"/>
      <c r="E232" s="721" t="str">
        <f>VLOOKUP($C227,'2025年度(2年後期)'!$B$5:$N$207,COLUMN('2025年度(2年後期)'!$E$5),0)&amp;""</f>
        <v/>
      </c>
      <c r="F232" s="722"/>
      <c r="G232" s="721" t="str">
        <f>VLOOKUP($C227,'2025年度(3年後期)'!$B$5:$N$207,COLUMN('2025年度(3年後期)'!$E$5),0)&amp;""</f>
        <v/>
      </c>
      <c r="H232" s="722"/>
      <c r="I232" s="721" t="str">
        <f>VLOOKUP($C227,'2025年度(4年後期)'!$B$5:$N$206,COLUMN('2025年度(4年後期)'!$E$5),0)&amp;""</f>
        <v/>
      </c>
      <c r="J232" s="722"/>
      <c r="K232" s="732" t="str">
        <f>VLOOKUP($C227,'2025年度(助産後期)'!$B$5:$N$207,COLUMN('2025年度(助産後期)'!$E$5),0)&amp;""</f>
        <v/>
      </c>
      <c r="L232" s="720"/>
      <c r="M232" s="731" t="str">
        <f>VLOOKUP($C227,'2025年度(M1後期)'!$B$5:$N$207,COLUMN('2025年度(M1後期)'!$E$5),0)&amp;""</f>
        <v/>
      </c>
      <c r="N232" s="722"/>
      <c r="O232" s="732" t="str">
        <f>VLOOKUP($C227,'2025年度(M2後期)'!$B$5:$N$207,COLUMN('2025年度(M2後期)'!$E$5),0)&amp;""</f>
        <v/>
      </c>
      <c r="P232" s="722"/>
      <c r="Q232" s="732" t="str">
        <f>VLOOKUP($C227,'2025年度(D1後期)'!$B$5:$N$207,COLUMN('2025年度(D1後期)'!$E$5),0)&amp;""</f>
        <v/>
      </c>
      <c r="R232" s="722"/>
      <c r="S232" s="732" t="str">
        <f>VLOOKUP($C227,'2025年度(D23後期)'!$B$5:$N$207,COLUMN('2025年度(D23後期)'!$E$5),0)&amp;""</f>
        <v/>
      </c>
      <c r="T232" s="722"/>
      <c r="Z232" s="733" t="str">
        <f>A232</f>
        <v>２時限（11：00～12：30）</v>
      </c>
      <c r="AA232" s="694"/>
      <c r="AB232" s="694"/>
      <c r="AC232" s="694"/>
      <c r="AD232" s="694"/>
      <c r="AE232" s="694"/>
      <c r="AF232" s="694"/>
      <c r="AG232" s="694"/>
      <c r="AH232" s="694"/>
      <c r="AI232" s="694"/>
      <c r="AJ232" s="694"/>
      <c r="AK232" s="694"/>
      <c r="AL232" s="694"/>
      <c r="AM232" s="694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/>
      <c r="AX232" s="694"/>
      <c r="AY232" s="694"/>
      <c r="AZ232" s="694"/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783"/>
      <c r="BL232" s="783"/>
      <c r="BM232" s="783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33"/>
      <c r="B233" s="15" t="s">
        <v>58</v>
      </c>
      <c r="C233" s="714" t="str">
        <f>IFERROR(VLOOKUP(C232,科目・教員!$A$2:$B$349,2,0),"")</f>
        <v/>
      </c>
      <c r="D233" s="715"/>
      <c r="E233" s="716" t="str">
        <f>IFERROR(VLOOKUP(E232,科目・教員!$A$2:$B$349,2,0),"")</f>
        <v/>
      </c>
      <c r="F233" s="715"/>
      <c r="G233" s="716" t="str">
        <f>IFERROR(VLOOKUP(G232,科目・教員!$A$2:$B$349,2,0),"")</f>
        <v/>
      </c>
      <c r="H233" s="715"/>
      <c r="I233" s="716" t="str">
        <f>IFERROR(VLOOKUP(I232,科目・教員!$A$2:$B$349,2,0),"")</f>
        <v/>
      </c>
      <c r="J233" s="715"/>
      <c r="K233" s="735" t="str">
        <f>IFERROR(VLOOKUP(K232,科目・教員!$A$2:$B$349,2,0),"")</f>
        <v/>
      </c>
      <c r="L233" s="737"/>
      <c r="M233" s="714" t="str">
        <f>IFERROR(VLOOKUP(M232,科目・教員!$A$2:$B$349,2,0),"")</f>
        <v/>
      </c>
      <c r="N233" s="715"/>
      <c r="O233" s="735" t="str">
        <f>IFERROR(VLOOKUP(O232,科目・教員!$A$2:$B$349,2,0),"")</f>
        <v/>
      </c>
      <c r="P233" s="715"/>
      <c r="Q233" s="735" t="str">
        <f>IFERROR(VLOOKUP(Q232,科目・教員!$A$2:$B$349,2,0),"")</f>
        <v/>
      </c>
      <c r="R233" s="715"/>
      <c r="S233" s="735" t="str">
        <f>IFERROR(VLOOKUP(S232,科目・教員!$A$2:$B$349,2,0),"")</f>
        <v/>
      </c>
      <c r="T233" s="715"/>
      <c r="Z233" s="73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784"/>
      <c r="BL233" s="784"/>
      <c r="BM233" s="784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33"/>
      <c r="B234" s="15" t="s">
        <v>60</v>
      </c>
      <c r="C234" s="714" t="str">
        <f>VLOOKUP($C227,'2025年度(1年後期)'!$B$5:$N$207,COLUMN('2025年度(1年後期)'!$E$5)+1,0)&amp;""</f>
        <v/>
      </c>
      <c r="D234" s="715"/>
      <c r="E234" s="716" t="str">
        <f>VLOOKUP($C227,'2025年度(2年後期)'!$B$5:$N$207,COLUMN('2025年度(2年後期)'!$E$5)+1,0)&amp;""</f>
        <v/>
      </c>
      <c r="F234" s="715"/>
      <c r="G234" s="716" t="str">
        <f>VLOOKUP($C227,'2025年度(3年後期)'!$B$5:$N$207,COLUMN('2025年度(3年後期)'!$E$5)+1,0)&amp;""</f>
        <v/>
      </c>
      <c r="H234" s="715"/>
      <c r="I234" s="716" t="str">
        <f>VLOOKUP($C227,'2025年度(4年後期)'!$B$5:$N$206,COLUMN('2025年度(4年後期)'!$E$5)+1,0)&amp;""</f>
        <v/>
      </c>
      <c r="J234" s="715"/>
      <c r="K234" s="735" t="str">
        <f>VLOOKUP($C227,'2025年度(助産後期)'!$B$5:$N$207,COLUMN('2025年度(助産後期)'!$E$5)+1,0)&amp;""</f>
        <v/>
      </c>
      <c r="L234" s="737"/>
      <c r="M234" s="714" t="str">
        <f>VLOOKUP($C227,'2025年度(M1後期)'!$B$5:$N$207,COLUMN('2025年度(M1後期)'!$E$5)+1,0)&amp;""</f>
        <v/>
      </c>
      <c r="N234" s="715"/>
      <c r="O234" s="735" t="str">
        <f>VLOOKUP($C227,'2025年度(M2後期)'!$B$5:$N$207,COLUMN('2025年度(M2後期)'!$E$5)+1,0)&amp;""</f>
        <v/>
      </c>
      <c r="P234" s="715"/>
      <c r="Q234" s="735" t="str">
        <f>VLOOKUP($C227,'2025年度(D1後期)'!$B$5:$N$207,COLUMN('2025年度(D1後期)'!$E$5)+1,0)&amp;""</f>
        <v/>
      </c>
      <c r="R234" s="715"/>
      <c r="S234" s="735" t="str">
        <f>VLOOKUP($C227,'2025年度(D23後期)'!$B$5:$N$207,COLUMN('2025年度(D23後期)'!$E$5)+1,0)&amp;""</f>
        <v/>
      </c>
      <c r="T234" s="715"/>
      <c r="Z234" s="73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784"/>
      <c r="BL234" s="784"/>
      <c r="BM234" s="784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47"/>
      <c r="B235" s="16" t="s">
        <v>62</v>
      </c>
      <c r="C235" s="738"/>
      <c r="D235" s="736"/>
      <c r="E235" s="710"/>
      <c r="F235" s="736"/>
      <c r="G235" s="710"/>
      <c r="H235" s="736"/>
      <c r="I235" s="710"/>
      <c r="J235" s="736"/>
      <c r="K235" s="712"/>
      <c r="L235" s="712"/>
      <c r="M235" s="738"/>
      <c r="N235" s="736"/>
      <c r="O235" s="712"/>
      <c r="P235" s="736"/>
      <c r="Q235" s="712"/>
      <c r="R235" s="736"/>
      <c r="S235" s="712"/>
      <c r="T235" s="736"/>
      <c r="Z235" s="73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785"/>
      <c r="BL235" s="785"/>
      <c r="BM235" s="785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44" t="s">
        <v>70</v>
      </c>
      <c r="B236" s="17" t="s">
        <v>71</v>
      </c>
      <c r="C236" s="731"/>
      <c r="D236" s="722"/>
      <c r="E236" s="721"/>
      <c r="F236" s="722"/>
      <c r="G236" s="721"/>
      <c r="H236" s="722"/>
      <c r="I236" s="721"/>
      <c r="J236" s="722"/>
      <c r="K236" s="732"/>
      <c r="L236" s="720"/>
      <c r="M236" s="731"/>
      <c r="N236" s="722"/>
      <c r="O236" s="732"/>
      <c r="P236" s="722"/>
      <c r="Q236" s="732"/>
      <c r="R236" s="722"/>
      <c r="S236" s="732"/>
      <c r="T236" s="722"/>
      <c r="Z236" s="733" t="str">
        <f>A236</f>
        <v>昼休み（12：30～13：30）</v>
      </c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783"/>
      <c r="BL236" s="783"/>
      <c r="BM236" s="783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33"/>
      <c r="B237" s="17" t="s">
        <v>73</v>
      </c>
      <c r="C237" s="714"/>
      <c r="D237" s="715"/>
      <c r="E237" s="716"/>
      <c r="F237" s="715"/>
      <c r="G237" s="716"/>
      <c r="H237" s="715"/>
      <c r="I237" s="716"/>
      <c r="J237" s="715"/>
      <c r="K237" s="735"/>
      <c r="L237" s="737"/>
      <c r="M237" s="714"/>
      <c r="N237" s="715"/>
      <c r="O237" s="735"/>
      <c r="P237" s="715"/>
      <c r="Q237" s="735"/>
      <c r="R237" s="715"/>
      <c r="S237" s="735"/>
      <c r="T237" s="715"/>
      <c r="Z237" s="73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784"/>
      <c r="BL237" s="784"/>
      <c r="BM237" s="784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33"/>
      <c r="B238" s="17" t="s">
        <v>60</v>
      </c>
      <c r="C238" s="714"/>
      <c r="D238" s="715"/>
      <c r="E238" s="716"/>
      <c r="F238" s="715"/>
      <c r="G238" s="716"/>
      <c r="H238" s="715"/>
      <c r="I238" s="716"/>
      <c r="J238" s="715"/>
      <c r="K238" s="735"/>
      <c r="L238" s="737"/>
      <c r="M238" s="714"/>
      <c r="N238" s="715"/>
      <c r="O238" s="735"/>
      <c r="P238" s="715"/>
      <c r="Q238" s="735"/>
      <c r="R238" s="715"/>
      <c r="S238" s="735"/>
      <c r="T238" s="715"/>
      <c r="Z238" s="73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784"/>
      <c r="BL238" s="784"/>
      <c r="BM238" s="784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34"/>
      <c r="B239" s="18" t="s">
        <v>62</v>
      </c>
      <c r="C239" s="752"/>
      <c r="D239" s="753"/>
      <c r="E239" s="754"/>
      <c r="F239" s="753"/>
      <c r="G239" s="754"/>
      <c r="H239" s="753"/>
      <c r="I239" s="754"/>
      <c r="J239" s="753"/>
      <c r="K239" s="755"/>
      <c r="L239" s="755"/>
      <c r="M239" s="752"/>
      <c r="N239" s="753"/>
      <c r="O239" s="755"/>
      <c r="P239" s="753"/>
      <c r="Q239" s="755"/>
      <c r="R239" s="753"/>
      <c r="S239" s="755"/>
      <c r="T239" s="753"/>
      <c r="Z239" s="73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785"/>
      <c r="BL239" s="785"/>
      <c r="BM239" s="785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33" t="s">
        <v>74</v>
      </c>
      <c r="B240" s="15" t="s">
        <v>55</v>
      </c>
      <c r="C240" s="748" t="str">
        <f>VLOOKUP($C227,'2025年度(1年後期)'!$B$5:$N$207,COLUMN('2025年度(1年後期)'!$G$5),0)&amp;""</f>
        <v/>
      </c>
      <c r="D240" s="732"/>
      <c r="E240" s="749" t="str">
        <f>VLOOKUP($C227,'2025年度(2年後期)'!$B$5:$N$207,COLUMN('2025年度(2年後期)'!$G$5),0)&amp;""</f>
        <v/>
      </c>
      <c r="F240" s="732"/>
      <c r="G240" s="749" t="str">
        <f>VLOOKUP($C227,'2025年度(3年後期)'!$B$5:$N$207,COLUMN('2025年度(3年後期)'!$G$5),0)&amp;""</f>
        <v/>
      </c>
      <c r="H240" s="732"/>
      <c r="I240" s="749" t="str">
        <f>VLOOKUP($C227,'2025年度(4年後期)'!$B$5:$N$206,COLUMN('2025年度(4年後期)'!$G$5),0)&amp;""</f>
        <v/>
      </c>
      <c r="J240" s="732"/>
      <c r="K240" s="750" t="str">
        <f>VLOOKUP($C227,'2025年度(助産後期)'!$B$5:$N$207,COLUMN('2025年度(助産後期)'!$G$5),0)&amp;""</f>
        <v/>
      </c>
      <c r="L240" s="750"/>
      <c r="M240" s="748" t="str">
        <f>VLOOKUP($C227,'2025年度(M1後期)'!$B$5:$N$207,COLUMN('2025年度(M1後期)'!$G$5),0)&amp;""</f>
        <v/>
      </c>
      <c r="N240" s="732"/>
      <c r="O240" s="750" t="str">
        <f>VLOOKUP($C227,'2025年度(M2後期)'!$B$5:$N$207,COLUMN('2025年度(M2後期)'!$G$5),0)&amp;""</f>
        <v/>
      </c>
      <c r="P240" s="732"/>
      <c r="Q240" s="750" t="str">
        <f>VLOOKUP($C227,'2025年度(D1後期)'!$B$5:$N$207,COLUMN('2025年度(D1後期)'!$G$5),0)&amp;""</f>
        <v/>
      </c>
      <c r="R240" s="732"/>
      <c r="S240" s="750" t="str">
        <f>VLOOKUP($C227,'2025年度(D23後期)'!$B$5:$N$207,COLUMN('2025年度(D23後期)'!$G$5),0)&amp;""</f>
        <v/>
      </c>
      <c r="T240" s="732"/>
      <c r="Z240" s="733" t="str">
        <f>A240</f>
        <v>３時限（13：30～15：00）</v>
      </c>
      <c r="AA240" s="694"/>
      <c r="AB240" s="694"/>
      <c r="AC240" s="694"/>
      <c r="AD240" s="694"/>
      <c r="AE240" s="694"/>
      <c r="AF240" s="694"/>
      <c r="AG240" s="694"/>
      <c r="AH240" s="694"/>
      <c r="AI240" s="694"/>
      <c r="AJ240" s="694"/>
      <c r="AK240" s="694"/>
      <c r="AL240" s="694"/>
      <c r="AM240" s="694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783"/>
      <c r="BL240" s="783"/>
      <c r="BM240" s="783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33"/>
      <c r="B241" s="15" t="s">
        <v>58</v>
      </c>
      <c r="C241" s="751" t="str">
        <f>IFERROR(VLOOKUP(C240,科目・教員!$A$2:$B$349,2,0),"")</f>
        <v/>
      </c>
      <c r="D241" s="735"/>
      <c r="E241" s="739" t="str">
        <f>IFERROR(VLOOKUP(E240,科目・教員!$A$2:$B$349,2,0),"")</f>
        <v/>
      </c>
      <c r="F241" s="735"/>
      <c r="G241" s="739" t="str">
        <f>IFERROR(VLOOKUP(G240,科目・教員!$A$2:$B$349,2,0),"")</f>
        <v/>
      </c>
      <c r="H241" s="735"/>
      <c r="I241" s="739" t="str">
        <f>IFERROR(VLOOKUP(I240,科目・教員!$A$2:$B$349,2,0),"")</f>
        <v/>
      </c>
      <c r="J241" s="735"/>
      <c r="K241" s="740" t="str">
        <f>IFERROR(VLOOKUP(K240,科目・教員!$A$2:$B$349,2,0),"")</f>
        <v/>
      </c>
      <c r="L241" s="740"/>
      <c r="M241" s="751" t="str">
        <f>IFERROR(VLOOKUP(M240,科目・教員!$A$2:$B$349,2,0),"")</f>
        <v/>
      </c>
      <c r="N241" s="735"/>
      <c r="O241" s="740" t="str">
        <f>IFERROR(VLOOKUP(O240,科目・教員!$A$2:$B$349,2,0),"")</f>
        <v/>
      </c>
      <c r="P241" s="735"/>
      <c r="Q241" s="740" t="str">
        <f>IFERROR(VLOOKUP(Q240,科目・教員!$A$2:$B$349,2,0),"")</f>
        <v/>
      </c>
      <c r="R241" s="735"/>
      <c r="S241" s="740" t="str">
        <f>IFERROR(VLOOKUP(S240,科目・教員!$A$2:$B$349,2,0),"")</f>
        <v/>
      </c>
      <c r="T241" s="735"/>
      <c r="Z241" s="73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784"/>
      <c r="BL241" s="784"/>
      <c r="BM241" s="784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33"/>
      <c r="B242" s="15" t="s">
        <v>60</v>
      </c>
      <c r="C242" s="751" t="str">
        <f>VLOOKUP($C227,'2025年度(1年後期)'!$B$5:$N$207,COLUMN('2025年度(1年後期)'!$G$5)+1,0)&amp;""</f>
        <v/>
      </c>
      <c r="D242" s="735"/>
      <c r="E242" s="739" t="str">
        <f>VLOOKUP($C227,'2025年度(2年後期)'!$B$5:$N$207,COLUMN('2025年度(2年後期)'!$G$5)+1,0)&amp;""</f>
        <v/>
      </c>
      <c r="F242" s="735"/>
      <c r="G242" s="739" t="str">
        <f>VLOOKUP($C227,'2025年度(3年後期)'!$B$5:$N$207,COLUMN('2025年度(3年後期)'!$G$5)+1,0)&amp;""</f>
        <v/>
      </c>
      <c r="H242" s="735"/>
      <c r="I242" s="739" t="str">
        <f>VLOOKUP($C227,'2025年度(4年後期)'!$B$5:$N$206,COLUMN('2025年度(4年後期)'!$G$5)+1,0)&amp;""</f>
        <v/>
      </c>
      <c r="J242" s="735"/>
      <c r="K242" s="740" t="str">
        <f>VLOOKUP($C227,'2025年度(助産後期)'!$B$5:$N$207,COLUMN('2025年度(助産後期)'!$G$5)+1,0)&amp;""</f>
        <v/>
      </c>
      <c r="L242" s="740"/>
      <c r="M242" s="751" t="str">
        <f>VLOOKUP($C227,'2025年度(M1後期)'!$B$5:$N$207,COLUMN('2025年度(M1後期)'!$G$5)+1,0)&amp;""</f>
        <v/>
      </c>
      <c r="N242" s="735"/>
      <c r="O242" s="740" t="str">
        <f>VLOOKUP($C227,'2025年度(M2後期)'!$B$5:$N$207,COLUMN('2025年度(M2後期)'!$G$5)+1,0)&amp;""</f>
        <v/>
      </c>
      <c r="P242" s="735"/>
      <c r="Q242" s="740" t="str">
        <f>VLOOKUP($C227,'2025年度(D1後期)'!$B$5:$N$207,COLUMN('2025年度(D1後期)'!$G$5)+1,0)&amp;""</f>
        <v/>
      </c>
      <c r="R242" s="735"/>
      <c r="S242" s="740" t="str">
        <f>VLOOKUP($C227,'2025年度(D23後期)'!$B$5:$N$207,COLUMN('2025年度(D23後期)'!$G$5)+1,0)&amp;""</f>
        <v/>
      </c>
      <c r="T242" s="735"/>
      <c r="Z242" s="73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784"/>
      <c r="BL242" s="784"/>
      <c r="BM242" s="784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47"/>
      <c r="B243" s="16" t="s">
        <v>62</v>
      </c>
      <c r="C243" s="738"/>
      <c r="D243" s="736"/>
      <c r="E243" s="710"/>
      <c r="F243" s="736"/>
      <c r="G243" s="710"/>
      <c r="H243" s="736"/>
      <c r="I243" s="710"/>
      <c r="J243" s="736"/>
      <c r="K243" s="712"/>
      <c r="L243" s="712"/>
      <c r="M243" s="738"/>
      <c r="N243" s="736"/>
      <c r="O243" s="712"/>
      <c r="P243" s="736"/>
      <c r="Q243" s="712"/>
      <c r="R243" s="736"/>
      <c r="S243" s="712"/>
      <c r="T243" s="736"/>
      <c r="Z243" s="73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785"/>
      <c r="BL243" s="785"/>
      <c r="BM243" s="785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33" t="s">
        <v>80</v>
      </c>
      <c r="B244" s="15" t="s">
        <v>55</v>
      </c>
      <c r="C244" s="748" t="str">
        <f>VLOOKUP($C227,'2025年度(1年後期)'!$B$5:$N$207,COLUMN('2025年度(1年後期)'!$I$5),0)&amp;""</f>
        <v/>
      </c>
      <c r="D244" s="732"/>
      <c r="E244" s="749" t="str">
        <f>VLOOKUP($C227,'2025年度(2年後期)'!$B$5:$N$207,COLUMN('2025年度(2年後期)'!$I$5),0)&amp;""</f>
        <v/>
      </c>
      <c r="F244" s="732"/>
      <c r="G244" s="749" t="str">
        <f>VLOOKUP($C227,'2025年度(3年後期)'!$B$5:$N$207,COLUMN('2025年度(3年後期)'!$I$5),0)&amp;""</f>
        <v/>
      </c>
      <c r="H244" s="732"/>
      <c r="I244" s="749" t="str">
        <f>VLOOKUP($C227,'2025年度(4年後期)'!$B$5:$N$206,COLUMN('2025年度(4年後期)'!$I$5),0)&amp;""</f>
        <v/>
      </c>
      <c r="J244" s="732"/>
      <c r="K244" s="750" t="str">
        <f>VLOOKUP($C227,'2025年度(助産後期)'!$B$5:$N$207,COLUMN('2025年度(助産後期)'!$I$5),0)&amp;""</f>
        <v/>
      </c>
      <c r="L244" s="750"/>
      <c r="M244" s="748" t="str">
        <f>VLOOKUP($C227,'2025年度(M1後期)'!$B$5:$N$207,COLUMN('2025年度(M1後期)'!$I$5),0)&amp;""</f>
        <v/>
      </c>
      <c r="N244" s="732"/>
      <c r="O244" s="750" t="str">
        <f>VLOOKUP($C227,'2025年度(M2後期)'!$B$5:$N$207,COLUMN('2025年度(M2後期)'!$I$5),0)&amp;""</f>
        <v/>
      </c>
      <c r="P244" s="732"/>
      <c r="Q244" s="750" t="str">
        <f>VLOOKUP($C227,'2025年度(D1後期)'!$B$5:$N$207,COLUMN('2025年度(D1後期)'!$I$5),0)&amp;""</f>
        <v/>
      </c>
      <c r="R244" s="732"/>
      <c r="S244" s="750" t="str">
        <f>VLOOKUP($C227,'2025年度(D23後期)'!$B$5:$N$207,COLUMN('2025年度(D23後期)'!$I$5),0)&amp;""</f>
        <v/>
      </c>
      <c r="T244" s="732"/>
      <c r="Z244" s="733" t="str">
        <f>A244</f>
        <v>４時限（15：10～16：40）</v>
      </c>
      <c r="AA244" s="694"/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4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783"/>
      <c r="BL244" s="783"/>
      <c r="BM244" s="783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33"/>
      <c r="B245" s="15" t="s">
        <v>58</v>
      </c>
      <c r="C245" s="751" t="str">
        <f>IFERROR(VLOOKUP(C244,科目・教員!$A$2:$B$349,2,0),"")</f>
        <v/>
      </c>
      <c r="D245" s="735"/>
      <c r="E245" s="739" t="str">
        <f>IFERROR(VLOOKUP(E244,科目・教員!$A$2:$B$349,2,0),"")</f>
        <v/>
      </c>
      <c r="F245" s="735"/>
      <c r="G245" s="739" t="str">
        <f>IFERROR(VLOOKUP(G244,科目・教員!$A$2:$B$349,2,0),"")</f>
        <v/>
      </c>
      <c r="H245" s="735"/>
      <c r="I245" s="739" t="str">
        <f>IFERROR(VLOOKUP(I244,科目・教員!$A$2:$B$349,2,0),"")</f>
        <v/>
      </c>
      <c r="J245" s="735"/>
      <c r="K245" s="740" t="str">
        <f>IFERROR(VLOOKUP(K244,科目・教員!$A$2:$B$349,2,0),"")</f>
        <v/>
      </c>
      <c r="L245" s="740"/>
      <c r="M245" s="751" t="str">
        <f>IFERROR(VLOOKUP(M244,科目・教員!$A$2:$B$349,2,0),"")</f>
        <v/>
      </c>
      <c r="N245" s="735"/>
      <c r="O245" s="740" t="str">
        <f>IFERROR(VLOOKUP(O244,科目・教員!$A$2:$B$349,2,0),"")</f>
        <v/>
      </c>
      <c r="P245" s="735"/>
      <c r="Q245" s="740" t="str">
        <f>IFERROR(VLOOKUP(Q244,科目・教員!$A$2:$B$349,2,0),"")</f>
        <v/>
      </c>
      <c r="R245" s="735"/>
      <c r="S245" s="740" t="str">
        <f>IFERROR(VLOOKUP(S244,科目・教員!$A$2:$B$349,2,0),"")</f>
        <v/>
      </c>
      <c r="T245" s="735"/>
      <c r="Z245" s="73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784"/>
      <c r="BL245" s="784"/>
      <c r="BM245" s="784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33"/>
      <c r="B246" s="15" t="s">
        <v>60</v>
      </c>
      <c r="C246" s="751" t="str">
        <f>VLOOKUP($C227,'2025年度(1年後期)'!$B$5:$N$207,COLUMN('2025年度(1年後期)'!$I$5)+1,0)&amp;""</f>
        <v/>
      </c>
      <c r="D246" s="735"/>
      <c r="E246" s="739" t="str">
        <f>VLOOKUP($C227,'2025年度(2年後期)'!$B$5:$N$207,COLUMN('2025年度(2年後期)'!$I$5)+1,0)&amp;""</f>
        <v/>
      </c>
      <c r="F246" s="735"/>
      <c r="G246" s="739" t="str">
        <f>VLOOKUP($C227,'2025年度(3年後期)'!$B$5:$N$207,COLUMN('2025年度(3年後期)'!$I$5)+1,0)&amp;""</f>
        <v/>
      </c>
      <c r="H246" s="735"/>
      <c r="I246" s="739" t="str">
        <f>VLOOKUP($C227,'2025年度(4年後期)'!$B$5:$N$206,COLUMN('2025年度(4年後期)'!$I$5)+1,0)&amp;""</f>
        <v/>
      </c>
      <c r="J246" s="735"/>
      <c r="K246" s="740" t="str">
        <f>VLOOKUP($C227,'2025年度(助産後期)'!$B$5:$N$207,COLUMN('2025年度(助産後期)'!$I$5)+1,0)&amp;""</f>
        <v/>
      </c>
      <c r="L246" s="740"/>
      <c r="M246" s="751" t="str">
        <f>VLOOKUP($C227,'2025年度(M1後期)'!$B$5:$N$207,COLUMN('2025年度(M1後期)'!$I$5)+1,0)&amp;""</f>
        <v/>
      </c>
      <c r="N246" s="735"/>
      <c r="O246" s="740" t="str">
        <f>VLOOKUP($C227,'2025年度(M2後期)'!$B$5:$N$207,COLUMN('2025年度(M2後期)'!$I$5)+1,0)&amp;""</f>
        <v/>
      </c>
      <c r="P246" s="735"/>
      <c r="Q246" s="740" t="str">
        <f>VLOOKUP($C227,'2025年度(D1後期)'!$B$5:$N$207,COLUMN('2025年度(D1後期)'!$I$5)+1,0)&amp;""</f>
        <v/>
      </c>
      <c r="R246" s="735"/>
      <c r="S246" s="740" t="str">
        <f>VLOOKUP($C227,'2025年度(D23後期)'!$B$5:$N$207,COLUMN('2025年度(D23後期)'!$I$5)+1,0)&amp;""</f>
        <v/>
      </c>
      <c r="T246" s="735"/>
      <c r="Z246" s="73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784"/>
      <c r="BL246" s="784"/>
      <c r="BM246" s="784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34"/>
      <c r="B247" s="16" t="s">
        <v>62</v>
      </c>
      <c r="C247" s="738"/>
      <c r="D247" s="736"/>
      <c r="E247" s="710"/>
      <c r="F247" s="736"/>
      <c r="G247" s="710"/>
      <c r="H247" s="736"/>
      <c r="I247" s="710"/>
      <c r="J247" s="736"/>
      <c r="K247" s="712"/>
      <c r="L247" s="712"/>
      <c r="M247" s="738"/>
      <c r="N247" s="736"/>
      <c r="O247" s="712"/>
      <c r="P247" s="736"/>
      <c r="Q247" s="712"/>
      <c r="R247" s="736"/>
      <c r="S247" s="712"/>
      <c r="T247" s="736"/>
      <c r="Z247" s="73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785"/>
      <c r="BL247" s="785"/>
      <c r="BM247" s="785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33" t="s">
        <v>87</v>
      </c>
      <c r="B248" s="15" t="s">
        <v>55</v>
      </c>
      <c r="C248" s="748" t="str">
        <f>VLOOKUP($C227,'2025年度(1年後期)'!$B$5:$N$207,COLUMN('2025年度(1年後期)'!$K$5),0)&amp;""</f>
        <v/>
      </c>
      <c r="D248" s="732"/>
      <c r="E248" s="749" t="str">
        <f>VLOOKUP($C227,'2025年度(2年後期)'!$B$5:$N$207,COLUMN('2025年度(2年後期)'!$K$5),0)&amp;""</f>
        <v/>
      </c>
      <c r="F248" s="732"/>
      <c r="G248" s="749" t="str">
        <f>VLOOKUP($C227,'2025年度(3年後期)'!$B$5:$N$207,COLUMN('2025年度(3年後期)'!$K$5),0)&amp;""</f>
        <v/>
      </c>
      <c r="H248" s="732"/>
      <c r="I248" s="749" t="str">
        <f>VLOOKUP($C227,'2025年度(4年後期)'!$B$5:$N$206,COLUMN('2025年度(4年後期)'!$K$5),0)&amp;""</f>
        <v/>
      </c>
      <c r="J248" s="732"/>
      <c r="K248" s="750" t="str">
        <f>VLOOKUP($C227,'2025年度(助産後期)'!$B$5:$N$207,COLUMN('2025年度(助産後期)'!$K$5),0)&amp;""</f>
        <v/>
      </c>
      <c r="L248" s="750"/>
      <c r="M248" s="748" t="str">
        <f>VLOOKUP($C227,'2025年度(M1後期)'!$B$5:$N$207,COLUMN('2025年度(M1後期)'!$K$5),0)&amp;""</f>
        <v/>
      </c>
      <c r="N248" s="732"/>
      <c r="O248" s="750" t="str">
        <f>VLOOKUP($C227,'2025年度(M2後期)'!$B$5:$N$207,COLUMN('2025年度(M2後期)'!$K$5),0)&amp;""</f>
        <v/>
      </c>
      <c r="P248" s="732"/>
      <c r="Q248" s="750" t="str">
        <f>VLOOKUP($C227,'2025年度(D1後期)'!$B$5:$N$207,COLUMN('2025年度(D1後期)'!$K$5),0)&amp;""</f>
        <v/>
      </c>
      <c r="R248" s="732"/>
      <c r="S248" s="750" t="str">
        <f>VLOOKUP($C227,'2025年度(D23後期)'!$B$5:$N$207,COLUMN('2025年度(D23後期)'!$K$5),0)&amp;""</f>
        <v/>
      </c>
      <c r="T248" s="732"/>
      <c r="Z248" s="733" t="str">
        <f>A248</f>
        <v>５時限（16：50～18：20）</v>
      </c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783"/>
      <c r="BL248" s="783"/>
      <c r="BM248" s="783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33"/>
      <c r="B249" s="15" t="s">
        <v>58</v>
      </c>
      <c r="C249" s="751" t="str">
        <f>IFERROR(VLOOKUP(C248,科目・教員!$A$2:$B$349,2,0),"")</f>
        <v/>
      </c>
      <c r="D249" s="735"/>
      <c r="E249" s="739" t="str">
        <f>IFERROR(VLOOKUP(E248,科目・教員!$A$2:$B$349,2,0),"")</f>
        <v/>
      </c>
      <c r="F249" s="735"/>
      <c r="G249" s="739" t="str">
        <f>IFERROR(VLOOKUP(G248,科目・教員!$A$2:$B$349,2,0),"")</f>
        <v/>
      </c>
      <c r="H249" s="735"/>
      <c r="I249" s="739" t="str">
        <f>IFERROR(VLOOKUP(I248,科目・教員!$A$2:$B$349,2,0),"")</f>
        <v/>
      </c>
      <c r="J249" s="735"/>
      <c r="K249" s="740" t="str">
        <f>IFERROR(VLOOKUP(K248,科目・教員!$A$2:$B$349,2,0),"")</f>
        <v/>
      </c>
      <c r="L249" s="740"/>
      <c r="M249" s="751" t="str">
        <f>IFERROR(VLOOKUP(M248,科目・教員!$A$2:$B$349,2,0),"")</f>
        <v/>
      </c>
      <c r="N249" s="735"/>
      <c r="O249" s="740" t="str">
        <f>IFERROR(VLOOKUP(O248,科目・教員!$A$2:$B$349,2,0),"")</f>
        <v/>
      </c>
      <c r="P249" s="735"/>
      <c r="Q249" s="740" t="str">
        <f>IFERROR(VLOOKUP(Q248,科目・教員!$A$2:$B$349,2,0),"")</f>
        <v/>
      </c>
      <c r="R249" s="735"/>
      <c r="S249" s="740" t="str">
        <f>IFERROR(VLOOKUP(S248,科目・教員!$A$2:$B$349,2,0),"")</f>
        <v/>
      </c>
      <c r="T249" s="735"/>
      <c r="Z249" s="73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784"/>
      <c r="BL249" s="784"/>
      <c r="BM249" s="784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33"/>
      <c r="B250" s="15" t="s">
        <v>60</v>
      </c>
      <c r="C250" s="751" t="str">
        <f>VLOOKUP($C227,'2025年度(1年後期)'!$B$5:$N$207,COLUMN('2025年度(1年後期)'!$K$5)+1,0)&amp;""</f>
        <v/>
      </c>
      <c r="D250" s="735"/>
      <c r="E250" s="739" t="str">
        <f>VLOOKUP($C227,'2025年度(2年後期)'!$B$5:$N$207,COLUMN('2025年度(2年後期)'!$K$5)+1,0)&amp;""</f>
        <v/>
      </c>
      <c r="F250" s="735"/>
      <c r="G250" s="739" t="str">
        <f>VLOOKUP($C227,'2025年度(3年後期)'!$B$5:$N$207,COLUMN('2025年度(3年後期)'!$K$5)+1,0)&amp;""</f>
        <v/>
      </c>
      <c r="H250" s="735"/>
      <c r="I250" s="739" t="str">
        <f>VLOOKUP($C227,'2025年度(4年後期)'!$B$5:$N$206,COLUMN('2025年度(4年後期)'!$K$5)+1,0)&amp;""</f>
        <v/>
      </c>
      <c r="J250" s="735"/>
      <c r="K250" s="740" t="str">
        <f>VLOOKUP($C227,'2025年度(助産後期)'!$B$5:$N$207,COLUMN('2025年度(助産後期)'!$K$5)+1,0)&amp;""</f>
        <v/>
      </c>
      <c r="L250" s="740"/>
      <c r="M250" s="751" t="str">
        <f>VLOOKUP($C227,'2025年度(M1後期)'!$B$5:$N$207,COLUMN('2025年度(M1後期)'!$K$5)+1,0)&amp;""</f>
        <v/>
      </c>
      <c r="N250" s="735"/>
      <c r="O250" s="740" t="str">
        <f>VLOOKUP($C227,'2025年度(M1後期)'!$B$5:$N$207,COLUMN('2025年度(M1後期)'!$K$5)+1,0)&amp;""</f>
        <v/>
      </c>
      <c r="P250" s="735"/>
      <c r="Q250" s="740" t="str">
        <f>VLOOKUP($C227,'2025年度(D1後期)'!$B$5:$N$207,COLUMN('2025年度(D1後期)'!$K$5)+1,0)&amp;""</f>
        <v/>
      </c>
      <c r="R250" s="735"/>
      <c r="S250" s="740" t="str">
        <f>VLOOKUP($C227,'2025年度(D23後期)'!$B$5:$N$207,COLUMN('2025年度(D23後期)'!$K$5)+1,0)&amp;""</f>
        <v/>
      </c>
      <c r="T250" s="735"/>
      <c r="Z250" s="73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784"/>
      <c r="BL250" s="784"/>
      <c r="BM250" s="784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34"/>
      <c r="B251" s="16" t="s">
        <v>62</v>
      </c>
      <c r="C251" s="738"/>
      <c r="D251" s="736"/>
      <c r="E251" s="710"/>
      <c r="F251" s="736"/>
      <c r="G251" s="710"/>
      <c r="H251" s="736"/>
      <c r="I251" s="710"/>
      <c r="J251" s="736"/>
      <c r="K251" s="712"/>
      <c r="L251" s="712"/>
      <c r="M251" s="738"/>
      <c r="N251" s="736"/>
      <c r="O251" s="712"/>
      <c r="P251" s="736"/>
      <c r="Q251" s="712"/>
      <c r="R251" s="736"/>
      <c r="S251" s="712"/>
      <c r="T251" s="736"/>
      <c r="U251" s="19"/>
      <c r="V251" s="19"/>
      <c r="W251" s="19"/>
      <c r="X251" s="19"/>
      <c r="Y251" s="19"/>
      <c r="Z251" s="73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785"/>
      <c r="BL251" s="785"/>
      <c r="BM251" s="785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5"/>
      <c r="B252" s="6"/>
      <c r="C252" s="717">
        <f>C227+1</f>
        <v>46092</v>
      </c>
      <c r="D252" s="717"/>
      <c r="E252" s="717"/>
      <c r="F252" s="717"/>
      <c r="G252" s="717"/>
      <c r="H252" s="717"/>
      <c r="I252" s="717"/>
      <c r="J252" s="717"/>
      <c r="K252" s="717"/>
      <c r="L252" s="717"/>
      <c r="M252" s="717"/>
      <c r="N252" s="717"/>
      <c r="O252" s="717"/>
      <c r="P252" s="717"/>
      <c r="Q252" s="717"/>
      <c r="R252" s="717"/>
      <c r="S252" s="717"/>
      <c r="T252" s="717"/>
      <c r="U252" s="697">
        <f>C252</f>
        <v>46092</v>
      </c>
      <c r="V252" s="698"/>
      <c r="W252" s="698"/>
      <c r="X252" s="698"/>
      <c r="Y252" s="698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3" t="s">
        <v>54</v>
      </c>
      <c r="B253" s="12" t="s">
        <v>55</v>
      </c>
      <c r="C253" s="731" t="str">
        <f>VLOOKUP($C252,'2025年度(1年後期)'!$B$5:$N$207,COLUMN('2025年度(1年後期)'!$C$5),0)&amp;""</f>
        <v/>
      </c>
      <c r="D253" s="722"/>
      <c r="E253" s="721" t="str">
        <f>VLOOKUP($C252,'2025年度(2年後期)'!$B$5:$N$207,COLUMN('2025年度(2年後期)'!$C$5),0)&amp;""</f>
        <v/>
      </c>
      <c r="F253" s="722"/>
      <c r="G253" s="721" t="str">
        <f>VLOOKUP($C252,'2025年度(3年後期)'!$B$5:$N$207,COLUMN('2025年度(3年後期)'!$C$5),0)&amp;""</f>
        <v/>
      </c>
      <c r="H253" s="722"/>
      <c r="I253" s="721" t="str">
        <f>VLOOKUP($C252,'2025年度(4年後期)'!$B$5:$N$206,COLUMN('2025年度(4年後期)'!$C$5),0)&amp;""</f>
        <v/>
      </c>
      <c r="J253" s="722"/>
      <c r="K253" s="732" t="str">
        <f>VLOOKUP($C252,'2025年度(助産後期)'!$B$5:$N$207,COLUMN('2025年度(助産後期)'!$C$5),0)&amp;""</f>
        <v/>
      </c>
      <c r="L253" s="720"/>
      <c r="M253" s="719" t="str">
        <f>VLOOKUP($C252,'2025年度(M1後期)'!$B$5:$N$207,COLUMN('2025年度(M1後期)'!$C$5),0)&amp;""</f>
        <v/>
      </c>
      <c r="N253" s="720"/>
      <c r="O253" s="721" t="str">
        <f>VLOOKUP($C252,'2025年度(M2後期)'!$B$5:$N$207,COLUMN('2025年度(M2後期)'!$C$5),0)&amp;""</f>
        <v/>
      </c>
      <c r="P253" s="722"/>
      <c r="Q253" s="721" t="str">
        <f>VLOOKUP($C252,'2025年度(D1後期)'!$B$5:$N$207,COLUMN('2025年度(D1後期)'!$C$5),0)&amp;""</f>
        <v/>
      </c>
      <c r="R253" s="722"/>
      <c r="S253" s="732" t="str">
        <f>VLOOKUP($C252,'2025年度(D23後期)'!$B$5:$N$207,COLUMN('2025年度(D23後期)'!$C$5),0)&amp;""</f>
        <v/>
      </c>
      <c r="T253" s="722"/>
      <c r="U253" s="25"/>
      <c r="V253" s="20"/>
      <c r="Z253" s="744" t="str">
        <f>A253</f>
        <v xml:space="preserve">１時限（09：20～10：50） </v>
      </c>
      <c r="AA253" s="694"/>
      <c r="AB253" s="694"/>
      <c r="AC253" s="694"/>
      <c r="AD253" s="694"/>
      <c r="AE253" s="694"/>
      <c r="AF253" s="694"/>
      <c r="AG253" s="694"/>
      <c r="AH253" s="694"/>
      <c r="AI253" s="694"/>
      <c r="AJ253" s="694"/>
      <c r="AK253" s="694"/>
      <c r="AL253" s="694"/>
      <c r="AM253" s="694"/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/>
      <c r="AX253" s="694"/>
      <c r="AY253" s="694"/>
      <c r="AZ253" s="694"/>
      <c r="BA253" s="694"/>
      <c r="BB253" s="694"/>
      <c r="BC253" s="694"/>
      <c r="BD253" s="694"/>
      <c r="BE253" s="694"/>
      <c r="BF253" s="694"/>
      <c r="BG253" s="694"/>
      <c r="BH253" s="694"/>
      <c r="BI253" s="694"/>
      <c r="BJ253" s="694"/>
      <c r="BK253" s="783"/>
      <c r="BL253" s="783"/>
      <c r="BM253" s="783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33"/>
      <c r="B254" s="15" t="s">
        <v>58</v>
      </c>
      <c r="C254" s="714" t="str">
        <f>IFERROR(VLOOKUP(C253,科目・教員!$A$2:$B$349,2,0),"")</f>
        <v/>
      </c>
      <c r="D254" s="715"/>
      <c r="E254" s="716" t="str">
        <f>IFERROR(VLOOKUP(E253,科目・教員!$A$2:$B$349,2,0),"")</f>
        <v/>
      </c>
      <c r="F254" s="715"/>
      <c r="G254" s="716" t="str">
        <f>IFERROR(VLOOKUP(G253,科目・教員!$A$2:$B$349,2,0),"")</f>
        <v/>
      </c>
      <c r="H254" s="715"/>
      <c r="I254" s="716" t="str">
        <f>IFERROR(VLOOKUP(I253,科目・教員!$A$2:$B$349,2,0),"")</f>
        <v/>
      </c>
      <c r="J254" s="715"/>
      <c r="K254" s="735" t="str">
        <f>IFERROR(VLOOKUP(K253,科目・教員!$A$2:$B$349,2,0),"")</f>
        <v/>
      </c>
      <c r="L254" s="737"/>
      <c r="M254" s="746" t="str">
        <f>IFERROR(VLOOKUP(M253,科目・教員!$A$2:$B$349,2,0),"")</f>
        <v/>
      </c>
      <c r="N254" s="715"/>
      <c r="O254" s="716" t="str">
        <f>IFERROR(VLOOKUP(O253,科目・教員!$A$2:$B$349,2,0),"")</f>
        <v/>
      </c>
      <c r="P254" s="715"/>
      <c r="Q254" s="716" t="str">
        <f>IFERROR(VLOOKUP(Q253,科目・教員!$A$2:$B$349,2,0),"")</f>
        <v/>
      </c>
      <c r="R254" s="715"/>
      <c r="S254" s="735" t="str">
        <f>IFERROR(VLOOKUP(S253,科目・教員!$A$2:$B$349,2,0),"")</f>
        <v/>
      </c>
      <c r="T254" s="715"/>
      <c r="V254" s="20"/>
      <c r="Z254" s="73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784"/>
      <c r="BL254" s="784"/>
      <c r="BM254" s="784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33"/>
      <c r="B255" s="15" t="s">
        <v>60</v>
      </c>
      <c r="C255" s="714" t="str">
        <f>VLOOKUP($C252,'2025年度(1年後期)'!$B$5:$N$207,COLUMN('2025年度(1年後期)'!$C$5)+1,0)&amp;""</f>
        <v/>
      </c>
      <c r="D255" s="715"/>
      <c r="E255" s="716" t="str">
        <f>VLOOKUP($C252,'2025年度(2年後期)'!$B$5:$N$207,COLUMN('2025年度(2年後期)'!$C$5)+1,0)&amp;""</f>
        <v/>
      </c>
      <c r="F255" s="715"/>
      <c r="G255" s="716" t="str">
        <f>VLOOKUP($C252,'2025年度(3年後期)'!$B$5:$N$207,COLUMN('2025年度(3年後期)'!$C$5)+1,0)&amp;""</f>
        <v/>
      </c>
      <c r="H255" s="715"/>
      <c r="I255" s="716" t="str">
        <f>VLOOKUP($C252,'2025年度(4年後期)'!$B$5:$N$206,COLUMN('2025年度(4年後期)'!$C$5)+1,0)&amp;""</f>
        <v/>
      </c>
      <c r="J255" s="715"/>
      <c r="K255" s="735" t="str">
        <f>VLOOKUP($C252,'2025年度(助産後期)'!$B$5:$N$207,COLUMN('2025年度(助産後期)'!$C$5)+1,0)&amp;""</f>
        <v/>
      </c>
      <c r="L255" s="737"/>
      <c r="M255" s="746" t="str">
        <f>VLOOKUP($C252,'2025年度(M1後期)'!$B$5:$N$207,COLUMN('2025年度(M1後期)'!$C$5)+1,0)&amp;""</f>
        <v/>
      </c>
      <c r="N255" s="715"/>
      <c r="O255" s="716" t="str">
        <f>VLOOKUP($C252,'2025年度(M2後期)'!$B$5:$N$207,COLUMN('2025年度(M2後期)'!$C$5)+1,0)&amp;""</f>
        <v/>
      </c>
      <c r="P255" s="715"/>
      <c r="Q255" s="716" t="str">
        <f>VLOOKUP($C252,'2025年度(D1後期)'!$B$5:$N$207,COLUMN('2025年度(D1後期)'!$C$5)+1,0)&amp;""</f>
        <v/>
      </c>
      <c r="R255" s="715"/>
      <c r="S255" s="735" t="str">
        <f>VLOOKUP($C252,'2025年度(D23後期)'!$B$5:$N$207,COLUMN('2025年度(D23後期)'!$C$5)+1,0)&amp;""</f>
        <v/>
      </c>
      <c r="T255" s="715"/>
      <c r="U255" s="33"/>
      <c r="Z255" s="73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784"/>
      <c r="BL255" s="784"/>
      <c r="BM255" s="784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34"/>
      <c r="B256" s="16" t="s">
        <v>62</v>
      </c>
      <c r="C256" s="738"/>
      <c r="D256" s="711"/>
      <c r="E256" s="710"/>
      <c r="F256" s="711"/>
      <c r="G256" s="710"/>
      <c r="H256" s="711"/>
      <c r="I256" s="710"/>
      <c r="J256" s="711"/>
      <c r="K256" s="712"/>
      <c r="L256" s="713"/>
      <c r="M256" s="745"/>
      <c r="N256" s="711"/>
      <c r="O256" s="710"/>
      <c r="P256" s="711"/>
      <c r="Q256" s="710"/>
      <c r="R256" s="711"/>
      <c r="S256" s="712"/>
      <c r="T256" s="711"/>
      <c r="U256" s="33"/>
      <c r="Z256" s="73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785"/>
      <c r="BL256" s="785"/>
      <c r="BM256" s="785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33" t="s">
        <v>64</v>
      </c>
      <c r="B257" s="15" t="s">
        <v>55</v>
      </c>
      <c r="C257" s="731" t="str">
        <f>VLOOKUP($C252,'2025年度(1年後期)'!$B$5:$N$207,COLUMN('2025年度(1年後期)'!$E$5),0)&amp;""</f>
        <v/>
      </c>
      <c r="D257" s="722"/>
      <c r="E257" s="721" t="str">
        <f>VLOOKUP($C252,'2025年度(2年後期)'!$B$5:$N$207,COLUMN('2025年度(2年後期)'!$E$5),0)&amp;""</f>
        <v/>
      </c>
      <c r="F257" s="722"/>
      <c r="G257" s="721" t="str">
        <f>VLOOKUP($C252,'2025年度(3年後期)'!$B$5:$N$207,COLUMN('2025年度(3年後期)'!$E$5),0)&amp;""</f>
        <v/>
      </c>
      <c r="H257" s="722"/>
      <c r="I257" s="721" t="str">
        <f>VLOOKUP($C252,'2025年度(4年後期)'!$B$5:$N$206,COLUMN('2025年度(4年後期)'!$E$5),0)&amp;""</f>
        <v/>
      </c>
      <c r="J257" s="722"/>
      <c r="K257" s="732" t="str">
        <f>VLOOKUP($C252,'2025年度(助産後期)'!$B$5:$N$207,COLUMN('2025年度(助産後期)'!$E$5),0)&amp;""</f>
        <v/>
      </c>
      <c r="L257" s="720"/>
      <c r="M257" s="731" t="str">
        <f>VLOOKUP($C252,'2025年度(M1後期)'!$B$5:$N$207,COLUMN('2025年度(M1後期)'!$E$5),0)&amp;""</f>
        <v/>
      </c>
      <c r="N257" s="722"/>
      <c r="O257" s="732" t="str">
        <f>VLOOKUP($C252,'2025年度(M2後期)'!$B$5:$N$207,COLUMN('2025年度(M2後期)'!$E$5),0)&amp;""</f>
        <v/>
      </c>
      <c r="P257" s="722"/>
      <c r="Q257" s="732" t="str">
        <f>VLOOKUP($C252,'2025年度(D1後期)'!$B$5:$N$207,COLUMN('2025年度(D1後期)'!$E$5),0)&amp;""</f>
        <v/>
      </c>
      <c r="R257" s="722"/>
      <c r="S257" s="732" t="str">
        <f>VLOOKUP($C252,'2025年度(D23後期)'!$B$5:$N$207,COLUMN('2025年度(D23後期)'!$E$5),0)&amp;""</f>
        <v/>
      </c>
      <c r="T257" s="722"/>
      <c r="U257" s="33"/>
      <c r="Z257" s="733" t="str">
        <f>A257</f>
        <v>２時限（11：00～12：30）</v>
      </c>
      <c r="AA257" s="694"/>
      <c r="AB257" s="694"/>
      <c r="AC257" s="694"/>
      <c r="AD257" s="694"/>
      <c r="AE257" s="694"/>
      <c r="AF257" s="694"/>
      <c r="AG257" s="694"/>
      <c r="AH257" s="694"/>
      <c r="AI257" s="694"/>
      <c r="AJ257" s="694"/>
      <c r="AK257" s="694"/>
      <c r="AL257" s="694"/>
      <c r="AM257" s="694"/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/>
      <c r="AX257" s="694"/>
      <c r="AY257" s="694"/>
      <c r="AZ257" s="694"/>
      <c r="BA257" s="694"/>
      <c r="BB257" s="694"/>
      <c r="BC257" s="694"/>
      <c r="BD257" s="694"/>
      <c r="BE257" s="694"/>
      <c r="BF257" s="694"/>
      <c r="BG257" s="694"/>
      <c r="BH257" s="694"/>
      <c r="BI257" s="694"/>
      <c r="BJ257" s="694"/>
      <c r="BK257" s="783"/>
      <c r="BL257" s="783"/>
      <c r="BM257" s="783"/>
      <c r="BN257" s="694"/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33"/>
      <c r="B258" s="15" t="s">
        <v>58</v>
      </c>
      <c r="C258" s="714" t="str">
        <f>IFERROR(VLOOKUP(C257,科目・教員!$A$2:$B$349,2,0),"")</f>
        <v/>
      </c>
      <c r="D258" s="715"/>
      <c r="E258" s="716" t="str">
        <f>IFERROR(VLOOKUP(E257,科目・教員!$A$2:$B$349,2,0),"")</f>
        <v/>
      </c>
      <c r="F258" s="715"/>
      <c r="G258" s="716" t="str">
        <f>IFERROR(VLOOKUP(G257,科目・教員!$A$2:$B$349,2,0),"")</f>
        <v/>
      </c>
      <c r="H258" s="715"/>
      <c r="I258" s="716" t="str">
        <f>IFERROR(VLOOKUP(I257,科目・教員!$A$2:$B$349,2,0),"")</f>
        <v/>
      </c>
      <c r="J258" s="715"/>
      <c r="K258" s="735" t="str">
        <f>IFERROR(VLOOKUP(K257,科目・教員!$A$2:$B$349,2,0),"")</f>
        <v/>
      </c>
      <c r="L258" s="737"/>
      <c r="M258" s="714" t="str">
        <f>IFERROR(VLOOKUP(M257,科目・教員!$A$2:$B$349,2,0),"")</f>
        <v/>
      </c>
      <c r="N258" s="715"/>
      <c r="O258" s="735" t="str">
        <f>IFERROR(VLOOKUP(O257,科目・教員!$A$2:$B$349,2,0),"")</f>
        <v/>
      </c>
      <c r="P258" s="715"/>
      <c r="Q258" s="735" t="str">
        <f>IFERROR(VLOOKUP(Q257,科目・教員!$A$2:$B$349,2,0),"")</f>
        <v/>
      </c>
      <c r="R258" s="715"/>
      <c r="S258" s="735" t="str">
        <f>IFERROR(VLOOKUP(S257,科目・教員!$A$2:$B$349,2,0),"")</f>
        <v/>
      </c>
      <c r="T258" s="715"/>
      <c r="U258" s="33"/>
      <c r="Z258" s="73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784"/>
      <c r="BL258" s="784"/>
      <c r="BM258" s="784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33"/>
      <c r="B259" s="15" t="s">
        <v>60</v>
      </c>
      <c r="C259" s="714" t="str">
        <f>VLOOKUP($C252,'2025年度(1年後期)'!$B$5:$N$207,COLUMN('2025年度(1年後期)'!$E$5)+1,0)&amp;""</f>
        <v/>
      </c>
      <c r="D259" s="715"/>
      <c r="E259" s="716" t="str">
        <f>VLOOKUP($C252,'2025年度(2年後期)'!$B$5:$N$207,COLUMN('2025年度(2年後期)'!$E$5)+1,0)&amp;""</f>
        <v/>
      </c>
      <c r="F259" s="715"/>
      <c r="G259" s="716" t="str">
        <f>VLOOKUP($C252,'2025年度(3年後期)'!$B$5:$N$207,COLUMN('2025年度(3年後期)'!$E$5)+1,0)&amp;""</f>
        <v/>
      </c>
      <c r="H259" s="715"/>
      <c r="I259" s="716" t="str">
        <f>VLOOKUP($C252,'2025年度(4年後期)'!$B$5:$N$206,COLUMN('2025年度(4年後期)'!$E$5)+1,0)&amp;""</f>
        <v/>
      </c>
      <c r="J259" s="715"/>
      <c r="K259" s="735" t="str">
        <f>VLOOKUP($C252,'2025年度(助産後期)'!$B$5:$N$207,COLUMN('2025年度(助産後期)'!$E$5)+1,0)&amp;""</f>
        <v/>
      </c>
      <c r="L259" s="737"/>
      <c r="M259" s="714" t="str">
        <f>VLOOKUP($C252,'2025年度(M1後期)'!$B$5:$N$207,COLUMN('2025年度(M1後期)'!$E$5)+1,0)&amp;""</f>
        <v/>
      </c>
      <c r="N259" s="715"/>
      <c r="O259" s="735" t="str">
        <f>VLOOKUP($C252,'2025年度(M2後期)'!$B$5:$N$207,COLUMN('2025年度(M2後期)'!$E$5)+1,0)&amp;""</f>
        <v/>
      </c>
      <c r="P259" s="715"/>
      <c r="Q259" s="735" t="str">
        <f>VLOOKUP($C252,'2025年度(D1後期)'!$B$5:$N$207,COLUMN('2025年度(D1後期)'!$E$5)+1,0)&amp;""</f>
        <v/>
      </c>
      <c r="R259" s="715"/>
      <c r="S259" s="735" t="str">
        <f>VLOOKUP($C252,'2025年度(D23後期)'!$B$5:$N$207,COLUMN('2025年度(D23後期)'!$E$5)+1,0)&amp;""</f>
        <v/>
      </c>
      <c r="T259" s="715"/>
      <c r="U259" s="21"/>
      <c r="Z259" s="73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784"/>
      <c r="BL259" s="784"/>
      <c r="BM259" s="784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47"/>
      <c r="B260" s="16" t="s">
        <v>62</v>
      </c>
      <c r="C260" s="738"/>
      <c r="D260" s="736"/>
      <c r="E260" s="710"/>
      <c r="F260" s="736"/>
      <c r="G260" s="710"/>
      <c r="H260" s="736"/>
      <c r="I260" s="710"/>
      <c r="J260" s="736"/>
      <c r="K260" s="712"/>
      <c r="L260" s="712"/>
      <c r="M260" s="738"/>
      <c r="N260" s="736"/>
      <c r="O260" s="712"/>
      <c r="P260" s="736"/>
      <c r="Q260" s="712"/>
      <c r="R260" s="736"/>
      <c r="S260" s="712"/>
      <c r="T260" s="736"/>
      <c r="U260" s="32"/>
      <c r="Z260" s="73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785"/>
      <c r="BL260" s="785"/>
      <c r="BM260" s="785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44" t="s">
        <v>70</v>
      </c>
      <c r="B261" s="17" t="s">
        <v>71</v>
      </c>
      <c r="C261" s="731"/>
      <c r="D261" s="722"/>
      <c r="E261" s="721"/>
      <c r="F261" s="722"/>
      <c r="G261" s="721"/>
      <c r="H261" s="722"/>
      <c r="I261" s="721"/>
      <c r="J261" s="722"/>
      <c r="K261" s="732"/>
      <c r="L261" s="720"/>
      <c r="M261" s="731"/>
      <c r="N261" s="722"/>
      <c r="O261" s="732"/>
      <c r="P261" s="722"/>
      <c r="Q261" s="732"/>
      <c r="R261" s="722"/>
      <c r="S261" s="732"/>
      <c r="T261" s="722"/>
      <c r="U261" s="21"/>
      <c r="Z261" s="73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783"/>
      <c r="BL261" s="783"/>
      <c r="BM261" s="783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33"/>
      <c r="B262" s="17" t="s">
        <v>73</v>
      </c>
      <c r="C262" s="714"/>
      <c r="D262" s="715"/>
      <c r="E262" s="716"/>
      <c r="F262" s="715"/>
      <c r="G262" s="716"/>
      <c r="H262" s="715"/>
      <c r="I262" s="716"/>
      <c r="J262" s="715"/>
      <c r="K262" s="735"/>
      <c r="L262" s="737"/>
      <c r="M262" s="714"/>
      <c r="N262" s="715"/>
      <c r="O262" s="735"/>
      <c r="P262" s="715"/>
      <c r="Q262" s="735"/>
      <c r="R262" s="715"/>
      <c r="S262" s="735"/>
      <c r="T262" s="715"/>
      <c r="U262" s="21"/>
      <c r="Z262" s="73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784"/>
      <c r="BL262" s="784"/>
      <c r="BM262" s="784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33"/>
      <c r="B263" s="17" t="s">
        <v>60</v>
      </c>
      <c r="C263" s="714"/>
      <c r="D263" s="715"/>
      <c r="E263" s="716"/>
      <c r="F263" s="715"/>
      <c r="G263" s="716"/>
      <c r="H263" s="715"/>
      <c r="I263" s="716"/>
      <c r="J263" s="715"/>
      <c r="K263" s="735"/>
      <c r="L263" s="737"/>
      <c r="M263" s="714"/>
      <c r="N263" s="715"/>
      <c r="O263" s="735"/>
      <c r="P263" s="715"/>
      <c r="Q263" s="735"/>
      <c r="R263" s="715"/>
      <c r="S263" s="735"/>
      <c r="T263" s="715"/>
      <c r="U263" s="21"/>
      <c r="Z263" s="73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784"/>
      <c r="BL263" s="784"/>
      <c r="BM263" s="784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34"/>
      <c r="B264" s="18" t="s">
        <v>62</v>
      </c>
      <c r="C264" s="752"/>
      <c r="D264" s="753"/>
      <c r="E264" s="754"/>
      <c r="F264" s="753"/>
      <c r="G264" s="754"/>
      <c r="H264" s="753"/>
      <c r="I264" s="754"/>
      <c r="J264" s="753"/>
      <c r="K264" s="755"/>
      <c r="L264" s="755"/>
      <c r="M264" s="752"/>
      <c r="N264" s="753"/>
      <c r="O264" s="755"/>
      <c r="P264" s="753"/>
      <c r="Q264" s="755"/>
      <c r="R264" s="753"/>
      <c r="S264" s="755"/>
      <c r="T264" s="753"/>
      <c r="U264" s="21"/>
      <c r="Z264" s="73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785"/>
      <c r="BL264" s="785"/>
      <c r="BM264" s="785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33" t="s">
        <v>74</v>
      </c>
      <c r="B265" s="15" t="s">
        <v>55</v>
      </c>
      <c r="C265" s="748" t="str">
        <f>VLOOKUP($C252,'2025年度(1年後期)'!$B$5:$N$207,COLUMN('2025年度(1年後期)'!$G$5),0)&amp;""</f>
        <v/>
      </c>
      <c r="D265" s="732"/>
      <c r="E265" s="749" t="str">
        <f>VLOOKUP($C252,'2025年度(2年後期)'!$B$5:$N$207,COLUMN('2025年度(2年後期)'!$G$5),0)&amp;""</f>
        <v/>
      </c>
      <c r="F265" s="732"/>
      <c r="G265" s="749" t="str">
        <f>VLOOKUP($C252,'2025年度(3年後期)'!$B$5:$N$207,COLUMN('2025年度(3年後期)'!$G$5),0)&amp;""</f>
        <v/>
      </c>
      <c r="H265" s="732"/>
      <c r="I265" s="749" t="str">
        <f>VLOOKUP($C252,'2025年度(4年後期)'!$B$5:$N$206,COLUMN('2025年度(4年後期)'!$G$5),0)&amp;""</f>
        <v/>
      </c>
      <c r="J265" s="732"/>
      <c r="K265" s="750" t="str">
        <f>VLOOKUP($C252,'2025年度(助産後期)'!$B$5:$N$207,COLUMN('2025年度(助産後期)'!$G$5),0)&amp;""</f>
        <v/>
      </c>
      <c r="L265" s="750"/>
      <c r="M265" s="748" t="str">
        <f>VLOOKUP($C252,'2025年度(M1後期)'!$B$5:$N$207,COLUMN('2025年度(M1後期)'!$G$5),0)&amp;""</f>
        <v/>
      </c>
      <c r="N265" s="732"/>
      <c r="O265" s="750" t="str">
        <f>VLOOKUP($C252,'2025年度(M2後期)'!$B$5:$N$207,COLUMN('2025年度(M2後期)'!$G$5),0)&amp;""</f>
        <v/>
      </c>
      <c r="P265" s="732"/>
      <c r="Q265" s="750" t="str">
        <f>VLOOKUP($C252,'2025年度(D1後期)'!$B$5:$N$207,COLUMN('2025年度(D1後期)'!$G$5),0)&amp;""</f>
        <v/>
      </c>
      <c r="R265" s="732"/>
      <c r="S265" s="750" t="str">
        <f>VLOOKUP($C252,'2025年度(D23後期)'!$B$5:$N$207,COLUMN('2025年度(D23後期)'!$G$5),0)&amp;""</f>
        <v/>
      </c>
      <c r="T265" s="732"/>
      <c r="U265" s="21"/>
      <c r="Z265" s="733" t="str">
        <f>A265</f>
        <v>３時限（13：30～15：00）</v>
      </c>
      <c r="AA265" s="694"/>
      <c r="AB265" s="694"/>
      <c r="AC265" s="694"/>
      <c r="AD265" s="694"/>
      <c r="AE265" s="694"/>
      <c r="AF265" s="694"/>
      <c r="AG265" s="694"/>
      <c r="AH265" s="694"/>
      <c r="AI265" s="694"/>
      <c r="AJ265" s="694"/>
      <c r="AK265" s="694"/>
      <c r="AL265" s="694"/>
      <c r="AM265" s="694"/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/>
      <c r="AX265" s="694"/>
      <c r="AY265" s="694"/>
      <c r="AZ265" s="694"/>
      <c r="BA265" s="694"/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783"/>
      <c r="BL265" s="783"/>
      <c r="BM265" s="783"/>
      <c r="BN265" s="694"/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33"/>
      <c r="B266" s="15" t="s">
        <v>58</v>
      </c>
      <c r="C266" s="751" t="str">
        <f>IFERROR(VLOOKUP(C265,科目・教員!$A$2:$B$349,2,0),"")</f>
        <v/>
      </c>
      <c r="D266" s="735"/>
      <c r="E266" s="739" t="str">
        <f>IFERROR(VLOOKUP(E265,科目・教員!$A$2:$B$349,2,0),"")</f>
        <v/>
      </c>
      <c r="F266" s="735"/>
      <c r="G266" s="739" t="str">
        <f>IFERROR(VLOOKUP(G265,科目・教員!$A$2:$B$349,2,0),"")</f>
        <v/>
      </c>
      <c r="H266" s="735"/>
      <c r="I266" s="739" t="str">
        <f>IFERROR(VLOOKUP(I265,科目・教員!$A$2:$B$349,2,0),"")</f>
        <v/>
      </c>
      <c r="J266" s="735"/>
      <c r="K266" s="740" t="str">
        <f>IFERROR(VLOOKUP(K265,科目・教員!$A$2:$B$349,2,0),"")</f>
        <v/>
      </c>
      <c r="L266" s="740"/>
      <c r="M266" s="751" t="str">
        <f>IFERROR(VLOOKUP(M265,科目・教員!$A$2:$B$349,2,0),"")</f>
        <v/>
      </c>
      <c r="N266" s="735"/>
      <c r="O266" s="740" t="str">
        <f>IFERROR(VLOOKUP(O265,科目・教員!$A$2:$B$349,2,0),"")</f>
        <v/>
      </c>
      <c r="P266" s="735"/>
      <c r="Q266" s="740" t="str">
        <f>IFERROR(VLOOKUP(Q265,科目・教員!$A$2:$B$349,2,0),"")</f>
        <v/>
      </c>
      <c r="R266" s="735"/>
      <c r="S266" s="740" t="str">
        <f>IFERROR(VLOOKUP(S265,科目・教員!$A$2:$B$349,2,0),"")</f>
        <v/>
      </c>
      <c r="T266" s="735"/>
      <c r="U266" s="21"/>
      <c r="Z266" s="73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784"/>
      <c r="BL266" s="784"/>
      <c r="BM266" s="784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33"/>
      <c r="B267" s="15" t="s">
        <v>60</v>
      </c>
      <c r="C267" s="751" t="str">
        <f>VLOOKUP($C252,'2025年度(1年後期)'!$B$5:$N$207,COLUMN('2025年度(1年後期)'!$G$5)+1,0)&amp;""</f>
        <v/>
      </c>
      <c r="D267" s="735"/>
      <c r="E267" s="739" t="str">
        <f>VLOOKUP($C252,'2025年度(2年後期)'!$B$5:$N$207,COLUMN('2025年度(2年後期)'!$G$5)+1,0)&amp;""</f>
        <v/>
      </c>
      <c r="F267" s="735"/>
      <c r="G267" s="739" t="str">
        <f>VLOOKUP($C252,'2025年度(3年後期)'!$B$5:$N$207,COLUMN('2025年度(3年後期)'!$G$5)+1,0)&amp;""</f>
        <v/>
      </c>
      <c r="H267" s="735"/>
      <c r="I267" s="739" t="str">
        <f>VLOOKUP($C252,'2025年度(4年後期)'!$B$5:$N$206,COLUMN('2025年度(4年後期)'!$G$5)+1,0)&amp;""</f>
        <v/>
      </c>
      <c r="J267" s="735"/>
      <c r="K267" s="740" t="str">
        <f>VLOOKUP($C252,'2025年度(助産後期)'!$B$5:$N$207,COLUMN('2025年度(助産後期)'!$G$5)+1,0)&amp;""</f>
        <v/>
      </c>
      <c r="L267" s="740"/>
      <c r="M267" s="751" t="str">
        <f>VLOOKUP($C252,'2025年度(M1後期)'!$B$5:$N$207,COLUMN('2025年度(M1後期)'!$G$5)+1,0)&amp;""</f>
        <v/>
      </c>
      <c r="N267" s="735"/>
      <c r="O267" s="740" t="str">
        <f>VLOOKUP($C252,'2025年度(M2後期)'!$B$5:$N$207,COLUMN('2025年度(M2後期)'!$G$5)+1,0)&amp;""</f>
        <v/>
      </c>
      <c r="P267" s="735"/>
      <c r="Q267" s="740" t="str">
        <f>VLOOKUP($C252,'2025年度(D1後期)'!$B$5:$N$207,COLUMN('2025年度(D1後期)'!$G$5)+1,0)&amp;""</f>
        <v/>
      </c>
      <c r="R267" s="735"/>
      <c r="S267" s="740" t="str">
        <f>VLOOKUP($C252,'2025年度(D23後期)'!$B$5:$N$207,COLUMN('2025年度(D23後期)'!$G$5)+1,0)&amp;""</f>
        <v/>
      </c>
      <c r="T267" s="735"/>
      <c r="U267" s="21"/>
      <c r="Z267" s="73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784"/>
      <c r="BL267" s="784"/>
      <c r="BM267" s="784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47"/>
      <c r="B268" s="16" t="s">
        <v>62</v>
      </c>
      <c r="C268" s="738"/>
      <c r="D268" s="736"/>
      <c r="E268" s="710"/>
      <c r="F268" s="736"/>
      <c r="G268" s="710"/>
      <c r="H268" s="736"/>
      <c r="I268" s="710"/>
      <c r="J268" s="736"/>
      <c r="K268" s="712"/>
      <c r="L268" s="712"/>
      <c r="M268" s="738"/>
      <c r="N268" s="736"/>
      <c r="O268" s="712"/>
      <c r="P268" s="736"/>
      <c r="Q268" s="712"/>
      <c r="R268" s="736"/>
      <c r="S268" s="712"/>
      <c r="T268" s="736"/>
      <c r="U268" s="21"/>
      <c r="Z268" s="73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785"/>
      <c r="BL268" s="785"/>
      <c r="BM268" s="785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33" t="s">
        <v>80</v>
      </c>
      <c r="B269" s="15" t="s">
        <v>55</v>
      </c>
      <c r="C269" s="748" t="str">
        <f>VLOOKUP($C252,'2025年度(1年後期)'!$B$5:$N$207,COLUMN('2025年度(1年後期)'!$I$5),0)&amp;""</f>
        <v/>
      </c>
      <c r="D269" s="732"/>
      <c r="E269" s="749" t="str">
        <f>VLOOKUP($C252,'2025年度(2年後期)'!$B$5:$N$207,COLUMN('2025年度(2年後期)'!$I$5),0)&amp;""</f>
        <v/>
      </c>
      <c r="F269" s="732"/>
      <c r="G269" s="749" t="str">
        <f>VLOOKUP($C252,'2025年度(3年後期)'!$B$5:$N$207,COLUMN('2025年度(3年後期)'!$I$5),0)&amp;""</f>
        <v/>
      </c>
      <c r="H269" s="732"/>
      <c r="I269" s="749" t="str">
        <f>VLOOKUP($C252,'2025年度(4年後期)'!$B$5:$N$206,COLUMN('2025年度(4年後期)'!$I$5),0)&amp;""</f>
        <v/>
      </c>
      <c r="J269" s="732"/>
      <c r="K269" s="750" t="str">
        <f>VLOOKUP($C252,'2025年度(助産後期)'!$B$5:$N$207,COLUMN('2025年度(助産後期)'!$I$5),0)&amp;""</f>
        <v/>
      </c>
      <c r="L269" s="750"/>
      <c r="M269" s="748" t="str">
        <f>VLOOKUP($C252,'2025年度(M1後期)'!$B$5:$N$207,COLUMN('2025年度(M1後期)'!$I$5),0)&amp;""</f>
        <v/>
      </c>
      <c r="N269" s="732"/>
      <c r="O269" s="750" t="str">
        <f>VLOOKUP($C252,'2025年度(M2後期)'!$B$5:$N$207,COLUMN('2025年度(M2後期)'!$I$5),0)&amp;""</f>
        <v/>
      </c>
      <c r="P269" s="732"/>
      <c r="Q269" s="750" t="str">
        <f>VLOOKUP($C252,'2025年度(D1後期)'!$B$5:$N$207,COLUMN('2025年度(D1後期)'!$I$5),0)&amp;""</f>
        <v/>
      </c>
      <c r="R269" s="732"/>
      <c r="S269" s="750" t="str">
        <f>VLOOKUP($C252,'2025年度(D23後期)'!$B$5:$N$207,COLUMN('2025年度(D23後期)'!$I$5),0)&amp;""</f>
        <v/>
      </c>
      <c r="T269" s="732"/>
      <c r="U269" s="21"/>
      <c r="Z269" s="733" t="str">
        <f>A269</f>
        <v>４時限（15：10～16：40）</v>
      </c>
      <c r="AA269" s="694"/>
      <c r="AB269" s="694"/>
      <c r="AC269" s="694"/>
      <c r="AD269" s="694"/>
      <c r="AE269" s="694"/>
      <c r="AF269" s="694"/>
      <c r="AG269" s="694"/>
      <c r="AH269" s="694"/>
      <c r="AI269" s="694"/>
      <c r="AJ269" s="694"/>
      <c r="AK269" s="694"/>
      <c r="AL269" s="694"/>
      <c r="AM269" s="694"/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/>
      <c r="AX269" s="694"/>
      <c r="AY269" s="694"/>
      <c r="AZ269" s="694"/>
      <c r="BA269" s="694"/>
      <c r="BB269" s="694"/>
      <c r="BC269" s="694"/>
      <c r="BD269" s="694"/>
      <c r="BE269" s="694"/>
      <c r="BF269" s="694"/>
      <c r="BG269" s="694"/>
      <c r="BH269" s="694"/>
      <c r="BI269" s="694"/>
      <c r="BJ269" s="694"/>
      <c r="BK269" s="783"/>
      <c r="BL269" s="783"/>
      <c r="BM269" s="783"/>
      <c r="BN269" s="694"/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33"/>
      <c r="B270" s="15" t="s">
        <v>58</v>
      </c>
      <c r="C270" s="751" t="str">
        <f>IFERROR(VLOOKUP(C269,科目・教員!$A$2:$B$349,2,0),"")</f>
        <v/>
      </c>
      <c r="D270" s="735"/>
      <c r="E270" s="739" t="str">
        <f>IFERROR(VLOOKUP(E269,科目・教員!$A$2:$B$349,2,0),"")</f>
        <v/>
      </c>
      <c r="F270" s="735"/>
      <c r="G270" s="739" t="str">
        <f>IFERROR(VLOOKUP(G269,科目・教員!$A$2:$B$349,2,0),"")</f>
        <v/>
      </c>
      <c r="H270" s="735"/>
      <c r="I270" s="739" t="str">
        <f>IFERROR(VLOOKUP(I269,科目・教員!$A$2:$B$349,2,0),"")</f>
        <v/>
      </c>
      <c r="J270" s="735"/>
      <c r="K270" s="740" t="str">
        <f>IFERROR(VLOOKUP(K269,科目・教員!$A$2:$B$349,2,0),"")</f>
        <v/>
      </c>
      <c r="L270" s="740"/>
      <c r="M270" s="751" t="str">
        <f>IFERROR(VLOOKUP(M269,科目・教員!$A$2:$B$349,2,0),"")</f>
        <v/>
      </c>
      <c r="N270" s="735"/>
      <c r="O270" s="740" t="str">
        <f>IFERROR(VLOOKUP(O269,科目・教員!$A$2:$B$349,2,0),"")</f>
        <v/>
      </c>
      <c r="P270" s="735"/>
      <c r="Q270" s="740" t="str">
        <f>IFERROR(VLOOKUP(Q269,科目・教員!$A$2:$B$349,2,0),"")</f>
        <v/>
      </c>
      <c r="R270" s="735"/>
      <c r="S270" s="740" t="str">
        <f>IFERROR(VLOOKUP(S269,科目・教員!$A$2:$B$349,2,0),"")</f>
        <v/>
      </c>
      <c r="T270" s="735"/>
      <c r="U270" s="21"/>
      <c r="Z270" s="73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784"/>
      <c r="BL270" s="784"/>
      <c r="BM270" s="784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33"/>
      <c r="B271" s="15" t="s">
        <v>60</v>
      </c>
      <c r="C271" s="751" t="str">
        <f>VLOOKUP($C252,'2025年度(1年後期)'!$B$5:$N$207,COLUMN('2025年度(1年後期)'!$I$5)+1,0)&amp;""</f>
        <v/>
      </c>
      <c r="D271" s="735"/>
      <c r="E271" s="739" t="str">
        <f>VLOOKUP($C252,'2025年度(2年後期)'!$B$5:$N$207,COLUMN('2025年度(2年後期)'!$I$5)+1,0)&amp;""</f>
        <v/>
      </c>
      <c r="F271" s="735"/>
      <c r="G271" s="739" t="str">
        <f>VLOOKUP($C252,'2025年度(3年後期)'!$B$5:$N$207,COLUMN('2025年度(3年後期)'!$I$5)+1,0)&amp;""</f>
        <v/>
      </c>
      <c r="H271" s="735"/>
      <c r="I271" s="739" t="str">
        <f>VLOOKUP($C252,'2025年度(4年後期)'!$B$5:$N$206,COLUMN('2025年度(4年後期)'!$I$5)+1,0)&amp;""</f>
        <v/>
      </c>
      <c r="J271" s="735"/>
      <c r="K271" s="740" t="str">
        <f>VLOOKUP($C252,'2025年度(助産後期)'!$B$5:$N$207,COLUMN('2025年度(助産後期)'!$I$5)+1,0)&amp;""</f>
        <v/>
      </c>
      <c r="L271" s="740"/>
      <c r="M271" s="751" t="str">
        <f>VLOOKUP($C252,'2025年度(M1後期)'!$B$5:$N$207,COLUMN('2025年度(M1後期)'!$I$5)+1,0)&amp;""</f>
        <v/>
      </c>
      <c r="N271" s="735"/>
      <c r="O271" s="740" t="str">
        <f>VLOOKUP($C252,'2025年度(M2後期)'!$B$5:$N$207,COLUMN('2025年度(M2後期)'!$I$5)+1,0)&amp;""</f>
        <v/>
      </c>
      <c r="P271" s="735"/>
      <c r="Q271" s="740" t="str">
        <f>VLOOKUP($C252,'2025年度(D1後期)'!$B$5:$N$207,COLUMN('2025年度(D1後期)'!$I$5)+1,0)&amp;""</f>
        <v/>
      </c>
      <c r="R271" s="735"/>
      <c r="S271" s="740" t="str">
        <f>VLOOKUP($C252,'2025年度(D23後期)'!$B$5:$N$207,COLUMN('2025年度(D23後期)'!$I$5)+1,0)&amp;""</f>
        <v/>
      </c>
      <c r="T271" s="735"/>
      <c r="U271" s="21"/>
      <c r="Z271" s="73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784"/>
      <c r="BL271" s="784"/>
      <c r="BM271" s="784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34"/>
      <c r="B272" s="16" t="s">
        <v>62</v>
      </c>
      <c r="C272" s="738"/>
      <c r="D272" s="736"/>
      <c r="E272" s="710"/>
      <c r="F272" s="736"/>
      <c r="G272" s="710"/>
      <c r="H272" s="736"/>
      <c r="I272" s="710"/>
      <c r="J272" s="736"/>
      <c r="K272" s="712"/>
      <c r="L272" s="712"/>
      <c r="M272" s="738"/>
      <c r="N272" s="736"/>
      <c r="O272" s="712"/>
      <c r="P272" s="736"/>
      <c r="Q272" s="712"/>
      <c r="R272" s="736"/>
      <c r="S272" s="712"/>
      <c r="T272" s="736"/>
      <c r="U272" s="21"/>
      <c r="Z272" s="73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785"/>
      <c r="BL272" s="785"/>
      <c r="BM272" s="785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33" t="s">
        <v>87</v>
      </c>
      <c r="B273" s="15" t="s">
        <v>55</v>
      </c>
      <c r="C273" s="748" t="str">
        <f>VLOOKUP($C252,'2025年度(1年後期)'!$B$5:$N$207,COLUMN('2025年度(1年後期)'!$K$5),0)&amp;""</f>
        <v/>
      </c>
      <c r="D273" s="732"/>
      <c r="E273" s="749" t="str">
        <f>VLOOKUP($C252,'2025年度(2年後期)'!$B$5:$N$207,COLUMN('2025年度(2年後期)'!$K$5),0)&amp;""</f>
        <v/>
      </c>
      <c r="F273" s="732"/>
      <c r="G273" s="749" t="str">
        <f>VLOOKUP($C252,'2025年度(3年後期)'!$B$5:$N$207,COLUMN('2025年度(3年後期)'!$K$5),0)&amp;""</f>
        <v/>
      </c>
      <c r="H273" s="732"/>
      <c r="I273" s="749" t="str">
        <f>VLOOKUP($C252,'2025年度(4年後期)'!$B$5:$N$206,COLUMN('2025年度(4年後期)'!$K$5),0)&amp;""</f>
        <v/>
      </c>
      <c r="J273" s="732"/>
      <c r="K273" s="750" t="str">
        <f>VLOOKUP($C252,'2025年度(助産後期)'!$B$5:$N$207,COLUMN('2025年度(助産後期)'!$K$5),0)&amp;""</f>
        <v/>
      </c>
      <c r="L273" s="750"/>
      <c r="M273" s="748" t="str">
        <f>VLOOKUP($C252,'2025年度(M1後期)'!$B$5:$N$207,COLUMN('2025年度(M1後期)'!$K$5),0)&amp;""</f>
        <v/>
      </c>
      <c r="N273" s="732"/>
      <c r="O273" s="750" t="str">
        <f>VLOOKUP($C252,'2025年度(M2後期)'!$B$5:$N$207,COLUMN('2025年度(M2後期)'!$K$5),0)&amp;""</f>
        <v/>
      </c>
      <c r="P273" s="732"/>
      <c r="Q273" s="750" t="str">
        <f>VLOOKUP($C252,'2025年度(D1後期)'!$B$5:$N$207,COLUMN('2025年度(D1後期)'!$K$5),0)&amp;""</f>
        <v/>
      </c>
      <c r="R273" s="732"/>
      <c r="S273" s="750" t="str">
        <f>VLOOKUP($C252,'2025年度(D23後期)'!$B$5:$N$207,COLUMN('2025年度(D23後期)'!$K$5),0)&amp;""</f>
        <v/>
      </c>
      <c r="T273" s="732"/>
      <c r="U273" s="21"/>
      <c r="Z273" s="733" t="str">
        <f>A273</f>
        <v>５時限（16：50～18：20）</v>
      </c>
      <c r="AA273" s="694"/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/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/>
      <c r="BK273" s="783"/>
      <c r="BL273" s="783"/>
      <c r="BM273" s="783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33"/>
      <c r="B274" s="15" t="s">
        <v>58</v>
      </c>
      <c r="C274" s="751" t="str">
        <f>IFERROR(VLOOKUP(C273,科目・教員!$A$2:$B$349,2,0),"")</f>
        <v/>
      </c>
      <c r="D274" s="735"/>
      <c r="E274" s="739" t="str">
        <f>IFERROR(VLOOKUP(E273,科目・教員!$A$2:$B$349,2,0),"")</f>
        <v/>
      </c>
      <c r="F274" s="735"/>
      <c r="G274" s="739" t="str">
        <f>IFERROR(VLOOKUP(G273,科目・教員!$A$2:$B$349,2,0),"")</f>
        <v/>
      </c>
      <c r="H274" s="735"/>
      <c r="I274" s="739" t="str">
        <f>IFERROR(VLOOKUP(I273,科目・教員!$A$2:$B$349,2,0),"")</f>
        <v/>
      </c>
      <c r="J274" s="735"/>
      <c r="K274" s="740" t="str">
        <f>IFERROR(VLOOKUP(K273,科目・教員!$A$2:$B$349,2,0),"")</f>
        <v/>
      </c>
      <c r="L274" s="740"/>
      <c r="M274" s="751" t="str">
        <f>IFERROR(VLOOKUP(M273,科目・教員!$A$2:$B$349,2,0),"")</f>
        <v/>
      </c>
      <c r="N274" s="735"/>
      <c r="O274" s="740" t="str">
        <f>IFERROR(VLOOKUP(O273,科目・教員!$A$2:$B$349,2,0),"")</f>
        <v/>
      </c>
      <c r="P274" s="735"/>
      <c r="Q274" s="740" t="str">
        <f>IFERROR(VLOOKUP(Q273,科目・教員!$A$2:$B$349,2,0),"")</f>
        <v/>
      </c>
      <c r="R274" s="735"/>
      <c r="S274" s="740" t="str">
        <f>IFERROR(VLOOKUP(S273,科目・教員!$A$2:$B$349,2,0),"")</f>
        <v/>
      </c>
      <c r="T274" s="735"/>
      <c r="U274" s="21"/>
      <c r="Z274" s="73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784"/>
      <c r="BL274" s="784"/>
      <c r="BM274" s="784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33"/>
      <c r="B275" s="15" t="s">
        <v>60</v>
      </c>
      <c r="C275" s="751" t="str">
        <f>VLOOKUP($C252,'2025年度(1年後期)'!$B$5:$N$207,COLUMN('2025年度(1年後期)'!$K$5)+1,0)&amp;""</f>
        <v/>
      </c>
      <c r="D275" s="735"/>
      <c r="E275" s="739" t="str">
        <f>VLOOKUP($C252,'2025年度(2年後期)'!$B$5:$N$207,COLUMN('2025年度(2年後期)'!$K$5)+1,0)&amp;""</f>
        <v/>
      </c>
      <c r="F275" s="735"/>
      <c r="G275" s="739" t="str">
        <f>VLOOKUP($C252,'2025年度(3年後期)'!$B$5:$N$207,COLUMN('2025年度(3年後期)'!$K$5)+1,0)&amp;""</f>
        <v/>
      </c>
      <c r="H275" s="735"/>
      <c r="I275" s="739" t="str">
        <f>VLOOKUP($C252,'2025年度(4年後期)'!$B$5:$N$206,COLUMN('2025年度(4年後期)'!$K$5)+1,0)&amp;""</f>
        <v/>
      </c>
      <c r="J275" s="735"/>
      <c r="K275" s="740" t="str">
        <f>VLOOKUP($C252,'2025年度(助産後期)'!$B$5:$N$207,COLUMN('2025年度(助産後期)'!$K$5)+1,0)&amp;""</f>
        <v/>
      </c>
      <c r="L275" s="740"/>
      <c r="M275" s="751" t="str">
        <f>VLOOKUP($C252,'2025年度(M1後期)'!$B$5:$N$207,COLUMN('2025年度(M1後期)'!$K$5)+1,0)&amp;""</f>
        <v/>
      </c>
      <c r="N275" s="735"/>
      <c r="O275" s="740" t="str">
        <f>VLOOKUP($C252,'2025年度(M1後期)'!$B$5:$N$207,COLUMN('2025年度(M1後期)'!$K$5)+1,0)&amp;""</f>
        <v/>
      </c>
      <c r="P275" s="735"/>
      <c r="Q275" s="740" t="str">
        <f>VLOOKUP($C252,'2025年度(D1後期)'!$B$5:$N$207,COLUMN('2025年度(D1後期)'!$K$5)+1,0)&amp;""</f>
        <v/>
      </c>
      <c r="R275" s="735"/>
      <c r="S275" s="740" t="str">
        <f>VLOOKUP($C252,'2025年度(D23後期)'!$B$5:$N$207,COLUMN('2025年度(D23後期)'!$K$5)+1,0)&amp;""</f>
        <v/>
      </c>
      <c r="T275" s="735"/>
      <c r="U275" s="21"/>
      <c r="Z275" s="73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784"/>
      <c r="BL275" s="784"/>
      <c r="BM275" s="784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34"/>
      <c r="B276" s="16" t="s">
        <v>62</v>
      </c>
      <c r="C276" s="738"/>
      <c r="D276" s="736"/>
      <c r="E276" s="710"/>
      <c r="F276" s="736"/>
      <c r="G276" s="710"/>
      <c r="H276" s="736"/>
      <c r="I276" s="710"/>
      <c r="J276" s="736"/>
      <c r="K276" s="712"/>
      <c r="L276" s="712"/>
      <c r="M276" s="738"/>
      <c r="N276" s="736"/>
      <c r="O276" s="712"/>
      <c r="P276" s="736"/>
      <c r="Q276" s="712"/>
      <c r="R276" s="736"/>
      <c r="S276" s="712"/>
      <c r="T276" s="736"/>
      <c r="U276" s="22"/>
      <c r="V276" s="19"/>
      <c r="W276" s="19"/>
      <c r="X276" s="19"/>
      <c r="Y276" s="19"/>
      <c r="Z276" s="73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785"/>
      <c r="BL276" s="785"/>
      <c r="BM276" s="785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5"/>
      <c r="B277" s="6"/>
      <c r="C277" s="717">
        <f>C252+1</f>
        <v>46093</v>
      </c>
      <c r="D277" s="717"/>
      <c r="E277" s="717"/>
      <c r="F277" s="717"/>
      <c r="G277" s="717"/>
      <c r="H277" s="717"/>
      <c r="I277" s="717"/>
      <c r="J277" s="717"/>
      <c r="K277" s="717"/>
      <c r="L277" s="717"/>
      <c r="M277" s="717"/>
      <c r="N277" s="717"/>
      <c r="O277" s="717"/>
      <c r="P277" s="717"/>
      <c r="Q277" s="717"/>
      <c r="R277" s="717"/>
      <c r="S277" s="717"/>
      <c r="T277" s="717"/>
      <c r="U277" s="697">
        <f>C277</f>
        <v>46093</v>
      </c>
      <c r="V277" s="698"/>
      <c r="W277" s="698"/>
      <c r="X277" s="698"/>
      <c r="Y277" s="698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3" t="s">
        <v>54</v>
      </c>
      <c r="B278" s="12" t="s">
        <v>55</v>
      </c>
      <c r="C278" s="731" t="str">
        <f>VLOOKUP($C277,'2025年度(1年後期)'!$B$5:$N$207,COLUMN('2025年度(1年後期)'!$C$5),0)&amp;""</f>
        <v/>
      </c>
      <c r="D278" s="722"/>
      <c r="E278" s="721" t="str">
        <f>VLOOKUP($C277,'2025年度(2年後期)'!$B$5:$N$207,COLUMN('2025年度(2年後期)'!$C$5),0)&amp;""</f>
        <v/>
      </c>
      <c r="F278" s="722"/>
      <c r="G278" s="721" t="str">
        <f>VLOOKUP($C277,'2025年度(3年後期)'!$B$5:$N$207,COLUMN('2025年度(3年後期)'!$C$5),0)&amp;""</f>
        <v/>
      </c>
      <c r="H278" s="722"/>
      <c r="I278" s="721" t="str">
        <f>VLOOKUP($C277,'2025年度(4年後期)'!$B$5:$N$206,COLUMN('2025年度(4年後期)'!$C$5),0)&amp;""</f>
        <v/>
      </c>
      <c r="J278" s="722"/>
      <c r="K278" s="732" t="str">
        <f>VLOOKUP($C277,'2025年度(助産後期)'!$B$5:$N$207,COLUMN('2025年度(助産後期)'!$C$5),0)&amp;""</f>
        <v/>
      </c>
      <c r="L278" s="720"/>
      <c r="M278" s="719" t="str">
        <f>VLOOKUP($C277,'2025年度(M1後期)'!$B$5:$N$207,COLUMN('2025年度(M1後期)'!$C$5),0)&amp;""</f>
        <v/>
      </c>
      <c r="N278" s="720"/>
      <c r="O278" s="721" t="str">
        <f>VLOOKUP($C277,'2025年度(M2後期)'!$B$5:$N$207,COLUMN('2025年度(M2後期)'!$C$5),0)&amp;""</f>
        <v/>
      </c>
      <c r="P278" s="722"/>
      <c r="Q278" s="721" t="str">
        <f>VLOOKUP($C277,'2025年度(D1後期)'!$B$5:$N$207,COLUMN('2025年度(D1後期)'!$C$5),0)&amp;""</f>
        <v/>
      </c>
      <c r="R278" s="722"/>
      <c r="S278" s="732" t="str">
        <f>VLOOKUP($C277,'2025年度(D23後期)'!$B$5:$N$207,COLUMN('2025年度(D23後期)'!$C$5),0)&amp;""</f>
        <v/>
      </c>
      <c r="T278" s="722"/>
      <c r="U278" s="20"/>
      <c r="Z278" s="744" t="str">
        <f>A278</f>
        <v xml:space="preserve">１時限（09：20～10：50） </v>
      </c>
      <c r="AA278" s="694"/>
      <c r="AB278" s="694"/>
      <c r="AC278" s="694"/>
      <c r="AD278" s="694"/>
      <c r="AE278" s="694"/>
      <c r="AF278" s="694"/>
      <c r="AG278" s="694"/>
      <c r="AH278" s="694"/>
      <c r="AI278" s="694"/>
      <c r="AJ278" s="694"/>
      <c r="AK278" s="694"/>
      <c r="AL278" s="694"/>
      <c r="AM278" s="694"/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/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783"/>
      <c r="BL278" s="783"/>
      <c r="BM278" s="783"/>
      <c r="BN278" s="694"/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33"/>
      <c r="B279" s="15" t="s">
        <v>58</v>
      </c>
      <c r="C279" s="714" t="str">
        <f>IFERROR(VLOOKUP(C278,科目・教員!$A$2:$B$349,2,0),"")</f>
        <v/>
      </c>
      <c r="D279" s="715"/>
      <c r="E279" s="716" t="str">
        <f>IFERROR(VLOOKUP(E278,科目・教員!$A$2:$B$349,2,0),"")</f>
        <v/>
      </c>
      <c r="F279" s="715"/>
      <c r="G279" s="716" t="str">
        <f>IFERROR(VLOOKUP(G278,科目・教員!$A$2:$B$349,2,0),"")</f>
        <v/>
      </c>
      <c r="H279" s="715"/>
      <c r="I279" s="716" t="str">
        <f>IFERROR(VLOOKUP(I278,科目・教員!$A$2:$B$349,2,0),"")</f>
        <v/>
      </c>
      <c r="J279" s="715"/>
      <c r="K279" s="735" t="str">
        <f>IFERROR(VLOOKUP(K278,科目・教員!$A$2:$B$349,2,0),"")</f>
        <v/>
      </c>
      <c r="L279" s="737"/>
      <c r="M279" s="746" t="str">
        <f>IFERROR(VLOOKUP(M278,科目・教員!$A$2:$B$349,2,0),"")</f>
        <v/>
      </c>
      <c r="N279" s="715"/>
      <c r="O279" s="716" t="str">
        <f>IFERROR(VLOOKUP(O278,科目・教員!$A$2:$B$349,2,0),"")</f>
        <v/>
      </c>
      <c r="P279" s="715"/>
      <c r="Q279" s="716" t="str">
        <f>IFERROR(VLOOKUP(Q278,科目・教員!$A$2:$B$349,2,0),"")</f>
        <v/>
      </c>
      <c r="R279" s="715"/>
      <c r="S279" s="735" t="str">
        <f>IFERROR(VLOOKUP(S278,科目・教員!$A$2:$B$349,2,0),"")</f>
        <v/>
      </c>
      <c r="T279" s="715"/>
      <c r="U279" s="20"/>
      <c r="Z279" s="73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784"/>
      <c r="BL279" s="784"/>
      <c r="BM279" s="784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33"/>
      <c r="B280" s="15" t="s">
        <v>60</v>
      </c>
      <c r="C280" s="714" t="str">
        <f>VLOOKUP($C277,'2025年度(1年後期)'!$B$5:$N$207,COLUMN('2025年度(1年後期)'!$C$5)+1,0)&amp;""</f>
        <v/>
      </c>
      <c r="D280" s="715"/>
      <c r="E280" s="716" t="str">
        <f>VLOOKUP($C277,'2025年度(2年後期)'!$B$5:$N$207,COLUMN('2025年度(2年後期)'!$C$5)+1,0)&amp;""</f>
        <v/>
      </c>
      <c r="F280" s="715"/>
      <c r="G280" s="716" t="str">
        <f>VLOOKUP($C277,'2025年度(3年後期)'!$B$5:$N$207,COLUMN('2025年度(3年後期)'!$C$5)+1,0)&amp;""</f>
        <v/>
      </c>
      <c r="H280" s="715"/>
      <c r="I280" s="716" t="str">
        <f>VLOOKUP($C277,'2025年度(4年後期)'!$B$5:$N$206,COLUMN('2025年度(4年後期)'!$C$5)+1,0)&amp;""</f>
        <v/>
      </c>
      <c r="J280" s="715"/>
      <c r="K280" s="735" t="str">
        <f>VLOOKUP($C277,'2025年度(助産後期)'!$B$5:$N$207,COLUMN('2025年度(助産後期)'!$C$5)+1,0)&amp;""</f>
        <v/>
      </c>
      <c r="L280" s="737"/>
      <c r="M280" s="746" t="str">
        <f>VLOOKUP($C277,'2025年度(M1後期)'!$B$5:$N$207,COLUMN('2025年度(M1後期)'!$C$5)+1,0)&amp;""</f>
        <v/>
      </c>
      <c r="N280" s="715"/>
      <c r="O280" s="716" t="str">
        <f>VLOOKUP($C277,'2025年度(M2後期)'!$B$5:$N$207,COLUMN('2025年度(M2後期)'!$C$5)+1,0)&amp;""</f>
        <v/>
      </c>
      <c r="P280" s="715"/>
      <c r="Q280" s="716" t="str">
        <f>VLOOKUP($C277,'2025年度(D1後期)'!$B$5:$N$207,COLUMN('2025年度(D1後期)'!$C$5)+1,0)&amp;""</f>
        <v/>
      </c>
      <c r="R280" s="715"/>
      <c r="S280" s="735" t="str">
        <f>VLOOKUP($C277,'2025年度(D23後期)'!$B$5:$N$207,COLUMN('2025年度(D23後期)'!$C$5)+1,0)&amp;""</f>
        <v/>
      </c>
      <c r="T280" s="715"/>
      <c r="Z280" s="73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784"/>
      <c r="BL280" s="784"/>
      <c r="BM280" s="784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34"/>
      <c r="B281" s="16" t="s">
        <v>62</v>
      </c>
      <c r="C281" s="738"/>
      <c r="D281" s="711"/>
      <c r="E281" s="710"/>
      <c r="F281" s="711"/>
      <c r="G281" s="710"/>
      <c r="H281" s="711"/>
      <c r="I281" s="710"/>
      <c r="J281" s="711"/>
      <c r="K281" s="712"/>
      <c r="L281" s="713"/>
      <c r="M281" s="745"/>
      <c r="N281" s="711"/>
      <c r="O281" s="710"/>
      <c r="P281" s="711"/>
      <c r="Q281" s="710"/>
      <c r="R281" s="711"/>
      <c r="S281" s="712"/>
      <c r="T281" s="711"/>
      <c r="Z281" s="73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785"/>
      <c r="BL281" s="785"/>
      <c r="BM281" s="785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33" t="s">
        <v>64</v>
      </c>
      <c r="B282" s="15" t="s">
        <v>55</v>
      </c>
      <c r="C282" s="731" t="str">
        <f>VLOOKUP($C277,'2025年度(1年後期)'!$B$5:$N$207,COLUMN('2025年度(1年後期)'!$E$5),0)&amp;""</f>
        <v/>
      </c>
      <c r="D282" s="722"/>
      <c r="E282" s="721" t="str">
        <f>VLOOKUP($C277,'2025年度(2年後期)'!$B$5:$N$207,COLUMN('2025年度(2年後期)'!$E$5),0)&amp;""</f>
        <v/>
      </c>
      <c r="F282" s="722"/>
      <c r="G282" s="721" t="str">
        <f>VLOOKUP($C277,'2025年度(3年後期)'!$B$5:$N$207,COLUMN('2025年度(3年後期)'!$E$5),0)&amp;""</f>
        <v/>
      </c>
      <c r="H282" s="722"/>
      <c r="I282" s="721" t="str">
        <f>VLOOKUP($C277,'2025年度(4年後期)'!$B$5:$N$206,COLUMN('2025年度(4年後期)'!$E$5),0)&amp;""</f>
        <v/>
      </c>
      <c r="J282" s="722"/>
      <c r="K282" s="732" t="str">
        <f>VLOOKUP($C277,'2025年度(助産後期)'!$B$5:$N$207,COLUMN('2025年度(助産後期)'!$E$5),0)&amp;""</f>
        <v/>
      </c>
      <c r="L282" s="720"/>
      <c r="M282" s="731" t="str">
        <f>VLOOKUP($C277,'2025年度(M1後期)'!$B$5:$N$207,COLUMN('2025年度(M1後期)'!$E$5),0)&amp;""</f>
        <v/>
      </c>
      <c r="N282" s="722"/>
      <c r="O282" s="732" t="str">
        <f>VLOOKUP($C277,'2025年度(M2後期)'!$B$5:$N$207,COLUMN('2025年度(M2後期)'!$E$5),0)&amp;""</f>
        <v/>
      </c>
      <c r="P282" s="722"/>
      <c r="Q282" s="732" t="str">
        <f>VLOOKUP($C277,'2025年度(D1後期)'!$B$5:$N$207,COLUMN('2025年度(D1後期)'!$E$5),0)&amp;""</f>
        <v/>
      </c>
      <c r="R282" s="722"/>
      <c r="S282" s="732" t="str">
        <f>VLOOKUP($C277,'2025年度(D23後期)'!$B$5:$N$207,COLUMN('2025年度(D23後期)'!$E$5),0)&amp;""</f>
        <v/>
      </c>
      <c r="T282" s="722"/>
      <c r="Z282" s="733" t="str">
        <f>A282</f>
        <v>２時限（11：00～12：30）</v>
      </c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4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783"/>
      <c r="BL282" s="783"/>
      <c r="BM282" s="783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33"/>
      <c r="B283" s="15" t="s">
        <v>58</v>
      </c>
      <c r="C283" s="714" t="str">
        <f>IFERROR(VLOOKUP(C282,科目・教員!$A$2:$B$349,2,0),"")</f>
        <v/>
      </c>
      <c r="D283" s="715"/>
      <c r="E283" s="716" t="str">
        <f>IFERROR(VLOOKUP(E282,科目・教員!$A$2:$B$349,2,0),"")</f>
        <v/>
      </c>
      <c r="F283" s="715"/>
      <c r="G283" s="716" t="str">
        <f>IFERROR(VLOOKUP(G282,科目・教員!$A$2:$B$349,2,0),"")</f>
        <v/>
      </c>
      <c r="H283" s="715"/>
      <c r="I283" s="716" t="str">
        <f>IFERROR(VLOOKUP(I282,科目・教員!$A$2:$B$349,2,0),"")</f>
        <v/>
      </c>
      <c r="J283" s="715"/>
      <c r="K283" s="735" t="str">
        <f>IFERROR(VLOOKUP(K282,科目・教員!$A$2:$B$349,2,0),"")</f>
        <v/>
      </c>
      <c r="L283" s="737"/>
      <c r="M283" s="714" t="str">
        <f>IFERROR(VLOOKUP(M282,科目・教員!$A$2:$B$349,2,0),"")</f>
        <v/>
      </c>
      <c r="N283" s="715"/>
      <c r="O283" s="735" t="str">
        <f>IFERROR(VLOOKUP(O282,科目・教員!$A$2:$B$349,2,0),"")</f>
        <v/>
      </c>
      <c r="P283" s="715"/>
      <c r="Q283" s="735" t="str">
        <f>IFERROR(VLOOKUP(Q282,科目・教員!$A$2:$B$349,2,0),"")</f>
        <v/>
      </c>
      <c r="R283" s="715"/>
      <c r="S283" s="735" t="str">
        <f>IFERROR(VLOOKUP(S282,科目・教員!$A$2:$B$349,2,0),"")</f>
        <v/>
      </c>
      <c r="T283" s="715"/>
      <c r="Z283" s="73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784"/>
      <c r="BL283" s="784"/>
      <c r="BM283" s="784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33"/>
      <c r="B284" s="15" t="s">
        <v>60</v>
      </c>
      <c r="C284" s="714" t="str">
        <f>VLOOKUP($C277,'2025年度(1年後期)'!$B$5:$N$207,COLUMN('2025年度(1年後期)'!$E$5)+1,0)&amp;""</f>
        <v/>
      </c>
      <c r="D284" s="715"/>
      <c r="E284" s="716" t="str">
        <f>VLOOKUP($C277,'2025年度(2年後期)'!$B$5:$N$207,COLUMN('2025年度(2年後期)'!$E$5)+1,0)&amp;""</f>
        <v/>
      </c>
      <c r="F284" s="715"/>
      <c r="G284" s="716" t="str">
        <f>VLOOKUP($C277,'2025年度(3年後期)'!$B$5:$N$207,COLUMN('2025年度(3年後期)'!$E$5)+1,0)&amp;""</f>
        <v/>
      </c>
      <c r="H284" s="715"/>
      <c r="I284" s="716" t="str">
        <f>VLOOKUP($C277,'2025年度(4年後期)'!$B$5:$N$206,COLUMN('2025年度(4年後期)'!$E$5)+1,0)&amp;""</f>
        <v/>
      </c>
      <c r="J284" s="715"/>
      <c r="K284" s="735" t="str">
        <f>VLOOKUP($C277,'2025年度(助産後期)'!$B$5:$N$207,COLUMN('2025年度(助産後期)'!$E$5)+1,0)&amp;""</f>
        <v/>
      </c>
      <c r="L284" s="737"/>
      <c r="M284" s="714" t="str">
        <f>VLOOKUP($C277,'2025年度(M1後期)'!$B$5:$N$207,COLUMN('2025年度(M1後期)'!$E$5)+1,0)&amp;""</f>
        <v/>
      </c>
      <c r="N284" s="715"/>
      <c r="O284" s="735" t="str">
        <f>VLOOKUP($C277,'2025年度(M2後期)'!$B$5:$N$207,COLUMN('2025年度(M2後期)'!$E$5)+1,0)&amp;""</f>
        <v/>
      </c>
      <c r="P284" s="715"/>
      <c r="Q284" s="735" t="str">
        <f>VLOOKUP($C277,'2025年度(D1後期)'!$B$5:$N$207,COLUMN('2025年度(D1後期)'!$E$5)+1,0)&amp;""</f>
        <v/>
      </c>
      <c r="R284" s="715"/>
      <c r="S284" s="735" t="str">
        <f>VLOOKUP($C277,'2025年度(D23後期)'!$B$5:$N$207,COLUMN('2025年度(D23後期)'!$E$5)+1,0)&amp;""</f>
        <v/>
      </c>
      <c r="T284" s="715"/>
      <c r="Z284" s="73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784"/>
      <c r="BL284" s="784"/>
      <c r="BM284" s="784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47"/>
      <c r="B285" s="16" t="s">
        <v>62</v>
      </c>
      <c r="C285" s="738"/>
      <c r="D285" s="736"/>
      <c r="E285" s="710"/>
      <c r="F285" s="736"/>
      <c r="G285" s="710"/>
      <c r="H285" s="736"/>
      <c r="I285" s="710"/>
      <c r="J285" s="736"/>
      <c r="K285" s="712"/>
      <c r="L285" s="712"/>
      <c r="M285" s="738"/>
      <c r="N285" s="736"/>
      <c r="O285" s="712"/>
      <c r="P285" s="736"/>
      <c r="Q285" s="712"/>
      <c r="R285" s="736"/>
      <c r="S285" s="712"/>
      <c r="T285" s="736"/>
      <c r="Z285" s="73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785"/>
      <c r="BL285" s="785"/>
      <c r="BM285" s="785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44" t="s">
        <v>70</v>
      </c>
      <c r="B286" s="17" t="s">
        <v>71</v>
      </c>
      <c r="C286" s="731"/>
      <c r="D286" s="722"/>
      <c r="E286" s="721"/>
      <c r="F286" s="722"/>
      <c r="G286" s="721"/>
      <c r="H286" s="722"/>
      <c r="I286" s="721"/>
      <c r="J286" s="722"/>
      <c r="K286" s="732"/>
      <c r="L286" s="720"/>
      <c r="M286" s="731"/>
      <c r="N286" s="722"/>
      <c r="O286" s="732"/>
      <c r="P286" s="722"/>
      <c r="Q286" s="732"/>
      <c r="R286" s="722"/>
      <c r="S286" s="732"/>
      <c r="T286" s="722"/>
      <c r="Z286" s="73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783"/>
      <c r="BL286" s="783"/>
      <c r="BM286" s="783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33"/>
      <c r="B287" s="17" t="s">
        <v>73</v>
      </c>
      <c r="C287" s="714"/>
      <c r="D287" s="715"/>
      <c r="E287" s="716"/>
      <c r="F287" s="715"/>
      <c r="G287" s="716"/>
      <c r="H287" s="715"/>
      <c r="I287" s="716"/>
      <c r="J287" s="715"/>
      <c r="K287" s="735"/>
      <c r="L287" s="737"/>
      <c r="M287" s="714"/>
      <c r="N287" s="715"/>
      <c r="O287" s="735"/>
      <c r="P287" s="715"/>
      <c r="Q287" s="735"/>
      <c r="R287" s="715"/>
      <c r="S287" s="735"/>
      <c r="T287" s="715"/>
      <c r="Z287" s="73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784"/>
      <c r="BL287" s="784"/>
      <c r="BM287" s="784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33"/>
      <c r="B288" s="17" t="s">
        <v>60</v>
      </c>
      <c r="C288" s="714"/>
      <c r="D288" s="715"/>
      <c r="E288" s="716"/>
      <c r="F288" s="715"/>
      <c r="G288" s="716"/>
      <c r="H288" s="715"/>
      <c r="I288" s="716"/>
      <c r="J288" s="715"/>
      <c r="K288" s="735"/>
      <c r="L288" s="737"/>
      <c r="M288" s="714"/>
      <c r="N288" s="715"/>
      <c r="O288" s="735"/>
      <c r="P288" s="715"/>
      <c r="Q288" s="735"/>
      <c r="R288" s="715"/>
      <c r="S288" s="735"/>
      <c r="T288" s="715"/>
      <c r="Z288" s="73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784"/>
      <c r="BL288" s="784"/>
      <c r="BM288" s="784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34"/>
      <c r="B289" s="18" t="s">
        <v>62</v>
      </c>
      <c r="C289" s="752"/>
      <c r="D289" s="753"/>
      <c r="E289" s="754"/>
      <c r="F289" s="753"/>
      <c r="G289" s="754"/>
      <c r="H289" s="753"/>
      <c r="I289" s="754"/>
      <c r="J289" s="753"/>
      <c r="K289" s="755"/>
      <c r="L289" s="755"/>
      <c r="M289" s="752"/>
      <c r="N289" s="753"/>
      <c r="O289" s="755"/>
      <c r="P289" s="753"/>
      <c r="Q289" s="755"/>
      <c r="R289" s="753"/>
      <c r="S289" s="755"/>
      <c r="T289" s="753"/>
      <c r="Z289" s="73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785"/>
      <c r="BL289" s="785"/>
      <c r="BM289" s="785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33" t="s">
        <v>74</v>
      </c>
      <c r="B290" s="15" t="s">
        <v>55</v>
      </c>
      <c r="C290" s="748" t="str">
        <f>VLOOKUP($C277,'2025年度(1年後期)'!$B$5:$N$207,COLUMN('2025年度(1年後期)'!$G$5),0)&amp;""</f>
        <v/>
      </c>
      <c r="D290" s="732"/>
      <c r="E290" s="749" t="str">
        <f>VLOOKUP($C277,'2025年度(2年後期)'!$B$5:$N$207,COLUMN('2025年度(2年後期)'!$G$5),0)&amp;""</f>
        <v/>
      </c>
      <c r="F290" s="732"/>
      <c r="G290" s="749" t="str">
        <f>VLOOKUP($C277,'2025年度(3年後期)'!$B$5:$N$207,COLUMN('2025年度(3年後期)'!$G$5),0)&amp;""</f>
        <v/>
      </c>
      <c r="H290" s="732"/>
      <c r="I290" s="749" t="str">
        <f>VLOOKUP($C277,'2025年度(4年後期)'!$B$5:$N$206,COLUMN('2025年度(4年後期)'!$G$5),0)&amp;""</f>
        <v/>
      </c>
      <c r="J290" s="732"/>
      <c r="K290" s="750" t="str">
        <f>VLOOKUP($C277,'2025年度(助産後期)'!$B$5:$N$207,COLUMN('2025年度(助産後期)'!$G$5),0)&amp;""</f>
        <v/>
      </c>
      <c r="L290" s="750"/>
      <c r="M290" s="748" t="str">
        <f>VLOOKUP($C277,'2025年度(M1後期)'!$B$5:$N$207,COLUMN('2025年度(M1後期)'!$G$5),0)&amp;""</f>
        <v/>
      </c>
      <c r="N290" s="732"/>
      <c r="O290" s="750" t="str">
        <f>VLOOKUP($C277,'2025年度(M2後期)'!$B$5:$N$207,COLUMN('2025年度(M2後期)'!$G$5),0)&amp;""</f>
        <v/>
      </c>
      <c r="P290" s="732"/>
      <c r="Q290" s="750" t="str">
        <f>VLOOKUP($C277,'2025年度(D1後期)'!$B$5:$N$207,COLUMN('2025年度(D1後期)'!$G$5),0)&amp;""</f>
        <v/>
      </c>
      <c r="R290" s="732"/>
      <c r="S290" s="750" t="str">
        <f>VLOOKUP($C277,'2025年度(D23後期)'!$B$5:$N$207,COLUMN('2025年度(D23後期)'!$G$5),0)&amp;""</f>
        <v/>
      </c>
      <c r="T290" s="732"/>
      <c r="Z290" s="733" t="str">
        <f>A290</f>
        <v>３時限（13：30～15：00）</v>
      </c>
      <c r="AA290" s="694"/>
      <c r="AB290" s="694"/>
      <c r="AC290" s="694"/>
      <c r="AD290" s="694"/>
      <c r="AE290" s="694"/>
      <c r="AF290" s="694"/>
      <c r="AG290" s="694"/>
      <c r="AH290" s="694"/>
      <c r="AI290" s="694"/>
      <c r="AJ290" s="694"/>
      <c r="AK290" s="694"/>
      <c r="AL290" s="694"/>
      <c r="AM290" s="694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783"/>
      <c r="BL290" s="783"/>
      <c r="BM290" s="783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33"/>
      <c r="B291" s="15" t="s">
        <v>58</v>
      </c>
      <c r="C291" s="751" t="str">
        <f>IFERROR(VLOOKUP(C290,科目・教員!$A$2:$B$349,2,0),"")</f>
        <v/>
      </c>
      <c r="D291" s="735"/>
      <c r="E291" s="739" t="str">
        <f>IFERROR(VLOOKUP(E290,科目・教員!$A$2:$B$349,2,0),"")</f>
        <v/>
      </c>
      <c r="F291" s="735"/>
      <c r="G291" s="739" t="str">
        <f>IFERROR(VLOOKUP(G290,科目・教員!$A$2:$B$349,2,0),"")</f>
        <v/>
      </c>
      <c r="H291" s="735"/>
      <c r="I291" s="739" t="str">
        <f>IFERROR(VLOOKUP(I290,科目・教員!$A$2:$B$349,2,0),"")</f>
        <v/>
      </c>
      <c r="J291" s="735"/>
      <c r="K291" s="740" t="str">
        <f>IFERROR(VLOOKUP(K290,科目・教員!$A$2:$B$349,2,0),"")</f>
        <v/>
      </c>
      <c r="L291" s="740"/>
      <c r="M291" s="751" t="str">
        <f>IFERROR(VLOOKUP(M290,科目・教員!$A$2:$B$349,2,0),"")</f>
        <v/>
      </c>
      <c r="N291" s="735"/>
      <c r="O291" s="740" t="str">
        <f>IFERROR(VLOOKUP(O290,科目・教員!$A$2:$B$349,2,0),"")</f>
        <v/>
      </c>
      <c r="P291" s="735"/>
      <c r="Q291" s="740" t="str">
        <f>IFERROR(VLOOKUP(Q290,科目・教員!$A$2:$B$349,2,0),"")</f>
        <v/>
      </c>
      <c r="R291" s="735"/>
      <c r="S291" s="740" t="str">
        <f>IFERROR(VLOOKUP(S290,科目・教員!$A$2:$B$349,2,0),"")</f>
        <v/>
      </c>
      <c r="T291" s="735"/>
      <c r="Z291" s="73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784"/>
      <c r="BL291" s="784"/>
      <c r="BM291" s="784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33"/>
      <c r="B292" s="15" t="s">
        <v>60</v>
      </c>
      <c r="C292" s="751" t="str">
        <f>VLOOKUP($C277,'2025年度(1年後期)'!$B$5:$N$207,COLUMN('2025年度(1年後期)'!$G$5)+1,0)&amp;""</f>
        <v/>
      </c>
      <c r="D292" s="735"/>
      <c r="E292" s="739" t="str">
        <f>VLOOKUP($C277,'2025年度(2年後期)'!$B$5:$N$207,COLUMN('2025年度(2年後期)'!$G$5)+1,0)&amp;""</f>
        <v/>
      </c>
      <c r="F292" s="735"/>
      <c r="G292" s="739" t="str">
        <f>VLOOKUP($C277,'2025年度(3年後期)'!$B$5:$N$207,COLUMN('2025年度(3年後期)'!$G$5)+1,0)&amp;""</f>
        <v/>
      </c>
      <c r="H292" s="735"/>
      <c r="I292" s="739" t="str">
        <f>VLOOKUP($C277,'2025年度(4年後期)'!$B$5:$N$206,COLUMN('2025年度(4年後期)'!$G$5)+1,0)&amp;""</f>
        <v/>
      </c>
      <c r="J292" s="735"/>
      <c r="K292" s="740" t="str">
        <f>VLOOKUP($C277,'2025年度(助産後期)'!$B$5:$N$207,COLUMN('2025年度(助産後期)'!$G$5)+1,0)&amp;""</f>
        <v/>
      </c>
      <c r="L292" s="740"/>
      <c r="M292" s="751" t="str">
        <f>VLOOKUP($C277,'2025年度(M1後期)'!$B$5:$N$207,COLUMN('2025年度(M1後期)'!$G$5)+1,0)&amp;""</f>
        <v/>
      </c>
      <c r="N292" s="735"/>
      <c r="O292" s="740" t="str">
        <f>VLOOKUP($C277,'2025年度(M2後期)'!$B$5:$N$207,COLUMN('2025年度(M2後期)'!$G$5)+1,0)&amp;""</f>
        <v/>
      </c>
      <c r="P292" s="735"/>
      <c r="Q292" s="740" t="str">
        <f>VLOOKUP($C277,'2025年度(D1後期)'!$B$5:$N$207,COLUMN('2025年度(D1後期)'!$G$5)+1,0)&amp;""</f>
        <v/>
      </c>
      <c r="R292" s="735"/>
      <c r="S292" s="740" t="str">
        <f>VLOOKUP($C277,'2025年度(D23後期)'!$B$5:$N$207,COLUMN('2025年度(D23後期)'!$G$5)+1,0)&amp;""</f>
        <v/>
      </c>
      <c r="T292" s="735"/>
      <c r="Z292" s="73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784"/>
      <c r="BL292" s="784"/>
      <c r="BM292" s="784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47"/>
      <c r="B293" s="16" t="s">
        <v>62</v>
      </c>
      <c r="C293" s="738"/>
      <c r="D293" s="736"/>
      <c r="E293" s="710"/>
      <c r="F293" s="736"/>
      <c r="G293" s="710"/>
      <c r="H293" s="736"/>
      <c r="I293" s="710"/>
      <c r="J293" s="736"/>
      <c r="K293" s="712"/>
      <c r="L293" s="712"/>
      <c r="M293" s="738"/>
      <c r="N293" s="736"/>
      <c r="O293" s="712"/>
      <c r="P293" s="736"/>
      <c r="Q293" s="712"/>
      <c r="R293" s="736"/>
      <c r="S293" s="712"/>
      <c r="T293" s="736"/>
      <c r="Z293" s="73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785"/>
      <c r="BL293" s="785"/>
      <c r="BM293" s="785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33" t="s">
        <v>80</v>
      </c>
      <c r="B294" s="15" t="s">
        <v>55</v>
      </c>
      <c r="C294" s="748" t="str">
        <f>VLOOKUP($C277,'2025年度(1年後期)'!$B$5:$N$207,COLUMN('2025年度(1年後期)'!$I$5),0)&amp;""</f>
        <v/>
      </c>
      <c r="D294" s="732"/>
      <c r="E294" s="749" t="str">
        <f>VLOOKUP($C277,'2025年度(2年後期)'!$B$5:$N$207,COLUMN('2025年度(2年後期)'!$I$5),0)&amp;""</f>
        <v/>
      </c>
      <c r="F294" s="732"/>
      <c r="G294" s="749" t="str">
        <f>VLOOKUP($C277,'2025年度(3年後期)'!$B$5:$N$207,COLUMN('2025年度(3年後期)'!$I$5),0)&amp;""</f>
        <v/>
      </c>
      <c r="H294" s="732"/>
      <c r="I294" s="749" t="str">
        <f>VLOOKUP($C277,'2025年度(4年後期)'!$B$5:$N$206,COLUMN('2025年度(4年後期)'!$I$5),0)&amp;""</f>
        <v/>
      </c>
      <c r="J294" s="732"/>
      <c r="K294" s="750" t="str">
        <f>VLOOKUP($C277,'2025年度(助産後期)'!$B$5:$N$207,COLUMN('2025年度(助産後期)'!$I$5),0)&amp;""</f>
        <v/>
      </c>
      <c r="L294" s="750"/>
      <c r="M294" s="748" t="str">
        <f>VLOOKUP($C277,'2025年度(M1後期)'!$B$5:$N$207,COLUMN('2025年度(M1後期)'!$I$5),0)&amp;""</f>
        <v/>
      </c>
      <c r="N294" s="732"/>
      <c r="O294" s="750" t="str">
        <f>VLOOKUP($C277,'2025年度(M2後期)'!$B$5:$N$207,COLUMN('2025年度(M2後期)'!$I$5),0)&amp;""</f>
        <v/>
      </c>
      <c r="P294" s="732"/>
      <c r="Q294" s="750" t="str">
        <f>VLOOKUP($C277,'2025年度(D1後期)'!$B$5:$N$207,COLUMN('2025年度(D1後期)'!$I$5),0)&amp;""</f>
        <v/>
      </c>
      <c r="R294" s="732"/>
      <c r="S294" s="750" t="str">
        <f>VLOOKUP($C277,'2025年度(D23後期)'!$B$5:$N$207,COLUMN('2025年度(D23後期)'!$I$5),0)&amp;""</f>
        <v/>
      </c>
      <c r="T294" s="732"/>
      <c r="Z294" s="733" t="str">
        <f>A294</f>
        <v>４時限（15：10～16：40）</v>
      </c>
      <c r="AA294" s="694"/>
      <c r="AB294" s="694"/>
      <c r="AC294" s="694"/>
      <c r="AD294" s="694"/>
      <c r="AE294" s="694"/>
      <c r="AF294" s="694"/>
      <c r="AG294" s="694"/>
      <c r="AH294" s="694"/>
      <c r="AI294" s="694"/>
      <c r="AJ294" s="694"/>
      <c r="AK294" s="694"/>
      <c r="AL294" s="694"/>
      <c r="AM294" s="694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783"/>
      <c r="BL294" s="783"/>
      <c r="BM294" s="783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33"/>
      <c r="B295" s="15" t="s">
        <v>58</v>
      </c>
      <c r="C295" s="751" t="str">
        <f>IFERROR(VLOOKUP(C294,科目・教員!$A$2:$B$349,2,0),"")</f>
        <v/>
      </c>
      <c r="D295" s="735"/>
      <c r="E295" s="739" t="str">
        <f>IFERROR(VLOOKUP(E294,科目・教員!$A$2:$B$349,2,0),"")</f>
        <v/>
      </c>
      <c r="F295" s="735"/>
      <c r="G295" s="739" t="str">
        <f>IFERROR(VLOOKUP(G294,科目・教員!$A$2:$B$349,2,0),"")</f>
        <v/>
      </c>
      <c r="H295" s="735"/>
      <c r="I295" s="739" t="str">
        <f>IFERROR(VLOOKUP(I294,科目・教員!$A$2:$B$349,2,0),"")</f>
        <v/>
      </c>
      <c r="J295" s="735"/>
      <c r="K295" s="740" t="str">
        <f>IFERROR(VLOOKUP(K294,科目・教員!$A$2:$B$349,2,0),"")</f>
        <v/>
      </c>
      <c r="L295" s="740"/>
      <c r="M295" s="751" t="str">
        <f>IFERROR(VLOOKUP(M294,科目・教員!$A$2:$B$349,2,0),"")</f>
        <v/>
      </c>
      <c r="N295" s="735"/>
      <c r="O295" s="740" t="str">
        <f>IFERROR(VLOOKUP(O294,科目・教員!$A$2:$B$349,2,0),"")</f>
        <v/>
      </c>
      <c r="P295" s="735"/>
      <c r="Q295" s="740" t="str">
        <f>IFERROR(VLOOKUP(Q294,科目・教員!$A$2:$B$349,2,0),"")</f>
        <v/>
      </c>
      <c r="R295" s="735"/>
      <c r="S295" s="740" t="str">
        <f>IFERROR(VLOOKUP(S294,科目・教員!$A$2:$B$349,2,0),"")</f>
        <v/>
      </c>
      <c r="T295" s="735"/>
      <c r="Z295" s="73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784"/>
      <c r="BL295" s="784"/>
      <c r="BM295" s="784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33"/>
      <c r="B296" s="15" t="s">
        <v>60</v>
      </c>
      <c r="C296" s="751" t="str">
        <f>VLOOKUP($C277,'2025年度(1年後期)'!$B$5:$N$207,COLUMN('2025年度(1年後期)'!$I$5)+1,0)&amp;""</f>
        <v/>
      </c>
      <c r="D296" s="735"/>
      <c r="E296" s="739" t="str">
        <f>VLOOKUP($C277,'2025年度(2年後期)'!$B$5:$N$207,COLUMN('2025年度(2年後期)'!$I$5)+1,0)&amp;""</f>
        <v/>
      </c>
      <c r="F296" s="735"/>
      <c r="G296" s="739" t="str">
        <f>VLOOKUP($C277,'2025年度(3年後期)'!$B$5:$N$207,COLUMN('2025年度(3年後期)'!$I$5)+1,0)&amp;""</f>
        <v/>
      </c>
      <c r="H296" s="735"/>
      <c r="I296" s="739" t="str">
        <f>VLOOKUP($C277,'2025年度(4年後期)'!$B$5:$N$206,COLUMN('2025年度(4年後期)'!$I$5)+1,0)&amp;""</f>
        <v/>
      </c>
      <c r="J296" s="735"/>
      <c r="K296" s="740" t="str">
        <f>VLOOKUP($C277,'2025年度(助産後期)'!$B$5:$N$207,COLUMN('2025年度(助産後期)'!$I$5)+1,0)&amp;""</f>
        <v/>
      </c>
      <c r="L296" s="740"/>
      <c r="M296" s="751" t="str">
        <f>VLOOKUP($C277,'2025年度(M1後期)'!$B$5:$N$207,COLUMN('2025年度(M1後期)'!$I$5)+1,0)&amp;""</f>
        <v/>
      </c>
      <c r="N296" s="735"/>
      <c r="O296" s="740" t="str">
        <f>VLOOKUP($C277,'2025年度(M2後期)'!$B$5:$N$207,COLUMN('2025年度(M2後期)'!$I$5)+1,0)&amp;""</f>
        <v/>
      </c>
      <c r="P296" s="735"/>
      <c r="Q296" s="740" t="str">
        <f>VLOOKUP($C277,'2025年度(D1後期)'!$B$5:$N$207,COLUMN('2025年度(D1後期)'!$I$5)+1,0)&amp;""</f>
        <v/>
      </c>
      <c r="R296" s="735"/>
      <c r="S296" s="740" t="str">
        <f>VLOOKUP($C277,'2025年度(D23後期)'!$B$5:$N$207,COLUMN('2025年度(D23後期)'!$I$5)+1,0)&amp;""</f>
        <v/>
      </c>
      <c r="T296" s="735"/>
      <c r="Z296" s="73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784"/>
      <c r="BL296" s="784"/>
      <c r="BM296" s="784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34"/>
      <c r="B297" s="16" t="s">
        <v>62</v>
      </c>
      <c r="C297" s="738"/>
      <c r="D297" s="736"/>
      <c r="E297" s="710"/>
      <c r="F297" s="736"/>
      <c r="G297" s="710"/>
      <c r="H297" s="736"/>
      <c r="I297" s="710"/>
      <c r="J297" s="736"/>
      <c r="K297" s="712"/>
      <c r="L297" s="712"/>
      <c r="M297" s="738"/>
      <c r="N297" s="736"/>
      <c r="O297" s="712"/>
      <c r="P297" s="736"/>
      <c r="Q297" s="712"/>
      <c r="R297" s="736"/>
      <c r="S297" s="712"/>
      <c r="T297" s="736"/>
      <c r="Z297" s="73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785"/>
      <c r="BL297" s="785"/>
      <c r="BM297" s="785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33" t="s">
        <v>87</v>
      </c>
      <c r="B298" s="15" t="s">
        <v>55</v>
      </c>
      <c r="C298" s="748" t="str">
        <f>VLOOKUP($C277,'2025年度(1年後期)'!$B$5:$N$207,COLUMN('2025年度(1年後期)'!$K$5),0)&amp;""</f>
        <v/>
      </c>
      <c r="D298" s="732"/>
      <c r="E298" s="749" t="str">
        <f>VLOOKUP($C277,'2025年度(2年後期)'!$B$5:$N$207,COLUMN('2025年度(2年後期)'!$K$5),0)&amp;""</f>
        <v/>
      </c>
      <c r="F298" s="732"/>
      <c r="G298" s="749" t="str">
        <f>VLOOKUP($C277,'2025年度(3年後期)'!$B$5:$N$207,COLUMN('2025年度(3年後期)'!$K$5),0)&amp;""</f>
        <v/>
      </c>
      <c r="H298" s="732"/>
      <c r="I298" s="749" t="str">
        <f>VLOOKUP($C277,'2025年度(4年後期)'!$B$5:$N$206,COLUMN('2025年度(4年後期)'!$K$5),0)&amp;""</f>
        <v/>
      </c>
      <c r="J298" s="732"/>
      <c r="K298" s="750" t="str">
        <f>VLOOKUP($C277,'2025年度(助産後期)'!$B$5:$N$207,COLUMN('2025年度(助産後期)'!$K$5),0)&amp;""</f>
        <v/>
      </c>
      <c r="L298" s="750"/>
      <c r="M298" s="748" t="str">
        <f>VLOOKUP($C277,'2025年度(M1後期)'!$B$5:$N$207,COLUMN('2025年度(M1後期)'!$K$5),0)&amp;""</f>
        <v/>
      </c>
      <c r="N298" s="732"/>
      <c r="O298" s="750" t="str">
        <f>VLOOKUP($C277,'2025年度(M2後期)'!$B$5:$N$207,COLUMN('2025年度(M2後期)'!$K$5),0)&amp;""</f>
        <v/>
      </c>
      <c r="P298" s="732"/>
      <c r="Q298" s="750" t="str">
        <f>VLOOKUP($C277,'2025年度(D1後期)'!$B$5:$N$207,COLUMN('2025年度(D1後期)'!$K$5),0)&amp;""</f>
        <v/>
      </c>
      <c r="R298" s="732"/>
      <c r="S298" s="750" t="str">
        <f>VLOOKUP($C277,'2025年度(D23後期)'!$B$5:$N$207,COLUMN('2025年度(D23後期)'!$K$5),0)&amp;""</f>
        <v/>
      </c>
      <c r="T298" s="732"/>
      <c r="Z298" s="733" t="str">
        <f>A298</f>
        <v>５時限（16：50～18：20）</v>
      </c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783"/>
      <c r="BL298" s="783"/>
      <c r="BM298" s="783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33"/>
      <c r="B299" s="15" t="s">
        <v>58</v>
      </c>
      <c r="C299" s="751" t="str">
        <f>IFERROR(VLOOKUP(C298,科目・教員!$A$2:$B$349,2,0),"")</f>
        <v/>
      </c>
      <c r="D299" s="735"/>
      <c r="E299" s="739" t="str">
        <f>IFERROR(VLOOKUP(E298,科目・教員!$A$2:$B$349,2,0),"")</f>
        <v/>
      </c>
      <c r="F299" s="735"/>
      <c r="G299" s="739" t="str">
        <f>IFERROR(VLOOKUP(G298,科目・教員!$A$2:$B$349,2,0),"")</f>
        <v/>
      </c>
      <c r="H299" s="735"/>
      <c r="I299" s="739" t="str">
        <f>IFERROR(VLOOKUP(I298,科目・教員!$A$2:$B$349,2,0),"")</f>
        <v/>
      </c>
      <c r="J299" s="735"/>
      <c r="K299" s="740" t="str">
        <f>IFERROR(VLOOKUP(K298,科目・教員!$A$2:$B$349,2,0),"")</f>
        <v/>
      </c>
      <c r="L299" s="740"/>
      <c r="M299" s="751" t="str">
        <f>IFERROR(VLOOKUP(M298,科目・教員!$A$2:$B$349,2,0),"")</f>
        <v/>
      </c>
      <c r="N299" s="735"/>
      <c r="O299" s="740" t="str">
        <f>IFERROR(VLOOKUP(O298,科目・教員!$A$2:$B$349,2,0),"")</f>
        <v/>
      </c>
      <c r="P299" s="735"/>
      <c r="Q299" s="740" t="str">
        <f>IFERROR(VLOOKUP(Q298,科目・教員!$A$2:$B$349,2,0),"")</f>
        <v/>
      </c>
      <c r="R299" s="735"/>
      <c r="S299" s="740" t="str">
        <f>IFERROR(VLOOKUP(S298,科目・教員!$A$2:$B$349,2,0),"")</f>
        <v/>
      </c>
      <c r="T299" s="735"/>
      <c r="Z299" s="73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784"/>
      <c r="BL299" s="784"/>
      <c r="BM299" s="784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33"/>
      <c r="B300" s="15" t="s">
        <v>60</v>
      </c>
      <c r="C300" s="751" t="str">
        <f>VLOOKUP($C277,'2025年度(1年後期)'!$B$5:$N$207,COLUMN('2025年度(1年後期)'!$K$5)+1,0)&amp;""</f>
        <v/>
      </c>
      <c r="D300" s="735"/>
      <c r="E300" s="739" t="str">
        <f>VLOOKUP($C277,'2025年度(2年後期)'!$B$5:$N$207,COLUMN('2025年度(2年後期)'!$K$5)+1,0)&amp;""</f>
        <v/>
      </c>
      <c r="F300" s="735"/>
      <c r="G300" s="739" t="str">
        <f>VLOOKUP($C277,'2025年度(3年後期)'!$B$5:$N$207,COLUMN('2025年度(3年後期)'!$K$5)+1,0)&amp;""</f>
        <v/>
      </c>
      <c r="H300" s="735"/>
      <c r="I300" s="739" t="str">
        <f>VLOOKUP($C277,'2025年度(4年後期)'!$B$5:$N$206,COLUMN('2025年度(4年後期)'!$K$5)+1,0)&amp;""</f>
        <v/>
      </c>
      <c r="J300" s="735"/>
      <c r="K300" s="740" t="str">
        <f>VLOOKUP($C277,'2025年度(助産後期)'!$B$5:$N$207,COLUMN('2025年度(助産後期)'!$K$5)+1,0)&amp;""</f>
        <v/>
      </c>
      <c r="L300" s="740"/>
      <c r="M300" s="751" t="str">
        <f>VLOOKUP($C277,'2025年度(M1後期)'!$B$5:$N$207,COLUMN('2025年度(M1後期)'!$K$5)+1,0)&amp;""</f>
        <v/>
      </c>
      <c r="N300" s="735"/>
      <c r="O300" s="740" t="str">
        <f>VLOOKUP($C277,'2025年度(M1後期)'!$B$5:$N$207,COLUMN('2025年度(M1後期)'!$K$5)+1,0)&amp;""</f>
        <v/>
      </c>
      <c r="P300" s="735"/>
      <c r="Q300" s="740" t="str">
        <f>VLOOKUP($C277,'2025年度(D1後期)'!$B$5:$N$207,COLUMN('2025年度(D1後期)'!$K$5)+1,0)&amp;""</f>
        <v/>
      </c>
      <c r="R300" s="735"/>
      <c r="S300" s="740" t="str">
        <f>VLOOKUP($C277,'2025年度(D23後期)'!$B$5:$N$207,COLUMN('2025年度(D23後期)'!$K$5)+1,0)&amp;""</f>
        <v/>
      </c>
      <c r="T300" s="735"/>
      <c r="Z300" s="73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784"/>
      <c r="BL300" s="784"/>
      <c r="BM300" s="784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34"/>
      <c r="B301" s="16" t="s">
        <v>62</v>
      </c>
      <c r="C301" s="738"/>
      <c r="D301" s="736"/>
      <c r="E301" s="710"/>
      <c r="F301" s="736"/>
      <c r="G301" s="710"/>
      <c r="H301" s="736"/>
      <c r="I301" s="710"/>
      <c r="J301" s="736"/>
      <c r="K301" s="712"/>
      <c r="L301" s="712"/>
      <c r="M301" s="738"/>
      <c r="N301" s="736"/>
      <c r="O301" s="712"/>
      <c r="P301" s="736"/>
      <c r="Q301" s="712"/>
      <c r="R301" s="736"/>
      <c r="S301" s="712"/>
      <c r="T301" s="736"/>
      <c r="U301" s="19"/>
      <c r="V301" s="19"/>
      <c r="W301" s="19"/>
      <c r="X301" s="19"/>
      <c r="Y301" s="19"/>
      <c r="Z301" s="73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785"/>
      <c r="BL301" s="785"/>
      <c r="BM301" s="785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5"/>
      <c r="B302" s="6"/>
      <c r="C302" s="717">
        <f>C277+1</f>
        <v>46094</v>
      </c>
      <c r="D302" s="717"/>
      <c r="E302" s="717"/>
      <c r="F302" s="717"/>
      <c r="G302" s="717"/>
      <c r="H302" s="717"/>
      <c r="I302" s="717"/>
      <c r="J302" s="717"/>
      <c r="K302" s="717"/>
      <c r="L302" s="717"/>
      <c r="M302" s="717"/>
      <c r="N302" s="717"/>
      <c r="O302" s="717"/>
      <c r="P302" s="717"/>
      <c r="Q302" s="717"/>
      <c r="R302" s="717"/>
      <c r="S302" s="717"/>
      <c r="T302" s="717"/>
      <c r="U302" s="697">
        <f>C302</f>
        <v>46094</v>
      </c>
      <c r="V302" s="698"/>
      <c r="W302" s="698"/>
      <c r="X302" s="698"/>
      <c r="Y302" s="698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3" t="s">
        <v>54</v>
      </c>
      <c r="B303" s="12" t="s">
        <v>55</v>
      </c>
      <c r="C303" s="731" t="str">
        <f>VLOOKUP($C302,'2025年度(1年後期)'!$B$5:$N$207,COLUMN('2025年度(1年後期)'!$C$5),0)&amp;""</f>
        <v/>
      </c>
      <c r="D303" s="722"/>
      <c r="E303" s="721" t="str">
        <f>VLOOKUP($C302,'2025年度(2年後期)'!$B$5:$N$207,COLUMN('2025年度(2年後期)'!$C$5),0)&amp;""</f>
        <v/>
      </c>
      <c r="F303" s="722"/>
      <c r="G303" s="721" t="str">
        <f>VLOOKUP($C302,'2025年度(3年後期)'!$B$5:$N$207,COLUMN('2025年度(3年後期)'!$C$5),0)&amp;""</f>
        <v/>
      </c>
      <c r="H303" s="722"/>
      <c r="I303" s="721" t="str">
        <f>VLOOKUP($C302,'2025年度(4年後期)'!$B$5:$N$206,COLUMN('2025年度(4年後期)'!$C$5),0)&amp;""</f>
        <v/>
      </c>
      <c r="J303" s="722"/>
      <c r="K303" s="732" t="str">
        <f>VLOOKUP($C302,'2025年度(助産後期)'!$B$5:$N$207,COLUMN('2025年度(助産後期)'!$C$5),0)&amp;""</f>
        <v/>
      </c>
      <c r="L303" s="720"/>
      <c r="M303" s="719" t="str">
        <f>VLOOKUP($C302,'2025年度(M1後期)'!$B$5:$N$207,COLUMN('2025年度(M1後期)'!$C$5),0)&amp;""</f>
        <v/>
      </c>
      <c r="N303" s="720"/>
      <c r="O303" s="721" t="str">
        <f>VLOOKUP($C302,'2025年度(M2後期)'!$B$5:$N$207,COLUMN('2025年度(M2後期)'!$C$5),0)&amp;""</f>
        <v/>
      </c>
      <c r="P303" s="722"/>
      <c r="Q303" s="721" t="str">
        <f>VLOOKUP($C302,'2025年度(D1後期)'!$B$5:$N$207,COLUMN('2025年度(D1後期)'!$C$5),0)&amp;""</f>
        <v/>
      </c>
      <c r="R303" s="722"/>
      <c r="S303" s="732" t="str">
        <f>VLOOKUP($C302,'2025年度(D23後期)'!$B$5:$N$207,COLUMN('2025年度(D23後期)'!$C$5),0)&amp;""</f>
        <v/>
      </c>
      <c r="T303" s="722"/>
      <c r="U303" s="43"/>
      <c r="Z303" s="744" t="str">
        <f>A303</f>
        <v xml:space="preserve">１時限（09：20～10：50） </v>
      </c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783"/>
      <c r="BL303" s="783"/>
      <c r="BM303" s="783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33"/>
      <c r="B304" s="15" t="s">
        <v>58</v>
      </c>
      <c r="C304" s="714" t="str">
        <f>IFERROR(VLOOKUP(C303,科目・教員!$A$2:$B$349,2,0),"")</f>
        <v/>
      </c>
      <c r="D304" s="715"/>
      <c r="E304" s="716" t="str">
        <f>IFERROR(VLOOKUP(E303,科目・教員!$A$2:$B$349,2,0),"")</f>
        <v/>
      </c>
      <c r="F304" s="715"/>
      <c r="G304" s="716" t="str">
        <f>IFERROR(VLOOKUP(G303,科目・教員!$A$2:$B$349,2,0),"")</f>
        <v/>
      </c>
      <c r="H304" s="715"/>
      <c r="I304" s="716" t="str">
        <f>IFERROR(VLOOKUP(I303,科目・教員!$A$2:$B$349,2,0),"")</f>
        <v/>
      </c>
      <c r="J304" s="715"/>
      <c r="K304" s="735" t="str">
        <f>IFERROR(VLOOKUP(K303,科目・教員!$A$2:$B$349,2,0),"")</f>
        <v/>
      </c>
      <c r="L304" s="737"/>
      <c r="M304" s="746" t="str">
        <f>IFERROR(VLOOKUP(M303,科目・教員!$A$2:$B$349,2,0),"")</f>
        <v/>
      </c>
      <c r="N304" s="715"/>
      <c r="O304" s="716" t="str">
        <f>IFERROR(VLOOKUP(O303,科目・教員!$A$2:$B$349,2,0),"")</f>
        <v/>
      </c>
      <c r="P304" s="715"/>
      <c r="Q304" s="716" t="str">
        <f>IFERROR(VLOOKUP(Q303,科目・教員!$A$2:$B$349,2,0),"")</f>
        <v/>
      </c>
      <c r="R304" s="715"/>
      <c r="S304" s="735" t="str">
        <f>IFERROR(VLOOKUP(S303,科目・教員!$A$2:$B$349,2,0),"")</f>
        <v/>
      </c>
      <c r="T304" s="715"/>
      <c r="U304" s="25"/>
      <c r="Z304" s="73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784"/>
      <c r="BL304" s="784"/>
      <c r="BM304" s="784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33"/>
      <c r="B305" s="15" t="s">
        <v>60</v>
      </c>
      <c r="C305" s="714" t="str">
        <f>VLOOKUP($C302,'2025年度(1年後期)'!$B$5:$N$207,COLUMN('2025年度(1年後期)'!$C$5)+1,0)&amp;""</f>
        <v/>
      </c>
      <c r="D305" s="715"/>
      <c r="E305" s="716" t="str">
        <f>VLOOKUP($C302,'2025年度(2年後期)'!$B$5:$N$207,COLUMN('2025年度(2年後期)'!$C$5)+1,0)&amp;""</f>
        <v/>
      </c>
      <c r="F305" s="715"/>
      <c r="G305" s="716" t="str">
        <f>VLOOKUP($C302,'2025年度(3年後期)'!$B$5:$N$207,COLUMN('2025年度(3年後期)'!$C$5)+1,0)&amp;""</f>
        <v/>
      </c>
      <c r="H305" s="715"/>
      <c r="I305" s="716" t="str">
        <f>VLOOKUP($C302,'2025年度(4年後期)'!$B$5:$N$206,COLUMN('2025年度(4年後期)'!$C$5)+1,0)&amp;""</f>
        <v/>
      </c>
      <c r="J305" s="715"/>
      <c r="K305" s="735" t="str">
        <f>VLOOKUP($C302,'2025年度(助産後期)'!$B$5:$N$207,COLUMN('2025年度(助産後期)'!$C$5)+1,0)&amp;""</f>
        <v/>
      </c>
      <c r="L305" s="737"/>
      <c r="M305" s="746" t="str">
        <f>VLOOKUP($C302,'2025年度(M1後期)'!$B$5:$N$207,COLUMN('2025年度(M1後期)'!$C$5)+1,0)&amp;""</f>
        <v/>
      </c>
      <c r="N305" s="715"/>
      <c r="O305" s="716" t="str">
        <f>VLOOKUP($C302,'2025年度(M2後期)'!$B$5:$N$207,COLUMN('2025年度(M2後期)'!$C$5)+1,0)&amp;""</f>
        <v/>
      </c>
      <c r="P305" s="715"/>
      <c r="Q305" s="716" t="str">
        <f>VLOOKUP($C302,'2025年度(D1後期)'!$B$5:$N$207,COLUMN('2025年度(D1後期)'!$C$5)+1,0)&amp;""</f>
        <v/>
      </c>
      <c r="R305" s="715"/>
      <c r="S305" s="735" t="str">
        <f>VLOOKUP($C302,'2025年度(D23後期)'!$B$5:$N$207,COLUMN('2025年度(D23後期)'!$C$5)+1,0)&amp;""</f>
        <v/>
      </c>
      <c r="T305" s="715"/>
      <c r="U305" s="25"/>
      <c r="Z305" s="73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784"/>
      <c r="BL305" s="784"/>
      <c r="BM305" s="784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34"/>
      <c r="B306" s="16" t="s">
        <v>62</v>
      </c>
      <c r="C306" s="738"/>
      <c r="D306" s="711"/>
      <c r="E306" s="710"/>
      <c r="F306" s="711"/>
      <c r="G306" s="710"/>
      <c r="H306" s="711"/>
      <c r="I306" s="710"/>
      <c r="J306" s="711"/>
      <c r="K306" s="712"/>
      <c r="L306" s="713"/>
      <c r="M306" s="745"/>
      <c r="N306" s="711"/>
      <c r="O306" s="710"/>
      <c r="P306" s="711"/>
      <c r="Q306" s="710"/>
      <c r="R306" s="711"/>
      <c r="S306" s="712"/>
      <c r="T306" s="711"/>
      <c r="U306" s="25"/>
      <c r="Z306" s="73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785"/>
      <c r="BL306" s="785"/>
      <c r="BM306" s="785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33" t="s">
        <v>64</v>
      </c>
      <c r="B307" s="15" t="s">
        <v>55</v>
      </c>
      <c r="C307" s="731" t="str">
        <f>VLOOKUP($C302,'2025年度(1年後期)'!$B$5:$N$207,COLUMN('2025年度(1年後期)'!$E$5),0)&amp;""</f>
        <v/>
      </c>
      <c r="D307" s="722"/>
      <c r="E307" s="721" t="str">
        <f>VLOOKUP($C302,'2025年度(2年後期)'!$B$5:$N$207,COLUMN('2025年度(2年後期)'!$E$5),0)&amp;""</f>
        <v/>
      </c>
      <c r="F307" s="722"/>
      <c r="G307" s="721" t="str">
        <f>VLOOKUP($C302,'2025年度(3年後期)'!$B$5:$N$207,COLUMN('2025年度(3年後期)'!$E$5),0)&amp;""</f>
        <v/>
      </c>
      <c r="H307" s="722"/>
      <c r="I307" s="721" t="str">
        <f>VLOOKUP($C302,'2025年度(4年後期)'!$B$5:$N$206,COLUMN('2025年度(4年後期)'!$E$5),0)&amp;""</f>
        <v/>
      </c>
      <c r="J307" s="722"/>
      <c r="K307" s="732" t="str">
        <f>VLOOKUP($C302,'2025年度(助産後期)'!$B$5:$N$207,COLUMN('2025年度(助産後期)'!$E$5),0)&amp;""</f>
        <v/>
      </c>
      <c r="L307" s="720"/>
      <c r="M307" s="731" t="str">
        <f>VLOOKUP($C302,'2025年度(M1後期)'!$B$5:$N$207,COLUMN('2025年度(M1後期)'!$E$5),0)&amp;""</f>
        <v/>
      </c>
      <c r="N307" s="722"/>
      <c r="O307" s="732" t="str">
        <f>VLOOKUP($C302,'2025年度(M2後期)'!$B$5:$N$207,COLUMN('2025年度(M2後期)'!$E$5),0)&amp;""</f>
        <v/>
      </c>
      <c r="P307" s="722"/>
      <c r="Q307" s="732" t="str">
        <f>VLOOKUP($C302,'2025年度(D1後期)'!$B$5:$N$207,COLUMN('2025年度(D1後期)'!$E$5),0)&amp;""</f>
        <v/>
      </c>
      <c r="R307" s="722"/>
      <c r="S307" s="732" t="str">
        <f>VLOOKUP($C302,'2025年度(D23後期)'!$B$5:$N$207,COLUMN('2025年度(D23後期)'!$E$5),0)&amp;""</f>
        <v/>
      </c>
      <c r="T307" s="722"/>
      <c r="U307" s="25"/>
      <c r="Z307" s="733" t="str">
        <f>A307</f>
        <v>２時限（11：00～12：30）</v>
      </c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783"/>
      <c r="BL307" s="783"/>
      <c r="BM307" s="783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33"/>
      <c r="B308" s="15" t="s">
        <v>58</v>
      </c>
      <c r="C308" s="714" t="str">
        <f>IFERROR(VLOOKUP(C307,科目・教員!$A$2:$B$349,2,0),"")</f>
        <v/>
      </c>
      <c r="D308" s="715"/>
      <c r="E308" s="716" t="str">
        <f>IFERROR(VLOOKUP(E307,科目・教員!$A$2:$B$349,2,0),"")</f>
        <v/>
      </c>
      <c r="F308" s="715"/>
      <c r="G308" s="716" t="str">
        <f>IFERROR(VLOOKUP(G307,科目・教員!$A$2:$B$349,2,0),"")</f>
        <v/>
      </c>
      <c r="H308" s="715"/>
      <c r="I308" s="716" t="str">
        <f>IFERROR(VLOOKUP(I307,科目・教員!$A$2:$B$349,2,0),"")</f>
        <v/>
      </c>
      <c r="J308" s="715"/>
      <c r="K308" s="735" t="str">
        <f>IFERROR(VLOOKUP(K307,科目・教員!$A$2:$B$349,2,0),"")</f>
        <v/>
      </c>
      <c r="L308" s="737"/>
      <c r="M308" s="714" t="str">
        <f>IFERROR(VLOOKUP(M307,科目・教員!$A$2:$B$349,2,0),"")</f>
        <v/>
      </c>
      <c r="N308" s="715"/>
      <c r="O308" s="735" t="str">
        <f>IFERROR(VLOOKUP(O307,科目・教員!$A$2:$B$349,2,0),"")</f>
        <v/>
      </c>
      <c r="P308" s="715"/>
      <c r="Q308" s="735" t="str">
        <f>IFERROR(VLOOKUP(Q307,科目・教員!$A$2:$B$349,2,0),"")</f>
        <v/>
      </c>
      <c r="R308" s="715"/>
      <c r="S308" s="735" t="str">
        <f>IFERROR(VLOOKUP(S307,科目・教員!$A$2:$B$349,2,0),"")</f>
        <v/>
      </c>
      <c r="T308" s="715"/>
      <c r="U308" s="25"/>
      <c r="Z308" s="73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784"/>
      <c r="BL308" s="784"/>
      <c r="BM308" s="784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33"/>
      <c r="B309" s="15" t="s">
        <v>60</v>
      </c>
      <c r="C309" s="714" t="str">
        <f>VLOOKUP($C302,'2025年度(1年後期)'!$B$5:$N$207,COLUMN('2025年度(1年後期)'!$E$5)+1,0)&amp;""</f>
        <v/>
      </c>
      <c r="D309" s="715"/>
      <c r="E309" s="716" t="str">
        <f>VLOOKUP($C302,'2025年度(2年後期)'!$B$5:$N$207,COLUMN('2025年度(2年後期)'!$E$5)+1,0)&amp;""</f>
        <v/>
      </c>
      <c r="F309" s="715"/>
      <c r="G309" s="716" t="str">
        <f>VLOOKUP($C302,'2025年度(3年後期)'!$B$5:$N$207,COLUMN('2025年度(3年後期)'!$E$5)+1,0)&amp;""</f>
        <v/>
      </c>
      <c r="H309" s="715"/>
      <c r="I309" s="716" t="str">
        <f>VLOOKUP($C302,'2025年度(4年後期)'!$B$5:$N$206,COLUMN('2025年度(4年後期)'!$E$5)+1,0)&amp;""</f>
        <v/>
      </c>
      <c r="J309" s="715"/>
      <c r="K309" s="735" t="str">
        <f>VLOOKUP($C302,'2025年度(助産後期)'!$B$5:$N$207,COLUMN('2025年度(助産後期)'!$E$5)+1,0)&amp;""</f>
        <v/>
      </c>
      <c r="L309" s="737"/>
      <c r="M309" s="714" t="str">
        <f>VLOOKUP($C302,'2025年度(M1後期)'!$B$5:$N$207,COLUMN('2025年度(M1後期)'!$E$5)+1,0)&amp;""</f>
        <v/>
      </c>
      <c r="N309" s="715"/>
      <c r="O309" s="735" t="str">
        <f>VLOOKUP($C302,'2025年度(M2後期)'!$B$5:$N$207,COLUMN('2025年度(M2後期)'!$E$5)+1,0)&amp;""</f>
        <v/>
      </c>
      <c r="P309" s="715"/>
      <c r="Q309" s="735" t="str">
        <f>VLOOKUP($C302,'2025年度(D1後期)'!$B$5:$N$207,COLUMN('2025年度(D1後期)'!$E$5)+1,0)&amp;""</f>
        <v/>
      </c>
      <c r="R309" s="715"/>
      <c r="S309" s="735" t="str">
        <f>VLOOKUP($C302,'2025年度(D23後期)'!$B$5:$N$207,COLUMN('2025年度(D23後期)'!$E$5)+1,0)&amp;""</f>
        <v/>
      </c>
      <c r="T309" s="715"/>
      <c r="U309" s="25"/>
      <c r="Z309" s="73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784"/>
      <c r="BL309" s="784"/>
      <c r="BM309" s="784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47"/>
      <c r="B310" s="16" t="s">
        <v>62</v>
      </c>
      <c r="C310" s="738"/>
      <c r="D310" s="736"/>
      <c r="E310" s="710"/>
      <c r="F310" s="736"/>
      <c r="G310" s="710"/>
      <c r="H310" s="736"/>
      <c r="I310" s="710"/>
      <c r="J310" s="736"/>
      <c r="K310" s="712"/>
      <c r="L310" s="712"/>
      <c r="M310" s="738"/>
      <c r="N310" s="736"/>
      <c r="O310" s="712"/>
      <c r="P310" s="736"/>
      <c r="Q310" s="712"/>
      <c r="R310" s="736"/>
      <c r="S310" s="712"/>
      <c r="T310" s="736"/>
      <c r="U310" s="25"/>
      <c r="Z310" s="73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785"/>
      <c r="BL310" s="785"/>
      <c r="BM310" s="785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44" t="s">
        <v>70</v>
      </c>
      <c r="B311" s="17" t="s">
        <v>71</v>
      </c>
      <c r="C311" s="731"/>
      <c r="D311" s="722"/>
      <c r="E311" s="721"/>
      <c r="F311" s="722"/>
      <c r="G311" s="721"/>
      <c r="H311" s="722"/>
      <c r="I311" s="721"/>
      <c r="J311" s="722"/>
      <c r="K311" s="732"/>
      <c r="L311" s="720"/>
      <c r="M311" s="731"/>
      <c r="N311" s="722"/>
      <c r="O311" s="732"/>
      <c r="P311" s="722"/>
      <c r="Q311" s="732"/>
      <c r="R311" s="722"/>
      <c r="S311" s="732"/>
      <c r="T311" s="722"/>
      <c r="U311" s="25"/>
      <c r="Z311" s="73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783"/>
      <c r="BL311" s="783"/>
      <c r="BM311" s="783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33"/>
      <c r="B312" s="17" t="s">
        <v>73</v>
      </c>
      <c r="C312" s="714"/>
      <c r="D312" s="715"/>
      <c r="E312" s="716"/>
      <c r="F312" s="715"/>
      <c r="G312" s="716"/>
      <c r="H312" s="715"/>
      <c r="I312" s="716"/>
      <c r="J312" s="715"/>
      <c r="K312" s="735"/>
      <c r="L312" s="737"/>
      <c r="M312" s="714"/>
      <c r="N312" s="715"/>
      <c r="O312" s="735"/>
      <c r="P312" s="715"/>
      <c r="Q312" s="735"/>
      <c r="R312" s="715"/>
      <c r="S312" s="735"/>
      <c r="T312" s="715"/>
      <c r="U312" s="25"/>
      <c r="Z312" s="73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784"/>
      <c r="BL312" s="784"/>
      <c r="BM312" s="784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33"/>
      <c r="B313" s="17" t="s">
        <v>60</v>
      </c>
      <c r="C313" s="714"/>
      <c r="D313" s="715"/>
      <c r="E313" s="716"/>
      <c r="F313" s="715"/>
      <c r="G313" s="716"/>
      <c r="H313" s="715"/>
      <c r="I313" s="716"/>
      <c r="J313" s="715"/>
      <c r="K313" s="735"/>
      <c r="L313" s="737"/>
      <c r="M313" s="714"/>
      <c r="N313" s="715"/>
      <c r="O313" s="735"/>
      <c r="P313" s="715"/>
      <c r="Q313" s="735"/>
      <c r="R313" s="715"/>
      <c r="S313" s="735"/>
      <c r="T313" s="715"/>
      <c r="U313" s="25"/>
      <c r="Z313" s="73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784"/>
      <c r="BL313" s="784"/>
      <c r="BM313" s="784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34"/>
      <c r="B314" s="18" t="s">
        <v>62</v>
      </c>
      <c r="C314" s="752"/>
      <c r="D314" s="753"/>
      <c r="E314" s="754"/>
      <c r="F314" s="753"/>
      <c r="G314" s="754"/>
      <c r="H314" s="753"/>
      <c r="I314" s="754"/>
      <c r="J314" s="753"/>
      <c r="K314" s="755"/>
      <c r="L314" s="755"/>
      <c r="M314" s="752"/>
      <c r="N314" s="753"/>
      <c r="O314" s="755"/>
      <c r="P314" s="753"/>
      <c r="Q314" s="755"/>
      <c r="R314" s="753"/>
      <c r="S314" s="755"/>
      <c r="T314" s="753"/>
      <c r="U314" s="25"/>
      <c r="Z314" s="73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785"/>
      <c r="BL314" s="785"/>
      <c r="BM314" s="785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33" t="s">
        <v>74</v>
      </c>
      <c r="B315" s="15" t="s">
        <v>55</v>
      </c>
      <c r="C315" s="748" t="str">
        <f>VLOOKUP($C302,'2025年度(1年後期)'!$B$5:$N$207,COLUMN('2025年度(1年後期)'!$G$5),0)&amp;""</f>
        <v/>
      </c>
      <c r="D315" s="732"/>
      <c r="E315" s="749" t="str">
        <f>VLOOKUP($C302,'2025年度(2年後期)'!$B$5:$N$207,COLUMN('2025年度(2年後期)'!$G$5),0)&amp;""</f>
        <v/>
      </c>
      <c r="F315" s="732"/>
      <c r="G315" s="749" t="str">
        <f>VLOOKUP($C302,'2025年度(3年後期)'!$B$5:$N$207,COLUMN('2025年度(3年後期)'!$G$5),0)&amp;""</f>
        <v/>
      </c>
      <c r="H315" s="732"/>
      <c r="I315" s="749" t="str">
        <f>VLOOKUP($C302,'2025年度(4年後期)'!$B$5:$N$206,COLUMN('2025年度(4年後期)'!$G$5),0)&amp;""</f>
        <v/>
      </c>
      <c r="J315" s="732"/>
      <c r="K315" s="750" t="str">
        <f>VLOOKUP($C302,'2025年度(助産後期)'!$B$5:$N$207,COLUMN('2025年度(助産後期)'!$G$5),0)&amp;""</f>
        <v/>
      </c>
      <c r="L315" s="750"/>
      <c r="M315" s="748" t="str">
        <f>VLOOKUP($C302,'2025年度(M1後期)'!$B$5:$N$207,COLUMN('2025年度(M1後期)'!$G$5),0)&amp;""</f>
        <v/>
      </c>
      <c r="N315" s="732"/>
      <c r="O315" s="750" t="str">
        <f>VLOOKUP($C302,'2025年度(M2後期)'!$B$5:$N$207,COLUMN('2025年度(M2後期)'!$G$5),0)&amp;""</f>
        <v/>
      </c>
      <c r="P315" s="732"/>
      <c r="Q315" s="750" t="str">
        <f>VLOOKUP($C302,'2025年度(D1後期)'!$B$5:$N$207,COLUMN('2025年度(D1後期)'!$G$5),0)&amp;""</f>
        <v/>
      </c>
      <c r="R315" s="732"/>
      <c r="S315" s="750" t="str">
        <f>VLOOKUP($C302,'2025年度(D23後期)'!$B$5:$N$207,COLUMN('2025年度(D23後期)'!$G$5),0)&amp;""</f>
        <v/>
      </c>
      <c r="T315" s="732"/>
      <c r="U315" s="25"/>
      <c r="Z315" s="733" t="str">
        <f>A315</f>
        <v>３時限（13：30～15：00）</v>
      </c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783"/>
      <c r="BL315" s="783"/>
      <c r="BM315" s="783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33"/>
      <c r="B316" s="15" t="s">
        <v>58</v>
      </c>
      <c r="C316" s="751" t="str">
        <f>IFERROR(VLOOKUP(C315,科目・教員!$A$2:$B$349,2,0),"")</f>
        <v/>
      </c>
      <c r="D316" s="735"/>
      <c r="E316" s="739" t="str">
        <f>IFERROR(VLOOKUP(E315,科目・教員!$A$2:$B$349,2,0),"")</f>
        <v/>
      </c>
      <c r="F316" s="735"/>
      <c r="G316" s="739" t="str">
        <f>IFERROR(VLOOKUP(G315,科目・教員!$A$2:$B$349,2,0),"")</f>
        <v/>
      </c>
      <c r="H316" s="735"/>
      <c r="I316" s="739" t="str">
        <f>IFERROR(VLOOKUP(I315,科目・教員!$A$2:$B$349,2,0),"")</f>
        <v/>
      </c>
      <c r="J316" s="735"/>
      <c r="K316" s="740" t="str">
        <f>IFERROR(VLOOKUP(K315,科目・教員!$A$2:$B$349,2,0),"")</f>
        <v/>
      </c>
      <c r="L316" s="740"/>
      <c r="M316" s="751" t="str">
        <f>IFERROR(VLOOKUP(M315,科目・教員!$A$2:$B$349,2,0),"")</f>
        <v/>
      </c>
      <c r="N316" s="735"/>
      <c r="O316" s="740" t="str">
        <f>IFERROR(VLOOKUP(O315,科目・教員!$A$2:$B$349,2,0),"")</f>
        <v/>
      </c>
      <c r="P316" s="735"/>
      <c r="Q316" s="740" t="str">
        <f>IFERROR(VLOOKUP(Q315,科目・教員!$A$2:$B$349,2,0),"")</f>
        <v/>
      </c>
      <c r="R316" s="735"/>
      <c r="S316" s="740" t="str">
        <f>IFERROR(VLOOKUP(S315,科目・教員!$A$2:$B$349,2,0),"")</f>
        <v/>
      </c>
      <c r="T316" s="735"/>
      <c r="U316" s="25"/>
      <c r="Z316" s="73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784"/>
      <c r="BL316" s="784"/>
      <c r="BM316" s="784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33"/>
      <c r="B317" s="15" t="s">
        <v>60</v>
      </c>
      <c r="C317" s="751" t="str">
        <f>VLOOKUP($C302,'2025年度(1年後期)'!$B$5:$N$207,COLUMN('2025年度(1年後期)'!$G$5)+1,0)&amp;""</f>
        <v/>
      </c>
      <c r="D317" s="735"/>
      <c r="E317" s="739" t="str">
        <f>VLOOKUP($C302,'2025年度(2年後期)'!$B$5:$N$207,COLUMN('2025年度(2年後期)'!$G$5)+1,0)&amp;""</f>
        <v/>
      </c>
      <c r="F317" s="735"/>
      <c r="G317" s="739" t="str">
        <f>VLOOKUP($C302,'2025年度(3年後期)'!$B$5:$N$207,COLUMN('2025年度(3年後期)'!$G$5)+1,0)&amp;""</f>
        <v/>
      </c>
      <c r="H317" s="735"/>
      <c r="I317" s="739" t="str">
        <f>VLOOKUP($C302,'2025年度(4年後期)'!$B$5:$N$206,COLUMN('2025年度(4年後期)'!$G$5)+1,0)&amp;""</f>
        <v/>
      </c>
      <c r="J317" s="735"/>
      <c r="K317" s="740" t="str">
        <f>VLOOKUP($C302,'2025年度(助産後期)'!$B$5:$N$207,COLUMN('2025年度(助産後期)'!$G$5)+1,0)&amp;""</f>
        <v/>
      </c>
      <c r="L317" s="740"/>
      <c r="M317" s="751" t="str">
        <f>VLOOKUP($C302,'2025年度(M1後期)'!$B$5:$N$207,COLUMN('2025年度(M1後期)'!$G$5)+1,0)&amp;""</f>
        <v/>
      </c>
      <c r="N317" s="735"/>
      <c r="O317" s="740" t="str">
        <f>VLOOKUP($C302,'2025年度(M2後期)'!$B$5:$N$207,COLUMN('2025年度(M2後期)'!$G$5)+1,0)&amp;""</f>
        <v/>
      </c>
      <c r="P317" s="735"/>
      <c r="Q317" s="740" t="str">
        <f>VLOOKUP($C302,'2025年度(D1後期)'!$B$5:$N$207,COLUMN('2025年度(D1後期)'!$G$5)+1,0)&amp;""</f>
        <v/>
      </c>
      <c r="R317" s="735"/>
      <c r="S317" s="740" t="str">
        <f>VLOOKUP($C302,'2025年度(D23後期)'!$B$5:$N$207,COLUMN('2025年度(D23後期)'!$G$5)+1,0)&amp;""</f>
        <v/>
      </c>
      <c r="T317" s="735"/>
      <c r="U317" s="25"/>
      <c r="Z317" s="73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784"/>
      <c r="BL317" s="784"/>
      <c r="BM317" s="784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47"/>
      <c r="B318" s="16" t="s">
        <v>62</v>
      </c>
      <c r="C318" s="738"/>
      <c r="D318" s="736"/>
      <c r="E318" s="710"/>
      <c r="F318" s="736"/>
      <c r="G318" s="710"/>
      <c r="H318" s="736"/>
      <c r="I318" s="710"/>
      <c r="J318" s="736"/>
      <c r="K318" s="712"/>
      <c r="L318" s="712"/>
      <c r="M318" s="738"/>
      <c r="N318" s="736"/>
      <c r="O318" s="712"/>
      <c r="P318" s="736"/>
      <c r="Q318" s="712"/>
      <c r="R318" s="736"/>
      <c r="S318" s="712"/>
      <c r="T318" s="736"/>
      <c r="U318" s="25"/>
      <c r="Z318" s="73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785"/>
      <c r="BL318" s="785"/>
      <c r="BM318" s="785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33" t="s">
        <v>80</v>
      </c>
      <c r="B319" s="15" t="s">
        <v>55</v>
      </c>
      <c r="C319" s="748" t="str">
        <f>VLOOKUP($C302,'2025年度(1年後期)'!$B$5:$N$207,COLUMN('2025年度(1年後期)'!$I$5),0)&amp;""</f>
        <v/>
      </c>
      <c r="D319" s="732"/>
      <c r="E319" s="749" t="str">
        <f>VLOOKUP($C302,'2025年度(2年後期)'!$B$5:$N$207,COLUMN('2025年度(2年後期)'!$I$5),0)&amp;""</f>
        <v/>
      </c>
      <c r="F319" s="732"/>
      <c r="G319" s="749" t="str">
        <f>VLOOKUP($C302,'2025年度(3年後期)'!$B$5:$N$207,COLUMN('2025年度(3年後期)'!$I$5),0)&amp;""</f>
        <v/>
      </c>
      <c r="H319" s="732"/>
      <c r="I319" s="749" t="str">
        <f>VLOOKUP($C302,'2025年度(4年後期)'!$B$5:$N$206,COLUMN('2025年度(4年後期)'!$I$5),0)&amp;""</f>
        <v/>
      </c>
      <c r="J319" s="732"/>
      <c r="K319" s="750" t="str">
        <f>VLOOKUP($C302,'2025年度(助産後期)'!$B$5:$N$207,COLUMN('2025年度(助産後期)'!$I$5),0)&amp;""</f>
        <v/>
      </c>
      <c r="L319" s="750"/>
      <c r="M319" s="748" t="str">
        <f>VLOOKUP($C302,'2025年度(M1後期)'!$B$5:$N$207,COLUMN('2025年度(M1後期)'!$I$5),0)&amp;""</f>
        <v/>
      </c>
      <c r="N319" s="732"/>
      <c r="O319" s="750" t="str">
        <f>VLOOKUP($C302,'2025年度(M2後期)'!$B$5:$N$207,COLUMN('2025年度(M2後期)'!$I$5),0)&amp;""</f>
        <v/>
      </c>
      <c r="P319" s="732"/>
      <c r="Q319" s="750" t="str">
        <f>VLOOKUP($C302,'2025年度(D1後期)'!$B$5:$N$207,COLUMN('2025年度(D1後期)'!$I$5),0)&amp;""</f>
        <v/>
      </c>
      <c r="R319" s="732"/>
      <c r="S319" s="750" t="str">
        <f>VLOOKUP($C302,'2025年度(D23後期)'!$B$5:$N$207,COLUMN('2025年度(D23後期)'!$I$5),0)&amp;""</f>
        <v/>
      </c>
      <c r="T319" s="732"/>
      <c r="U319" s="25"/>
      <c r="Z319" s="733" t="str">
        <f>A319</f>
        <v>４時限（15：10～16：40）</v>
      </c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783"/>
      <c r="BL319" s="783"/>
      <c r="BM319" s="783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33"/>
      <c r="B320" s="15" t="s">
        <v>58</v>
      </c>
      <c r="C320" s="751" t="str">
        <f>IFERROR(VLOOKUP(C319,科目・教員!$A$2:$B$349,2,0),"")</f>
        <v/>
      </c>
      <c r="D320" s="735"/>
      <c r="E320" s="739" t="str">
        <f>IFERROR(VLOOKUP(E319,科目・教員!$A$2:$B$349,2,0),"")</f>
        <v/>
      </c>
      <c r="F320" s="735"/>
      <c r="G320" s="739" t="str">
        <f>IFERROR(VLOOKUP(G319,科目・教員!$A$2:$B$349,2,0),"")</f>
        <v/>
      </c>
      <c r="H320" s="735"/>
      <c r="I320" s="739" t="str">
        <f>IFERROR(VLOOKUP(I319,科目・教員!$A$2:$B$349,2,0),"")</f>
        <v/>
      </c>
      <c r="J320" s="735"/>
      <c r="K320" s="740" t="str">
        <f>IFERROR(VLOOKUP(K319,科目・教員!$A$2:$B$349,2,0),"")</f>
        <v/>
      </c>
      <c r="L320" s="740"/>
      <c r="M320" s="751" t="str">
        <f>IFERROR(VLOOKUP(M319,科目・教員!$A$2:$B$349,2,0),"")</f>
        <v/>
      </c>
      <c r="N320" s="735"/>
      <c r="O320" s="740" t="str">
        <f>IFERROR(VLOOKUP(O319,科目・教員!$A$2:$B$349,2,0),"")</f>
        <v/>
      </c>
      <c r="P320" s="735"/>
      <c r="Q320" s="740" t="str">
        <f>IFERROR(VLOOKUP(Q319,科目・教員!$A$2:$B$349,2,0),"")</f>
        <v/>
      </c>
      <c r="R320" s="735"/>
      <c r="S320" s="740" t="str">
        <f>IFERROR(VLOOKUP(S319,科目・教員!$A$2:$B$349,2,0),"")</f>
        <v/>
      </c>
      <c r="T320" s="735"/>
      <c r="U320" s="25"/>
      <c r="Z320" s="73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784"/>
      <c r="BL320" s="784"/>
      <c r="BM320" s="784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33"/>
      <c r="B321" s="15" t="s">
        <v>60</v>
      </c>
      <c r="C321" s="751" t="str">
        <f>VLOOKUP($C302,'2025年度(1年後期)'!$B$5:$N$207,COLUMN('2025年度(1年後期)'!$I$5)+1,0)&amp;""</f>
        <v/>
      </c>
      <c r="D321" s="735"/>
      <c r="E321" s="739" t="str">
        <f>VLOOKUP($C302,'2025年度(2年後期)'!$B$5:$N$207,COLUMN('2025年度(2年後期)'!$I$5)+1,0)&amp;""</f>
        <v/>
      </c>
      <c r="F321" s="735"/>
      <c r="G321" s="739" t="str">
        <f>VLOOKUP($C302,'2025年度(3年後期)'!$B$5:$N$207,COLUMN('2025年度(3年後期)'!$I$5)+1,0)&amp;""</f>
        <v/>
      </c>
      <c r="H321" s="735"/>
      <c r="I321" s="739" t="str">
        <f>VLOOKUP($C302,'2025年度(4年後期)'!$B$5:$N$206,COLUMN('2025年度(4年後期)'!$I$5)+1,0)&amp;""</f>
        <v/>
      </c>
      <c r="J321" s="735"/>
      <c r="K321" s="740" t="str">
        <f>VLOOKUP($C302,'2025年度(助産後期)'!$B$5:$N$207,COLUMN('2025年度(助産後期)'!$I$5)+1,0)&amp;""</f>
        <v/>
      </c>
      <c r="L321" s="740"/>
      <c r="M321" s="751" t="str">
        <f>VLOOKUP($C302,'2025年度(M1後期)'!$B$5:$N$207,COLUMN('2025年度(M1後期)'!$I$5)+1,0)&amp;""</f>
        <v/>
      </c>
      <c r="N321" s="735"/>
      <c r="O321" s="740" t="str">
        <f>VLOOKUP($C302,'2025年度(M2後期)'!$B$5:$N$207,COLUMN('2025年度(M2後期)'!$I$5)+1,0)&amp;""</f>
        <v/>
      </c>
      <c r="P321" s="735"/>
      <c r="Q321" s="740" t="str">
        <f>VLOOKUP($C302,'2025年度(D1後期)'!$B$5:$N$207,COLUMN('2025年度(D1後期)'!$I$5)+1,0)&amp;""</f>
        <v/>
      </c>
      <c r="R321" s="735"/>
      <c r="S321" s="740" t="str">
        <f>VLOOKUP($C302,'2025年度(D23後期)'!$B$5:$N$207,COLUMN('2025年度(D23後期)'!$I$5)+1,0)&amp;""</f>
        <v/>
      </c>
      <c r="T321" s="735"/>
      <c r="U321" s="25"/>
      <c r="Z321" s="73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784"/>
      <c r="BL321" s="784"/>
      <c r="BM321" s="784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34"/>
      <c r="B322" s="16" t="s">
        <v>62</v>
      </c>
      <c r="C322" s="738"/>
      <c r="D322" s="736"/>
      <c r="E322" s="710"/>
      <c r="F322" s="736"/>
      <c r="G322" s="710"/>
      <c r="H322" s="736"/>
      <c r="I322" s="710"/>
      <c r="J322" s="736"/>
      <c r="K322" s="712"/>
      <c r="L322" s="712"/>
      <c r="M322" s="738"/>
      <c r="N322" s="736"/>
      <c r="O322" s="712"/>
      <c r="P322" s="736"/>
      <c r="Q322" s="712"/>
      <c r="R322" s="736"/>
      <c r="S322" s="712"/>
      <c r="T322" s="736"/>
      <c r="U322" s="25"/>
      <c r="Z322" s="73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785"/>
      <c r="BL322" s="785"/>
      <c r="BM322" s="785"/>
      <c r="BN322" s="696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33" t="s">
        <v>87</v>
      </c>
      <c r="B323" s="15" t="s">
        <v>55</v>
      </c>
      <c r="C323" s="748" t="str">
        <f>VLOOKUP($C302,'2025年度(1年後期)'!$B$5:$N$207,COLUMN('2025年度(1年後期)'!$K$5),0)&amp;""</f>
        <v/>
      </c>
      <c r="D323" s="732"/>
      <c r="E323" s="749" t="str">
        <f>VLOOKUP($C302,'2025年度(2年後期)'!$B$5:$N$207,COLUMN('2025年度(2年後期)'!$K$5),0)&amp;""</f>
        <v/>
      </c>
      <c r="F323" s="732"/>
      <c r="G323" s="749" t="str">
        <f>VLOOKUP($C302,'2025年度(3年後期)'!$B$5:$N$207,COLUMN('2025年度(3年後期)'!$K$5),0)&amp;""</f>
        <v/>
      </c>
      <c r="H323" s="732"/>
      <c r="I323" s="749" t="str">
        <f>VLOOKUP($C302,'2025年度(4年後期)'!$B$5:$N$206,COLUMN('2025年度(4年後期)'!$K$5),0)&amp;""</f>
        <v/>
      </c>
      <c r="J323" s="732"/>
      <c r="K323" s="750" t="str">
        <f>VLOOKUP($C302,'2025年度(助産後期)'!$B$5:$N$207,COLUMN('2025年度(助産後期)'!$K$5),0)&amp;""</f>
        <v/>
      </c>
      <c r="L323" s="750"/>
      <c r="M323" s="748" t="str">
        <f>VLOOKUP($C302,'2025年度(M1後期)'!$B$5:$N$207,COLUMN('2025年度(M1後期)'!$K$5),0)&amp;""</f>
        <v/>
      </c>
      <c r="N323" s="732"/>
      <c r="O323" s="750" t="str">
        <f>VLOOKUP($C302,'2025年度(M2後期)'!$B$5:$N$207,COLUMN('2025年度(M2後期)'!$K$5),0)&amp;""</f>
        <v/>
      </c>
      <c r="P323" s="732"/>
      <c r="Q323" s="750" t="str">
        <f>VLOOKUP($C302,'2025年度(D1後期)'!$B$5:$N$207,COLUMN('2025年度(D1後期)'!$K$5),0)&amp;""</f>
        <v/>
      </c>
      <c r="R323" s="732"/>
      <c r="S323" s="750" t="str">
        <f>VLOOKUP($C302,'2025年度(D23後期)'!$B$5:$N$207,COLUMN('2025年度(D23後期)'!$K$5),0)&amp;""</f>
        <v/>
      </c>
      <c r="T323" s="732"/>
      <c r="U323" s="608" t="s">
        <v>94</v>
      </c>
      <c r="Z323" s="733" t="str">
        <f>A323</f>
        <v>５時限（16：50～18：20）</v>
      </c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 t="s">
        <v>139</v>
      </c>
      <c r="BK323" s="783"/>
      <c r="BL323" s="783"/>
      <c r="BM323" s="783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33"/>
      <c r="B324" s="15" t="s">
        <v>58</v>
      </c>
      <c r="C324" s="751" t="str">
        <f>IFERROR(VLOOKUP(C323,科目・教員!$A$2:$B$349,2,0),"")</f>
        <v/>
      </c>
      <c r="D324" s="735"/>
      <c r="E324" s="739" t="str">
        <f>IFERROR(VLOOKUP(E323,科目・教員!$A$2:$B$349,2,0),"")</f>
        <v/>
      </c>
      <c r="F324" s="735"/>
      <c r="G324" s="739" t="str">
        <f>IFERROR(VLOOKUP(G323,科目・教員!$A$2:$B$349,2,0),"")</f>
        <v/>
      </c>
      <c r="H324" s="735"/>
      <c r="I324" s="739" t="str">
        <f>IFERROR(VLOOKUP(I323,科目・教員!$A$2:$B$349,2,0),"")</f>
        <v/>
      </c>
      <c r="J324" s="735"/>
      <c r="K324" s="740" t="str">
        <f>IFERROR(VLOOKUP(K323,科目・教員!$A$2:$B$349,2,0),"")</f>
        <v/>
      </c>
      <c r="L324" s="740"/>
      <c r="M324" s="751" t="str">
        <f>IFERROR(VLOOKUP(M323,科目・教員!$A$2:$B$349,2,0),"")</f>
        <v/>
      </c>
      <c r="N324" s="735"/>
      <c r="O324" s="740" t="str">
        <f>IFERROR(VLOOKUP(O323,科目・教員!$A$2:$B$349,2,0),"")</f>
        <v/>
      </c>
      <c r="P324" s="735"/>
      <c r="Q324" s="740" t="str">
        <f>IFERROR(VLOOKUP(Q323,科目・教員!$A$2:$B$349,2,0),"")</f>
        <v/>
      </c>
      <c r="R324" s="735"/>
      <c r="S324" s="740" t="str">
        <f>IFERROR(VLOOKUP(S323,科目・教員!$A$2:$B$349,2,0),"")</f>
        <v/>
      </c>
      <c r="T324" s="735"/>
      <c r="U324" s="608" t="s">
        <v>141</v>
      </c>
      <c r="Z324" s="73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784"/>
      <c r="BL324" s="784"/>
      <c r="BM324" s="784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33"/>
      <c r="B325" s="15" t="s">
        <v>60</v>
      </c>
      <c r="C325" s="751" t="str">
        <f>VLOOKUP($C302,'2025年度(1年後期)'!$B$5:$N$207,COLUMN('2025年度(1年後期)'!$K$5)+1,0)&amp;""</f>
        <v/>
      </c>
      <c r="D325" s="735"/>
      <c r="E325" s="739" t="str">
        <f>VLOOKUP($C302,'2025年度(2年後期)'!$B$5:$N$207,COLUMN('2025年度(2年後期)'!$K$5)+1,0)&amp;""</f>
        <v/>
      </c>
      <c r="F325" s="735"/>
      <c r="G325" s="739" t="str">
        <f>VLOOKUP($C302,'2025年度(3年後期)'!$B$5:$N$207,COLUMN('2025年度(3年後期)'!$K$5)+1,0)&amp;""</f>
        <v/>
      </c>
      <c r="H325" s="735"/>
      <c r="I325" s="739" t="str">
        <f>VLOOKUP($C302,'2025年度(4年後期)'!$B$5:$N$206,COLUMN('2025年度(4年後期)'!$K$5)+1,0)&amp;""</f>
        <v/>
      </c>
      <c r="J325" s="735"/>
      <c r="K325" s="740" t="str">
        <f>VLOOKUP($C302,'2025年度(助産後期)'!$B$5:$N$207,COLUMN('2025年度(助産後期)'!$K$5)+1,0)&amp;""</f>
        <v/>
      </c>
      <c r="L325" s="740"/>
      <c r="M325" s="751" t="str">
        <f>VLOOKUP($C302,'2025年度(M1後期)'!$B$5:$N$207,COLUMN('2025年度(M1後期)'!$K$5)+1,0)&amp;""</f>
        <v/>
      </c>
      <c r="N325" s="735"/>
      <c r="O325" s="740" t="str">
        <f>VLOOKUP($C302,'2025年度(M1後期)'!$B$5:$N$207,COLUMN('2025年度(M1後期)'!$K$5)+1,0)&amp;""</f>
        <v/>
      </c>
      <c r="P325" s="735"/>
      <c r="Q325" s="740" t="str">
        <f>VLOOKUP($C302,'2025年度(D1後期)'!$B$5:$N$207,COLUMN('2025年度(D1後期)'!$K$5)+1,0)&amp;""</f>
        <v/>
      </c>
      <c r="R325" s="735"/>
      <c r="S325" s="740" t="str">
        <f>VLOOKUP($C302,'2025年度(D23後期)'!$B$5:$N$207,COLUMN('2025年度(D23後期)'!$K$5)+1,0)&amp;""</f>
        <v/>
      </c>
      <c r="T325" s="735"/>
      <c r="U325" s="608" t="s">
        <v>139</v>
      </c>
      <c r="Z325" s="73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784"/>
      <c r="BL325" s="784"/>
      <c r="BM325" s="784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34"/>
      <c r="B326" s="16" t="s">
        <v>62</v>
      </c>
      <c r="C326" s="738"/>
      <c r="D326" s="736"/>
      <c r="E326" s="710"/>
      <c r="F326" s="736"/>
      <c r="G326" s="710"/>
      <c r="H326" s="736"/>
      <c r="I326" s="710"/>
      <c r="J326" s="736"/>
      <c r="K326" s="712"/>
      <c r="L326" s="712"/>
      <c r="M326" s="738"/>
      <c r="N326" s="736"/>
      <c r="O326" s="712"/>
      <c r="P326" s="736"/>
      <c r="Q326" s="712"/>
      <c r="R326" s="736"/>
      <c r="S326" s="712"/>
      <c r="T326" s="736"/>
      <c r="U326" s="609" t="s">
        <v>69</v>
      </c>
      <c r="V326" s="19"/>
      <c r="W326" s="19"/>
      <c r="X326" s="19"/>
      <c r="Y326" s="19"/>
      <c r="Z326" s="73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785"/>
      <c r="BL326" s="785"/>
      <c r="BM326" s="785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23"/>
      <c r="B327" s="24"/>
      <c r="C327" s="788">
        <f>C302+1</f>
        <v>46095</v>
      </c>
      <c r="D327" s="788"/>
      <c r="E327" s="788"/>
      <c r="F327" s="788"/>
      <c r="G327" s="788"/>
      <c r="H327" s="788"/>
      <c r="I327" s="788"/>
      <c r="J327" s="788"/>
      <c r="K327" s="788"/>
      <c r="L327" s="788"/>
      <c r="M327" s="788"/>
      <c r="N327" s="788"/>
      <c r="O327" s="788"/>
      <c r="P327" s="788"/>
      <c r="Q327" s="788"/>
      <c r="R327" s="788"/>
      <c r="S327" s="788"/>
      <c r="T327" s="788"/>
      <c r="U327" s="703">
        <f>C327</f>
        <v>46095</v>
      </c>
      <c r="V327" s="704"/>
      <c r="W327" s="704"/>
      <c r="X327" s="704"/>
      <c r="Y327" s="704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3" t="s">
        <v>54</v>
      </c>
      <c r="B328" s="12" t="s">
        <v>55</v>
      </c>
      <c r="C328" s="731" t="str">
        <f>VLOOKUP($C327,'2025年度(1年後期)'!$B$5:$N$207,COLUMN('2025年度(1年後期)'!$C$5),0)&amp;""</f>
        <v/>
      </c>
      <c r="D328" s="722"/>
      <c r="E328" s="721" t="str">
        <f>VLOOKUP($C327,'2025年度(2年後期)'!$B$5:$N$207,COLUMN('2025年度(2年後期)'!$C$5),0)&amp;""</f>
        <v/>
      </c>
      <c r="F328" s="722"/>
      <c r="G328" s="721" t="str">
        <f>VLOOKUP($C327,'2025年度(3年後期)'!$B$5:$N$207,COLUMN('2025年度(3年後期)'!$C$5),0)&amp;""</f>
        <v/>
      </c>
      <c r="H328" s="722"/>
      <c r="I328" s="721" t="str">
        <f>VLOOKUP($C327,'2025年度(4年後期)'!$B$5:$N$206,COLUMN('2025年度(4年後期)'!$C$5),0)&amp;""</f>
        <v/>
      </c>
      <c r="J328" s="722"/>
      <c r="K328" s="732" t="str">
        <f>VLOOKUP($C327,'2025年度(助産後期)'!$B$5:$N$207,COLUMN('2025年度(助産後期)'!$C$5),0)&amp;""</f>
        <v/>
      </c>
      <c r="L328" s="720"/>
      <c r="M328" s="719" t="str">
        <f>VLOOKUP($C327,'2025年度(M1後期)'!$B$5:$N$207,COLUMN('2025年度(M1後期)'!$C$5),0)&amp;""</f>
        <v/>
      </c>
      <c r="N328" s="720"/>
      <c r="O328" s="721" t="str">
        <f>VLOOKUP($C327,'2025年度(M2後期)'!$B$5:$N$207,COLUMN('2025年度(M2後期)'!$C$5),0)&amp;""</f>
        <v/>
      </c>
      <c r="P328" s="722"/>
      <c r="Q328" s="721" t="str">
        <f>VLOOKUP($C327,'2025年度(D1後期)'!$B$5:$N$207,COLUMN('2025年度(D1後期)'!$C$5),0)&amp;""</f>
        <v/>
      </c>
      <c r="R328" s="722"/>
      <c r="S328" s="732" t="str">
        <f>VLOOKUP($C327,'2025年度(D23後期)'!$B$5:$N$207,COLUMN('2025年度(D23後期)'!$C$5),0)&amp;""</f>
        <v/>
      </c>
      <c r="T328" s="722"/>
      <c r="U328" s="25"/>
      <c r="Z328" s="744" t="str">
        <f>A328</f>
        <v xml:space="preserve">１時限（09：20～10：50） </v>
      </c>
      <c r="AA328" s="694"/>
      <c r="AB328" s="694"/>
      <c r="AC328" s="694"/>
      <c r="AD328" s="694"/>
      <c r="AE328" s="694"/>
      <c r="AF328" s="694"/>
      <c r="AG328" s="694"/>
      <c r="AH328" s="694"/>
      <c r="AI328" s="694"/>
      <c r="AJ328" s="694"/>
      <c r="AK328" s="694"/>
      <c r="AL328" s="694"/>
      <c r="AM328" s="694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783"/>
      <c r="BL328" s="783"/>
      <c r="BM328" s="783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33"/>
      <c r="B329" s="15" t="s">
        <v>58</v>
      </c>
      <c r="C329" s="714" t="str">
        <f>IFERROR(VLOOKUP(C328,科目・教員!$A$2:$B$349,2,0),"")</f>
        <v/>
      </c>
      <c r="D329" s="715"/>
      <c r="E329" s="716" t="str">
        <f>IFERROR(VLOOKUP(E328,科目・教員!$A$2:$B$349,2,0),"")</f>
        <v/>
      </c>
      <c r="F329" s="715"/>
      <c r="G329" s="716" t="str">
        <f>IFERROR(VLOOKUP(G328,科目・教員!$A$2:$B$349,2,0),"")</f>
        <v/>
      </c>
      <c r="H329" s="715"/>
      <c r="I329" s="716" t="str">
        <f>IFERROR(VLOOKUP(I328,科目・教員!$A$2:$B$349,2,0),"")</f>
        <v/>
      </c>
      <c r="J329" s="715"/>
      <c r="K329" s="735" t="str">
        <f>IFERROR(VLOOKUP(K328,科目・教員!$A$2:$B$349,2,0),"")</f>
        <v/>
      </c>
      <c r="L329" s="737"/>
      <c r="M329" s="746" t="str">
        <f>IFERROR(VLOOKUP(M328,科目・教員!$A$2:$B$349,2,0),"")</f>
        <v/>
      </c>
      <c r="N329" s="715"/>
      <c r="O329" s="716" t="str">
        <f>IFERROR(VLOOKUP(O328,科目・教員!$A$2:$B$349,2,0),"")</f>
        <v/>
      </c>
      <c r="P329" s="715"/>
      <c r="Q329" s="716" t="str">
        <f>IFERROR(VLOOKUP(Q328,科目・教員!$A$2:$B$349,2,0),"")</f>
        <v/>
      </c>
      <c r="R329" s="715"/>
      <c r="S329" s="735" t="str">
        <f>IFERROR(VLOOKUP(S328,科目・教員!$A$2:$B$349,2,0),"")</f>
        <v/>
      </c>
      <c r="T329" s="715"/>
      <c r="U329" s="25"/>
      <c r="Z329" s="73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784"/>
      <c r="BL329" s="784"/>
      <c r="BM329" s="784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33"/>
      <c r="B330" s="15" t="s">
        <v>60</v>
      </c>
      <c r="C330" s="714" t="str">
        <f>VLOOKUP($C327,'2025年度(1年後期)'!$B$5:$N$207,COLUMN('2025年度(1年後期)'!$C$5)+1,0)&amp;""</f>
        <v/>
      </c>
      <c r="D330" s="715"/>
      <c r="E330" s="716" t="str">
        <f>VLOOKUP($C327,'2025年度(2年後期)'!$B$5:$N$207,COLUMN('2025年度(2年後期)'!$C$5)+1,0)&amp;""</f>
        <v/>
      </c>
      <c r="F330" s="715"/>
      <c r="G330" s="716" t="str">
        <f>VLOOKUP($C327,'2025年度(3年後期)'!$B$5:$N$207,COLUMN('2025年度(3年後期)'!$C$5)+1,0)&amp;""</f>
        <v/>
      </c>
      <c r="H330" s="715"/>
      <c r="I330" s="716" t="str">
        <f>VLOOKUP($C327,'2025年度(4年後期)'!$B$5:$N$206,COLUMN('2025年度(4年後期)'!$C$5)+1,0)&amp;""</f>
        <v/>
      </c>
      <c r="J330" s="715"/>
      <c r="K330" s="735" t="str">
        <f>VLOOKUP($C327,'2025年度(助産後期)'!$B$5:$N$207,COLUMN('2025年度(助産後期)'!$C$5)+1,0)&amp;""</f>
        <v/>
      </c>
      <c r="L330" s="737"/>
      <c r="M330" s="746" t="str">
        <f>VLOOKUP($C327,'2025年度(M1後期)'!$B$5:$N$207,COLUMN('2025年度(M1後期)'!$C$5)+1,0)&amp;""</f>
        <v/>
      </c>
      <c r="N330" s="715"/>
      <c r="O330" s="716" t="str">
        <f>VLOOKUP($C327,'2025年度(M2後期)'!$B$5:$N$207,COLUMN('2025年度(M2後期)'!$C$5)+1,0)&amp;""</f>
        <v/>
      </c>
      <c r="P330" s="715"/>
      <c r="Q330" s="716" t="str">
        <f>VLOOKUP($C327,'2025年度(D1後期)'!$B$5:$N$207,COLUMN('2025年度(D1後期)'!$C$5)+1,0)&amp;""</f>
        <v/>
      </c>
      <c r="R330" s="715"/>
      <c r="S330" s="735" t="str">
        <f>VLOOKUP($C327,'2025年度(D23後期)'!$B$5:$N$207,COLUMN('2025年度(D23後期)'!$C$5)+1,0)&amp;""</f>
        <v/>
      </c>
      <c r="T330" s="715"/>
      <c r="U330" s="25"/>
      <c r="Z330" s="73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784"/>
      <c r="BL330" s="784"/>
      <c r="BM330" s="784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34"/>
      <c r="B331" s="16" t="s">
        <v>62</v>
      </c>
      <c r="C331" s="738"/>
      <c r="D331" s="711"/>
      <c r="E331" s="710"/>
      <c r="F331" s="711"/>
      <c r="G331" s="710"/>
      <c r="H331" s="711"/>
      <c r="I331" s="710"/>
      <c r="J331" s="711"/>
      <c r="K331" s="712"/>
      <c r="L331" s="713"/>
      <c r="M331" s="745"/>
      <c r="N331" s="711"/>
      <c r="O331" s="710"/>
      <c r="P331" s="711"/>
      <c r="Q331" s="710"/>
      <c r="R331" s="711"/>
      <c r="S331" s="712"/>
      <c r="T331" s="711"/>
      <c r="U331" s="25"/>
      <c r="Z331" s="73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785"/>
      <c r="BL331" s="785"/>
      <c r="BM331" s="785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33" t="s">
        <v>64</v>
      </c>
      <c r="B332" s="15" t="s">
        <v>55</v>
      </c>
      <c r="C332" s="731" t="str">
        <f>VLOOKUP($C327,'2025年度(1年後期)'!$B$5:$N$207,COLUMN('2025年度(1年後期)'!$E$5),0)&amp;""</f>
        <v/>
      </c>
      <c r="D332" s="722"/>
      <c r="E332" s="721" t="str">
        <f>VLOOKUP($C327,'2025年度(2年後期)'!$B$5:$N$207,COLUMN('2025年度(2年後期)'!$E$5),0)&amp;""</f>
        <v/>
      </c>
      <c r="F332" s="722"/>
      <c r="G332" s="721" t="str">
        <f>VLOOKUP($C327,'2025年度(3年後期)'!$B$5:$N$207,COLUMN('2025年度(3年後期)'!$E$5),0)&amp;""</f>
        <v/>
      </c>
      <c r="H332" s="722"/>
      <c r="I332" s="721" t="str">
        <f>VLOOKUP($C327,'2025年度(4年後期)'!$B$5:$N$206,COLUMN('2025年度(4年後期)'!$E$5),0)&amp;""</f>
        <v/>
      </c>
      <c r="J332" s="722"/>
      <c r="K332" s="732" t="str">
        <f>VLOOKUP($C327,'2025年度(助産後期)'!$B$5:$N$207,COLUMN('2025年度(助産後期)'!$E$5),0)&amp;""</f>
        <v/>
      </c>
      <c r="L332" s="720"/>
      <c r="M332" s="731" t="str">
        <f>VLOOKUP($C327,'2025年度(M1後期)'!$B$5:$N$207,COLUMN('2025年度(M1後期)'!$E$5),0)&amp;""</f>
        <v/>
      </c>
      <c r="N332" s="722"/>
      <c r="O332" s="732" t="str">
        <f>VLOOKUP($C327,'2025年度(M2後期)'!$B$5:$N$207,COLUMN('2025年度(M2後期)'!$E$5),0)&amp;""</f>
        <v/>
      </c>
      <c r="P332" s="722"/>
      <c r="Q332" s="732" t="str">
        <f>VLOOKUP($C327,'2025年度(D1後期)'!$B$5:$N$207,COLUMN('2025年度(D1後期)'!$E$5),0)&amp;""</f>
        <v/>
      </c>
      <c r="R332" s="722"/>
      <c r="S332" s="732" t="str">
        <f>VLOOKUP($C327,'2025年度(D23後期)'!$B$5:$N$207,COLUMN('2025年度(D23後期)'!$E$5),0)&amp;""</f>
        <v/>
      </c>
      <c r="T332" s="722"/>
      <c r="U332" s="21"/>
      <c r="Z332" s="733" t="str">
        <f>A332</f>
        <v>２時限（11：00～12：30）</v>
      </c>
      <c r="AA332" s="694"/>
      <c r="AB332" s="694"/>
      <c r="AC332" s="694"/>
      <c r="AD332" s="694"/>
      <c r="AE332" s="694"/>
      <c r="AF332" s="694"/>
      <c r="AG332" s="694"/>
      <c r="AH332" s="694"/>
      <c r="AI332" s="694"/>
      <c r="AJ332" s="694"/>
      <c r="AK332" s="694"/>
      <c r="AL332" s="694"/>
      <c r="AM332" s="694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783"/>
      <c r="BL332" s="783"/>
      <c r="BM332" s="783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33"/>
      <c r="B333" s="15" t="s">
        <v>58</v>
      </c>
      <c r="C333" s="714" t="str">
        <f>IFERROR(VLOOKUP(C332,科目・教員!$A$2:$B$349,2,0),"")</f>
        <v/>
      </c>
      <c r="D333" s="715"/>
      <c r="E333" s="716" t="str">
        <f>IFERROR(VLOOKUP(E332,科目・教員!$A$2:$B$349,2,0),"")</f>
        <v/>
      </c>
      <c r="F333" s="715"/>
      <c r="G333" s="716" t="str">
        <f>IFERROR(VLOOKUP(G332,科目・教員!$A$2:$B$349,2,0),"")</f>
        <v/>
      </c>
      <c r="H333" s="715"/>
      <c r="I333" s="716" t="str">
        <f>IFERROR(VLOOKUP(I332,科目・教員!$A$2:$B$349,2,0),"")</f>
        <v/>
      </c>
      <c r="J333" s="715"/>
      <c r="K333" s="735" t="str">
        <f>IFERROR(VLOOKUP(K332,科目・教員!$A$2:$B$349,2,0),"")</f>
        <v/>
      </c>
      <c r="L333" s="737"/>
      <c r="M333" s="714" t="str">
        <f>IFERROR(VLOOKUP(M332,科目・教員!$A$2:$B$349,2,0),"")</f>
        <v/>
      </c>
      <c r="N333" s="715"/>
      <c r="O333" s="735" t="str">
        <f>IFERROR(VLOOKUP(O332,科目・教員!$A$2:$B$349,2,0),"")</f>
        <v/>
      </c>
      <c r="P333" s="715"/>
      <c r="Q333" s="735" t="str">
        <f>IFERROR(VLOOKUP(Q332,科目・教員!$A$2:$B$349,2,0),"")</f>
        <v/>
      </c>
      <c r="R333" s="715"/>
      <c r="S333" s="735" t="str">
        <f>IFERROR(VLOOKUP(S332,科目・教員!$A$2:$B$349,2,0),"")</f>
        <v/>
      </c>
      <c r="T333" s="715"/>
      <c r="U333" s="21"/>
      <c r="Z333" s="73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784"/>
      <c r="BL333" s="784"/>
      <c r="BM333" s="784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33"/>
      <c r="B334" s="15" t="s">
        <v>60</v>
      </c>
      <c r="C334" s="714" t="str">
        <f>VLOOKUP($C327,'2025年度(1年後期)'!$B$5:$N$207,COLUMN('2025年度(1年後期)'!$E$5)+1,0)&amp;""</f>
        <v/>
      </c>
      <c r="D334" s="715"/>
      <c r="E334" s="716" t="str">
        <f>VLOOKUP($C327,'2025年度(2年後期)'!$B$5:$N$207,COLUMN('2025年度(2年後期)'!$E$5)+1,0)&amp;""</f>
        <v/>
      </c>
      <c r="F334" s="715"/>
      <c r="G334" s="716" t="str">
        <f>VLOOKUP($C327,'2025年度(3年後期)'!$B$5:$N$207,COLUMN('2025年度(3年後期)'!$E$5)+1,0)&amp;""</f>
        <v/>
      </c>
      <c r="H334" s="715"/>
      <c r="I334" s="716" t="str">
        <f>VLOOKUP($C327,'2025年度(4年後期)'!$B$5:$N$206,COLUMN('2025年度(4年後期)'!$E$5)+1,0)&amp;""</f>
        <v/>
      </c>
      <c r="J334" s="715"/>
      <c r="K334" s="735" t="str">
        <f>VLOOKUP($C327,'2025年度(助産後期)'!$B$5:$N$207,COLUMN('2025年度(助産後期)'!$E$5)+1,0)&amp;""</f>
        <v/>
      </c>
      <c r="L334" s="737"/>
      <c r="M334" s="714" t="str">
        <f>VLOOKUP($C327,'2025年度(M1後期)'!$B$5:$N$207,COLUMN('2025年度(M1後期)'!$E$5)+1,0)&amp;""</f>
        <v/>
      </c>
      <c r="N334" s="715"/>
      <c r="O334" s="735" t="str">
        <f>VLOOKUP($C327,'2025年度(M2後期)'!$B$5:$N$207,COLUMN('2025年度(M2後期)'!$E$5)+1,0)&amp;""</f>
        <v/>
      </c>
      <c r="P334" s="715"/>
      <c r="Q334" s="735" t="str">
        <f>VLOOKUP($C327,'2025年度(D1後期)'!$B$5:$N$207,COLUMN('2025年度(D1後期)'!$E$5)+1,0)&amp;""</f>
        <v/>
      </c>
      <c r="R334" s="715"/>
      <c r="S334" s="735" t="str">
        <f>VLOOKUP($C327,'2025年度(D23後期)'!$B$5:$N$207,COLUMN('2025年度(D23後期)'!$E$5)+1,0)&amp;""</f>
        <v/>
      </c>
      <c r="T334" s="715"/>
      <c r="U334" s="21"/>
      <c r="Z334" s="73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784"/>
      <c r="BL334" s="784"/>
      <c r="BM334" s="784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47"/>
      <c r="B335" s="16" t="s">
        <v>62</v>
      </c>
      <c r="C335" s="738"/>
      <c r="D335" s="736"/>
      <c r="E335" s="710"/>
      <c r="F335" s="736"/>
      <c r="G335" s="710"/>
      <c r="H335" s="736"/>
      <c r="I335" s="710"/>
      <c r="J335" s="736"/>
      <c r="K335" s="712"/>
      <c r="L335" s="712"/>
      <c r="M335" s="738"/>
      <c r="N335" s="736"/>
      <c r="O335" s="712"/>
      <c r="P335" s="736"/>
      <c r="Q335" s="712"/>
      <c r="R335" s="736"/>
      <c r="S335" s="712"/>
      <c r="T335" s="736"/>
      <c r="U335" s="21"/>
      <c r="Z335" s="73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785"/>
      <c r="BL335" s="785"/>
      <c r="BM335" s="785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44" t="s">
        <v>70</v>
      </c>
      <c r="B336" s="17" t="s">
        <v>71</v>
      </c>
      <c r="C336" s="731"/>
      <c r="D336" s="722"/>
      <c r="E336" s="721"/>
      <c r="F336" s="722"/>
      <c r="G336" s="721"/>
      <c r="H336" s="722"/>
      <c r="I336" s="721"/>
      <c r="J336" s="722"/>
      <c r="K336" s="732"/>
      <c r="L336" s="720"/>
      <c r="M336" s="731"/>
      <c r="N336" s="722"/>
      <c r="O336" s="732"/>
      <c r="P336" s="722"/>
      <c r="Q336" s="732"/>
      <c r="R336" s="722"/>
      <c r="S336" s="732"/>
      <c r="T336" s="722"/>
      <c r="U336" s="21"/>
      <c r="Z336" s="73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783"/>
      <c r="BL336" s="783"/>
      <c r="BM336" s="783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33"/>
      <c r="B337" s="17" t="s">
        <v>73</v>
      </c>
      <c r="C337" s="714"/>
      <c r="D337" s="715"/>
      <c r="E337" s="716"/>
      <c r="F337" s="715"/>
      <c r="G337" s="716"/>
      <c r="H337" s="715"/>
      <c r="I337" s="716"/>
      <c r="J337" s="715"/>
      <c r="K337" s="735"/>
      <c r="L337" s="737"/>
      <c r="M337" s="714"/>
      <c r="N337" s="715"/>
      <c r="O337" s="735"/>
      <c r="P337" s="715"/>
      <c r="Q337" s="735"/>
      <c r="R337" s="715"/>
      <c r="S337" s="735"/>
      <c r="T337" s="715"/>
      <c r="U337" s="21"/>
      <c r="Z337" s="73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784"/>
      <c r="BL337" s="784"/>
      <c r="BM337" s="784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33"/>
      <c r="B338" s="17" t="s">
        <v>60</v>
      </c>
      <c r="C338" s="714"/>
      <c r="D338" s="715"/>
      <c r="E338" s="716"/>
      <c r="F338" s="715"/>
      <c r="G338" s="716"/>
      <c r="H338" s="715"/>
      <c r="I338" s="716"/>
      <c r="J338" s="715"/>
      <c r="K338" s="735"/>
      <c r="L338" s="737"/>
      <c r="M338" s="714"/>
      <c r="N338" s="715"/>
      <c r="O338" s="735"/>
      <c r="P338" s="715"/>
      <c r="Q338" s="735"/>
      <c r="R338" s="715"/>
      <c r="S338" s="735"/>
      <c r="T338" s="715"/>
      <c r="U338" s="21"/>
      <c r="Z338" s="73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784"/>
      <c r="BL338" s="784"/>
      <c r="BM338" s="784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34"/>
      <c r="B339" s="18" t="s">
        <v>62</v>
      </c>
      <c r="C339" s="752"/>
      <c r="D339" s="753"/>
      <c r="E339" s="754"/>
      <c r="F339" s="753"/>
      <c r="G339" s="754"/>
      <c r="H339" s="753"/>
      <c r="I339" s="754"/>
      <c r="J339" s="753"/>
      <c r="K339" s="755"/>
      <c r="L339" s="755"/>
      <c r="M339" s="752"/>
      <c r="N339" s="753"/>
      <c r="O339" s="755"/>
      <c r="P339" s="753"/>
      <c r="Q339" s="755"/>
      <c r="R339" s="753"/>
      <c r="S339" s="755"/>
      <c r="T339" s="753"/>
      <c r="U339" s="21"/>
      <c r="Z339" s="73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785"/>
      <c r="BL339" s="785"/>
      <c r="BM339" s="785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33" t="s">
        <v>74</v>
      </c>
      <c r="B340" s="15" t="s">
        <v>55</v>
      </c>
      <c r="C340" s="748" t="str">
        <f>VLOOKUP($C327,'2025年度(1年後期)'!$B$5:$N$207,COLUMN('2025年度(1年後期)'!$G$5),0)&amp;""</f>
        <v/>
      </c>
      <c r="D340" s="732"/>
      <c r="E340" s="749" t="str">
        <f>VLOOKUP($C327,'2025年度(2年後期)'!$B$5:$N$207,COLUMN('2025年度(2年後期)'!$G$5),0)&amp;""</f>
        <v/>
      </c>
      <c r="F340" s="732"/>
      <c r="G340" s="749" t="str">
        <f>VLOOKUP($C327,'2025年度(3年後期)'!$B$5:$N$207,COLUMN('2025年度(3年後期)'!$G$5),0)&amp;""</f>
        <v/>
      </c>
      <c r="H340" s="732"/>
      <c r="I340" s="749" t="str">
        <f>VLOOKUP($C327,'2025年度(4年後期)'!$B$5:$N$206,COLUMN('2025年度(4年後期)'!$G$5),0)&amp;""</f>
        <v/>
      </c>
      <c r="J340" s="732"/>
      <c r="K340" s="750" t="str">
        <f>VLOOKUP($C327,'2025年度(助産後期)'!$B$5:$N$207,COLUMN('2025年度(助産後期)'!$G$5),0)&amp;""</f>
        <v/>
      </c>
      <c r="L340" s="750"/>
      <c r="M340" s="748" t="str">
        <f>VLOOKUP($C327,'2025年度(M1後期)'!$B$5:$N$207,COLUMN('2025年度(M1後期)'!$G$5),0)&amp;""</f>
        <v/>
      </c>
      <c r="N340" s="732"/>
      <c r="O340" s="750" t="str">
        <f>VLOOKUP($C327,'2025年度(M2後期)'!$B$5:$N$207,COLUMN('2025年度(M2後期)'!$G$5),0)&amp;""</f>
        <v/>
      </c>
      <c r="P340" s="732"/>
      <c r="Q340" s="750" t="str">
        <f>VLOOKUP($C327,'2025年度(D1後期)'!$B$5:$N$207,COLUMN('2025年度(D1後期)'!$G$5),0)&amp;""</f>
        <v/>
      </c>
      <c r="R340" s="732"/>
      <c r="S340" s="750" t="str">
        <f>VLOOKUP($C327,'2025年度(D23後期)'!$B$5:$N$207,COLUMN('2025年度(D23後期)'!$G$5),0)&amp;""</f>
        <v/>
      </c>
      <c r="T340" s="732"/>
      <c r="U340" s="21"/>
      <c r="Z340" s="733" t="str">
        <f>A340</f>
        <v>３時限（13：30～15：00）</v>
      </c>
      <c r="AA340" s="694"/>
      <c r="AB340" s="694"/>
      <c r="AC340" s="694"/>
      <c r="AD340" s="694"/>
      <c r="AE340" s="694"/>
      <c r="AF340" s="694"/>
      <c r="AG340" s="694"/>
      <c r="AH340" s="694"/>
      <c r="AI340" s="694"/>
      <c r="AJ340" s="694"/>
      <c r="AK340" s="694"/>
      <c r="AL340" s="694"/>
      <c r="AM340" s="694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783"/>
      <c r="BL340" s="783"/>
      <c r="BM340" s="783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33"/>
      <c r="B341" s="15" t="s">
        <v>58</v>
      </c>
      <c r="C341" s="751" t="str">
        <f>IFERROR(VLOOKUP(C340,科目・教員!$A$2:$B$349,2,0),"")</f>
        <v/>
      </c>
      <c r="D341" s="735"/>
      <c r="E341" s="739" t="str">
        <f>IFERROR(VLOOKUP(E340,科目・教員!$A$2:$B$349,2,0),"")</f>
        <v/>
      </c>
      <c r="F341" s="735"/>
      <c r="G341" s="739" t="str">
        <f>IFERROR(VLOOKUP(G340,科目・教員!$A$2:$B$349,2,0),"")</f>
        <v/>
      </c>
      <c r="H341" s="735"/>
      <c r="I341" s="739" t="str">
        <f>IFERROR(VLOOKUP(I340,科目・教員!$A$2:$B$349,2,0),"")</f>
        <v/>
      </c>
      <c r="J341" s="735"/>
      <c r="K341" s="740" t="str">
        <f>IFERROR(VLOOKUP(K340,科目・教員!$A$2:$B$349,2,0),"")</f>
        <v/>
      </c>
      <c r="L341" s="740"/>
      <c r="M341" s="751" t="str">
        <f>IFERROR(VLOOKUP(M340,科目・教員!$A$2:$B$349,2,0),"")</f>
        <v/>
      </c>
      <c r="N341" s="735"/>
      <c r="O341" s="740" t="str">
        <f>IFERROR(VLOOKUP(O340,科目・教員!$A$2:$B$349,2,0),"")</f>
        <v/>
      </c>
      <c r="P341" s="735"/>
      <c r="Q341" s="740" t="str">
        <f>IFERROR(VLOOKUP(Q340,科目・教員!$A$2:$B$349,2,0),"")</f>
        <v/>
      </c>
      <c r="R341" s="735"/>
      <c r="S341" s="740" t="str">
        <f>IFERROR(VLOOKUP(S340,科目・教員!$A$2:$B$349,2,0),"")</f>
        <v/>
      </c>
      <c r="T341" s="735"/>
      <c r="U341" s="21"/>
      <c r="Z341" s="73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784"/>
      <c r="BL341" s="784"/>
      <c r="BM341" s="784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33"/>
      <c r="B342" s="15" t="s">
        <v>60</v>
      </c>
      <c r="C342" s="751" t="str">
        <f>VLOOKUP($C327,'2025年度(1年後期)'!$B$5:$N$207,COLUMN('2025年度(1年後期)'!$G$5)+1,0)&amp;""</f>
        <v/>
      </c>
      <c r="D342" s="735"/>
      <c r="E342" s="739" t="str">
        <f>VLOOKUP($C327,'2025年度(2年後期)'!$B$5:$N$207,COLUMN('2025年度(2年後期)'!$G$5)+1,0)&amp;""</f>
        <v/>
      </c>
      <c r="F342" s="735"/>
      <c r="G342" s="739" t="str">
        <f>VLOOKUP($C327,'2025年度(3年後期)'!$B$5:$N$207,COLUMN('2025年度(3年後期)'!$G$5)+1,0)&amp;""</f>
        <v/>
      </c>
      <c r="H342" s="735"/>
      <c r="I342" s="739" t="str">
        <f>VLOOKUP($C327,'2025年度(4年後期)'!$B$5:$N$206,COLUMN('2025年度(4年後期)'!$G$5)+1,0)&amp;""</f>
        <v/>
      </c>
      <c r="J342" s="735"/>
      <c r="K342" s="740" t="str">
        <f>VLOOKUP($C327,'2025年度(助産後期)'!$B$5:$N$207,COLUMN('2025年度(助産後期)'!$G$5)+1,0)&amp;""</f>
        <v/>
      </c>
      <c r="L342" s="740"/>
      <c r="M342" s="751" t="str">
        <f>VLOOKUP($C327,'2025年度(M1後期)'!$B$5:$N$207,COLUMN('2025年度(M1後期)'!$G$5)+1,0)&amp;""</f>
        <v/>
      </c>
      <c r="N342" s="735"/>
      <c r="O342" s="740" t="str">
        <f>VLOOKUP($C327,'2025年度(M2後期)'!$B$5:$N$207,COLUMN('2025年度(M2後期)'!$G$5)+1,0)&amp;""</f>
        <v/>
      </c>
      <c r="P342" s="735"/>
      <c r="Q342" s="740" t="str">
        <f>VLOOKUP($C327,'2025年度(D1後期)'!$B$5:$N$207,COLUMN('2025年度(D1後期)'!$G$5)+1,0)&amp;""</f>
        <v/>
      </c>
      <c r="R342" s="735"/>
      <c r="S342" s="740" t="str">
        <f>VLOOKUP($C327,'2025年度(D23後期)'!$B$5:$N$207,COLUMN('2025年度(D23後期)'!$G$5)+1,0)&amp;""</f>
        <v/>
      </c>
      <c r="T342" s="735"/>
      <c r="U342" s="21"/>
      <c r="Z342" s="73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784"/>
      <c r="BL342" s="784"/>
      <c r="BM342" s="784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47"/>
      <c r="B343" s="16" t="s">
        <v>62</v>
      </c>
      <c r="C343" s="738"/>
      <c r="D343" s="736"/>
      <c r="E343" s="710"/>
      <c r="F343" s="736"/>
      <c r="G343" s="710"/>
      <c r="H343" s="736"/>
      <c r="I343" s="710"/>
      <c r="J343" s="736"/>
      <c r="K343" s="712"/>
      <c r="L343" s="712"/>
      <c r="M343" s="738"/>
      <c r="N343" s="736"/>
      <c r="O343" s="712"/>
      <c r="P343" s="736"/>
      <c r="Q343" s="712"/>
      <c r="R343" s="736"/>
      <c r="S343" s="712"/>
      <c r="T343" s="736"/>
      <c r="U343" s="21"/>
      <c r="Z343" s="73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785"/>
      <c r="BL343" s="785"/>
      <c r="BM343" s="785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33" t="s">
        <v>80</v>
      </c>
      <c r="B344" s="15" t="s">
        <v>55</v>
      </c>
      <c r="C344" s="748" t="str">
        <f>VLOOKUP($C327,'2025年度(1年後期)'!$B$5:$N$207,COLUMN('2025年度(1年後期)'!$I$5),0)&amp;""</f>
        <v/>
      </c>
      <c r="D344" s="732"/>
      <c r="E344" s="749" t="str">
        <f>VLOOKUP($C327,'2025年度(2年後期)'!$B$5:$N$207,COLUMN('2025年度(2年後期)'!$I$5),0)&amp;""</f>
        <v/>
      </c>
      <c r="F344" s="732"/>
      <c r="G344" s="749" t="str">
        <f>VLOOKUP($C327,'2025年度(3年後期)'!$B$5:$N$207,COLUMN('2025年度(3年後期)'!$I$5),0)&amp;""</f>
        <v/>
      </c>
      <c r="H344" s="732"/>
      <c r="I344" s="749" t="str">
        <f>VLOOKUP($C327,'2025年度(4年後期)'!$B$5:$N$206,COLUMN('2025年度(4年後期)'!$I$5),0)&amp;""</f>
        <v/>
      </c>
      <c r="J344" s="732"/>
      <c r="K344" s="750" t="str">
        <f>VLOOKUP($C327,'2025年度(助産後期)'!$B$5:$N$207,COLUMN('2025年度(助産後期)'!$I$5),0)&amp;""</f>
        <v/>
      </c>
      <c r="L344" s="750"/>
      <c r="M344" s="748" t="str">
        <f>VLOOKUP($C327,'2025年度(M1後期)'!$B$5:$N$207,COLUMN('2025年度(M1後期)'!$I$5),0)&amp;""</f>
        <v/>
      </c>
      <c r="N344" s="732"/>
      <c r="O344" s="750" t="str">
        <f>VLOOKUP($C327,'2025年度(M2後期)'!$B$5:$N$207,COLUMN('2025年度(M2後期)'!$I$5),0)&amp;""</f>
        <v/>
      </c>
      <c r="P344" s="732"/>
      <c r="Q344" s="750" t="str">
        <f>VLOOKUP($C327,'2025年度(D1後期)'!$B$5:$N$207,COLUMN('2025年度(D1後期)'!$I$5),0)&amp;""</f>
        <v/>
      </c>
      <c r="R344" s="732"/>
      <c r="S344" s="750" t="str">
        <f>VLOOKUP($C327,'2025年度(D23後期)'!$B$5:$N$207,COLUMN('2025年度(D23後期)'!$I$5),0)&amp;""</f>
        <v/>
      </c>
      <c r="T344" s="732"/>
      <c r="U344" s="21"/>
      <c r="Z344" s="733" t="str">
        <f>A344</f>
        <v>４時限（15：10～16：40）</v>
      </c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783"/>
      <c r="BL344" s="783"/>
      <c r="BM344" s="783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33"/>
      <c r="B345" s="15" t="s">
        <v>58</v>
      </c>
      <c r="C345" s="751" t="str">
        <f>IFERROR(VLOOKUP(C344,科目・教員!$A$2:$B$349,2,0),"")</f>
        <v/>
      </c>
      <c r="D345" s="735"/>
      <c r="E345" s="739" t="str">
        <f>IFERROR(VLOOKUP(E344,科目・教員!$A$2:$B$349,2,0),"")</f>
        <v/>
      </c>
      <c r="F345" s="735"/>
      <c r="G345" s="739" t="str">
        <f>IFERROR(VLOOKUP(G344,科目・教員!$A$2:$B$349,2,0),"")</f>
        <v/>
      </c>
      <c r="H345" s="735"/>
      <c r="I345" s="739" t="str">
        <f>IFERROR(VLOOKUP(I344,科目・教員!$A$2:$B$349,2,0),"")</f>
        <v/>
      </c>
      <c r="J345" s="735"/>
      <c r="K345" s="740" t="str">
        <f>IFERROR(VLOOKUP(K344,科目・教員!$A$2:$B$349,2,0),"")</f>
        <v/>
      </c>
      <c r="L345" s="740"/>
      <c r="M345" s="751" t="str">
        <f>IFERROR(VLOOKUP(M344,科目・教員!$A$2:$B$349,2,0),"")</f>
        <v/>
      </c>
      <c r="N345" s="735"/>
      <c r="O345" s="740" t="str">
        <f>IFERROR(VLOOKUP(O344,科目・教員!$A$2:$B$349,2,0),"")</f>
        <v/>
      </c>
      <c r="P345" s="735"/>
      <c r="Q345" s="740" t="str">
        <f>IFERROR(VLOOKUP(Q344,科目・教員!$A$2:$B$349,2,0),"")</f>
        <v/>
      </c>
      <c r="R345" s="735"/>
      <c r="S345" s="740" t="str">
        <f>IFERROR(VLOOKUP(S344,科目・教員!$A$2:$B$349,2,0),"")</f>
        <v/>
      </c>
      <c r="T345" s="735"/>
      <c r="U345" s="21"/>
      <c r="Z345" s="73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784"/>
      <c r="BL345" s="784"/>
      <c r="BM345" s="784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33"/>
      <c r="B346" s="15" t="s">
        <v>60</v>
      </c>
      <c r="C346" s="751" t="str">
        <f>VLOOKUP($C327,'2025年度(1年後期)'!$B$5:$N$207,COLUMN('2025年度(1年後期)'!$I$5)+1,0)&amp;""</f>
        <v/>
      </c>
      <c r="D346" s="735"/>
      <c r="E346" s="739" t="str">
        <f>VLOOKUP($C327,'2025年度(2年後期)'!$B$5:$N$207,COLUMN('2025年度(2年後期)'!$I$5)+1,0)&amp;""</f>
        <v/>
      </c>
      <c r="F346" s="735"/>
      <c r="G346" s="739" t="str">
        <f>VLOOKUP($C327,'2025年度(3年後期)'!$B$5:$N$207,COLUMN('2025年度(3年後期)'!$I$5)+1,0)&amp;""</f>
        <v/>
      </c>
      <c r="H346" s="735"/>
      <c r="I346" s="739" t="str">
        <f>VLOOKUP($C327,'2025年度(4年後期)'!$B$5:$N$206,COLUMN('2025年度(4年後期)'!$I$5)+1,0)&amp;""</f>
        <v/>
      </c>
      <c r="J346" s="735"/>
      <c r="K346" s="740" t="str">
        <f>VLOOKUP($C327,'2025年度(助産後期)'!$B$5:$N$207,COLUMN('2025年度(助産後期)'!$I$5)+1,0)&amp;""</f>
        <v/>
      </c>
      <c r="L346" s="740"/>
      <c r="M346" s="751" t="str">
        <f>VLOOKUP($C327,'2025年度(M1後期)'!$B$5:$N$207,COLUMN('2025年度(M1後期)'!$I$5)+1,0)&amp;""</f>
        <v/>
      </c>
      <c r="N346" s="735"/>
      <c r="O346" s="740" t="str">
        <f>VLOOKUP($C327,'2025年度(M2後期)'!$B$5:$N$207,COLUMN('2025年度(M2後期)'!$I$5)+1,0)&amp;""</f>
        <v/>
      </c>
      <c r="P346" s="735"/>
      <c r="Q346" s="740" t="str">
        <f>VLOOKUP($C327,'2025年度(D1後期)'!$B$5:$N$207,COLUMN('2025年度(D1後期)'!$I$5)+1,0)&amp;""</f>
        <v/>
      </c>
      <c r="R346" s="735"/>
      <c r="S346" s="740" t="str">
        <f>VLOOKUP($C327,'2025年度(D23後期)'!$B$5:$N$207,COLUMN('2025年度(D23後期)'!$I$5)+1,0)&amp;""</f>
        <v/>
      </c>
      <c r="T346" s="735"/>
      <c r="U346" s="21"/>
      <c r="Z346" s="73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784"/>
      <c r="BL346" s="784"/>
      <c r="BM346" s="784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34"/>
      <c r="B347" s="16" t="s">
        <v>62</v>
      </c>
      <c r="C347" s="738"/>
      <c r="D347" s="736"/>
      <c r="E347" s="710"/>
      <c r="F347" s="736"/>
      <c r="G347" s="710"/>
      <c r="H347" s="736"/>
      <c r="I347" s="710"/>
      <c r="J347" s="736"/>
      <c r="K347" s="712"/>
      <c r="L347" s="712"/>
      <c r="M347" s="738"/>
      <c r="N347" s="736"/>
      <c r="O347" s="712"/>
      <c r="P347" s="736"/>
      <c r="Q347" s="712"/>
      <c r="R347" s="736"/>
      <c r="S347" s="712"/>
      <c r="T347" s="736"/>
      <c r="U347" s="21"/>
      <c r="Z347" s="73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785"/>
      <c r="BL347" s="785"/>
      <c r="BM347" s="785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33" t="s">
        <v>87</v>
      </c>
      <c r="B348" s="15" t="s">
        <v>55</v>
      </c>
      <c r="C348" s="748" t="str">
        <f>VLOOKUP($C327,'2025年度(1年後期)'!$B$5:$N$207,COLUMN('2025年度(1年後期)'!$K$5),0)&amp;""</f>
        <v/>
      </c>
      <c r="D348" s="732"/>
      <c r="E348" s="749" t="str">
        <f>VLOOKUP($C327,'2025年度(2年後期)'!$B$5:$N$207,COLUMN('2025年度(2年後期)'!$K$5),0)&amp;""</f>
        <v/>
      </c>
      <c r="F348" s="732"/>
      <c r="G348" s="749" t="str">
        <f>VLOOKUP($C327,'2025年度(3年後期)'!$B$5:$N$207,COLUMN('2025年度(3年後期)'!$K$5),0)&amp;""</f>
        <v/>
      </c>
      <c r="H348" s="732"/>
      <c r="I348" s="749" t="str">
        <f>VLOOKUP($C327,'2025年度(4年後期)'!$B$5:$N$206,COLUMN('2025年度(4年後期)'!$K$5),0)&amp;""</f>
        <v/>
      </c>
      <c r="J348" s="732"/>
      <c r="K348" s="750" t="str">
        <f>VLOOKUP($C327,'2025年度(助産後期)'!$B$5:$N$207,COLUMN('2025年度(助産後期)'!$K$5),0)&amp;""</f>
        <v/>
      </c>
      <c r="L348" s="750"/>
      <c r="M348" s="748" t="str">
        <f>VLOOKUP($C327,'2025年度(M1後期)'!$B$5:$N$207,COLUMN('2025年度(M1後期)'!$K$5),0)&amp;""</f>
        <v/>
      </c>
      <c r="N348" s="732"/>
      <c r="O348" s="750" t="str">
        <f>VLOOKUP($C327,'2025年度(M2後期)'!$B$5:$N$207,COLUMN('2025年度(M2後期)'!$K$5),0)&amp;""</f>
        <v/>
      </c>
      <c r="P348" s="732"/>
      <c r="Q348" s="750" t="str">
        <f>VLOOKUP($C327,'2025年度(D1後期)'!$B$5:$N$207,COLUMN('2025年度(D1後期)'!$K$5),0)&amp;""</f>
        <v/>
      </c>
      <c r="R348" s="732"/>
      <c r="S348" s="750" t="str">
        <f>VLOOKUP($C327,'2025年度(D23後期)'!$B$5:$N$207,COLUMN('2025年度(D23後期)'!$K$5),0)&amp;""</f>
        <v/>
      </c>
      <c r="T348" s="732"/>
      <c r="U348" s="21"/>
      <c r="Z348" s="733" t="str">
        <f>A348</f>
        <v>５時限（16：50～18：20）</v>
      </c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783"/>
      <c r="BL348" s="783"/>
      <c r="BM348" s="783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33"/>
      <c r="B349" s="15" t="s">
        <v>58</v>
      </c>
      <c r="C349" s="751" t="str">
        <f>IFERROR(VLOOKUP(C348,科目・教員!$A$2:$B$349,2,0),"")</f>
        <v/>
      </c>
      <c r="D349" s="735"/>
      <c r="E349" s="739" t="str">
        <f>IFERROR(VLOOKUP(E348,科目・教員!$A$2:$B$349,2,0),"")</f>
        <v/>
      </c>
      <c r="F349" s="735"/>
      <c r="G349" s="739" t="str">
        <f>IFERROR(VLOOKUP(G348,科目・教員!$A$2:$B$349,2,0),"")</f>
        <v/>
      </c>
      <c r="H349" s="735"/>
      <c r="I349" s="739" t="str">
        <f>IFERROR(VLOOKUP(I348,科目・教員!$A$2:$B$349,2,0),"")</f>
        <v/>
      </c>
      <c r="J349" s="735"/>
      <c r="K349" s="740" t="str">
        <f>IFERROR(VLOOKUP(K348,科目・教員!$A$2:$B$349,2,0),"")</f>
        <v/>
      </c>
      <c r="L349" s="740"/>
      <c r="M349" s="751" t="str">
        <f>IFERROR(VLOOKUP(M348,科目・教員!$A$2:$B$349,2,0),"")</f>
        <v/>
      </c>
      <c r="N349" s="735"/>
      <c r="O349" s="740" t="str">
        <f>IFERROR(VLOOKUP(O348,科目・教員!$A$2:$B$349,2,0),"")</f>
        <v/>
      </c>
      <c r="P349" s="735"/>
      <c r="Q349" s="740" t="str">
        <f>IFERROR(VLOOKUP(Q348,科目・教員!$A$2:$B$349,2,0),"")</f>
        <v/>
      </c>
      <c r="R349" s="735"/>
      <c r="S349" s="740" t="str">
        <f>IFERROR(VLOOKUP(S348,科目・教員!$A$2:$B$349,2,0),"")</f>
        <v/>
      </c>
      <c r="T349" s="735"/>
      <c r="U349" s="21"/>
      <c r="Z349" s="73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784"/>
      <c r="BL349" s="784"/>
      <c r="BM349" s="784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33"/>
      <c r="B350" s="15" t="s">
        <v>60</v>
      </c>
      <c r="C350" s="751" t="str">
        <f>VLOOKUP($C327,'2025年度(1年後期)'!$B$5:$N$207,COLUMN('2025年度(1年後期)'!$K$5)+1,0)&amp;""</f>
        <v/>
      </c>
      <c r="D350" s="735"/>
      <c r="E350" s="739" t="str">
        <f>VLOOKUP($C327,'2025年度(2年後期)'!$B$5:$N$207,COLUMN('2025年度(2年後期)'!$K$5)+1,0)&amp;""</f>
        <v/>
      </c>
      <c r="F350" s="735"/>
      <c r="G350" s="739" t="str">
        <f>VLOOKUP($C327,'2025年度(3年後期)'!$B$5:$N$207,COLUMN('2025年度(3年後期)'!$K$5)+1,0)&amp;""</f>
        <v/>
      </c>
      <c r="H350" s="735"/>
      <c r="I350" s="739" t="str">
        <f>VLOOKUP($C327,'2025年度(4年後期)'!$B$5:$N$206,COLUMN('2025年度(4年後期)'!$K$5)+1,0)&amp;""</f>
        <v/>
      </c>
      <c r="J350" s="735"/>
      <c r="K350" s="740" t="str">
        <f>VLOOKUP($C327,'2025年度(助産後期)'!$B$5:$N$207,COLUMN('2025年度(助産後期)'!$K$5)+1,0)&amp;""</f>
        <v/>
      </c>
      <c r="L350" s="740"/>
      <c r="M350" s="751" t="str">
        <f>VLOOKUP($C327,'2025年度(M1後期)'!$B$5:$N$207,COLUMN('2025年度(M1後期)'!$K$5)+1,0)&amp;""</f>
        <v/>
      </c>
      <c r="N350" s="735"/>
      <c r="O350" s="740" t="str">
        <f>VLOOKUP($C327,'2025年度(M1後期)'!$B$5:$N$207,COLUMN('2025年度(M1後期)'!$K$5)+1,0)&amp;""</f>
        <v/>
      </c>
      <c r="P350" s="735"/>
      <c r="Q350" s="740" t="str">
        <f>VLOOKUP($C327,'2025年度(D1後期)'!$B$5:$N$207,COLUMN('2025年度(D1後期)'!$K$5)+1,0)&amp;""</f>
        <v/>
      </c>
      <c r="R350" s="735"/>
      <c r="S350" s="740" t="str">
        <f>VLOOKUP($C327,'2025年度(D23後期)'!$B$5:$N$207,COLUMN('2025年度(D23後期)'!$K$5)+1,0)&amp;""</f>
        <v/>
      </c>
      <c r="T350" s="735"/>
      <c r="U350" s="21"/>
      <c r="Z350" s="73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784"/>
      <c r="BL350" s="784"/>
      <c r="BM350" s="784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34"/>
      <c r="B351" s="16" t="s">
        <v>62</v>
      </c>
      <c r="C351" s="738"/>
      <c r="D351" s="736"/>
      <c r="E351" s="710"/>
      <c r="F351" s="736"/>
      <c r="G351" s="710"/>
      <c r="H351" s="736"/>
      <c r="I351" s="710"/>
      <c r="J351" s="736"/>
      <c r="K351" s="712"/>
      <c r="L351" s="712"/>
      <c r="M351" s="738"/>
      <c r="N351" s="736"/>
      <c r="O351" s="712"/>
      <c r="P351" s="736"/>
      <c r="Q351" s="712"/>
      <c r="R351" s="736"/>
      <c r="S351" s="712"/>
      <c r="T351" s="736"/>
      <c r="U351" s="22"/>
      <c r="V351" s="19"/>
      <c r="W351" s="19"/>
      <c r="X351" s="19"/>
      <c r="Y351" s="19"/>
      <c r="Z351" s="73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785"/>
      <c r="BL351" s="785"/>
      <c r="BM351" s="785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23"/>
      <c r="B352" s="24"/>
      <c r="C352" s="788">
        <f>C327+1</f>
        <v>46096</v>
      </c>
      <c r="D352" s="788"/>
      <c r="E352" s="788"/>
      <c r="F352" s="788"/>
      <c r="G352" s="788"/>
      <c r="H352" s="788"/>
      <c r="I352" s="788"/>
      <c r="J352" s="788"/>
      <c r="K352" s="788"/>
      <c r="L352" s="788"/>
      <c r="M352" s="788"/>
      <c r="N352" s="788"/>
      <c r="O352" s="788"/>
      <c r="P352" s="788"/>
      <c r="Q352" s="788"/>
      <c r="R352" s="788"/>
      <c r="S352" s="788"/>
      <c r="T352" s="788"/>
      <c r="U352" s="703">
        <f>C352</f>
        <v>46096</v>
      </c>
      <c r="V352" s="704"/>
      <c r="W352" s="704"/>
      <c r="X352" s="704"/>
      <c r="Y352" s="704"/>
      <c r="Z352" s="70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3" t="s">
        <v>54</v>
      </c>
      <c r="B353" s="12" t="s">
        <v>55</v>
      </c>
      <c r="C353" s="731" t="str">
        <f>VLOOKUP($C352,'2025年度(1年後期)'!$B$5:$N$207,COLUMN('2025年度(1年後期)'!$C$5),0)&amp;""</f>
        <v/>
      </c>
      <c r="D353" s="722"/>
      <c r="E353" s="721" t="str">
        <f>VLOOKUP($C352,'2025年度(2年後期)'!$B$5:$N$207,COLUMN('2025年度(2年後期)'!$C$5),0)&amp;""</f>
        <v/>
      </c>
      <c r="F353" s="722"/>
      <c r="G353" s="721" t="str">
        <f>VLOOKUP($C352,'2025年度(3年後期)'!$B$5:$N$207,COLUMN('2025年度(3年後期)'!$C$5),0)&amp;""</f>
        <v/>
      </c>
      <c r="H353" s="722"/>
      <c r="I353" s="721" t="str">
        <f>VLOOKUP($C352,'2025年度(4年後期)'!$B$5:$N$206,COLUMN('2025年度(4年後期)'!$C$5),0)&amp;""</f>
        <v/>
      </c>
      <c r="J353" s="722"/>
      <c r="K353" s="732" t="str">
        <f>VLOOKUP($C352,'2025年度(助産後期)'!$B$5:$N$207,COLUMN('2025年度(助産後期)'!$C$5),0)&amp;""</f>
        <v/>
      </c>
      <c r="L353" s="720"/>
      <c r="M353" s="719" t="str">
        <f>VLOOKUP($C352,'2025年度(M1後期)'!$B$5:$N$207,COLUMN('2025年度(M1後期)'!$C$5),0)&amp;""</f>
        <v/>
      </c>
      <c r="N353" s="720"/>
      <c r="O353" s="721" t="str">
        <f>VLOOKUP($C352,'2025年度(M2後期)'!$B$5:$N$207,COLUMN('2025年度(M2後期)'!$C$5),0)&amp;""</f>
        <v/>
      </c>
      <c r="P353" s="722"/>
      <c r="Q353" s="721" t="str">
        <f>VLOOKUP($C352,'2025年度(D1後期)'!$B$5:$N$207,COLUMN('2025年度(D1後期)'!$C$5),0)&amp;""</f>
        <v/>
      </c>
      <c r="R353" s="722"/>
      <c r="S353" s="732" t="str">
        <f>VLOOKUP($C352,'2025年度(D23後期)'!$B$5:$N$207,COLUMN('2025年度(D23後期)'!$C$5),0)&amp;""</f>
        <v/>
      </c>
      <c r="T353" s="722"/>
      <c r="U353" s="20"/>
      <c r="Z353" s="744" t="str">
        <f>A353</f>
        <v xml:space="preserve">１時限（09：20～10：50） </v>
      </c>
      <c r="AA353" s="694"/>
      <c r="AB353" s="694"/>
      <c r="AC353" s="694"/>
      <c r="AD353" s="694"/>
      <c r="AE353" s="694"/>
      <c r="AF353" s="694"/>
      <c r="AG353" s="694"/>
      <c r="AH353" s="694"/>
      <c r="AI353" s="694"/>
      <c r="AJ353" s="694"/>
      <c r="AK353" s="694"/>
      <c r="AL353" s="694"/>
      <c r="AM353" s="694"/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783"/>
      <c r="BL353" s="783"/>
      <c r="BM353" s="783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33"/>
      <c r="B354" s="15" t="s">
        <v>58</v>
      </c>
      <c r="C354" s="714" t="str">
        <f>IFERROR(VLOOKUP(C353,科目・教員!$A$2:$B$349,2,0),"")</f>
        <v/>
      </c>
      <c r="D354" s="715"/>
      <c r="E354" s="716" t="str">
        <f>IFERROR(VLOOKUP(E353,科目・教員!$A$2:$B$349,2,0),"")</f>
        <v/>
      </c>
      <c r="F354" s="715"/>
      <c r="G354" s="716" t="str">
        <f>IFERROR(VLOOKUP(G353,科目・教員!$A$2:$B$349,2,0),"")</f>
        <v/>
      </c>
      <c r="H354" s="715"/>
      <c r="I354" s="716" t="str">
        <f>IFERROR(VLOOKUP(I353,科目・教員!$A$2:$B$349,2,0),"")</f>
        <v/>
      </c>
      <c r="J354" s="715"/>
      <c r="K354" s="735" t="str">
        <f>IFERROR(VLOOKUP(K353,科目・教員!$A$2:$B$349,2,0),"")</f>
        <v/>
      </c>
      <c r="L354" s="737"/>
      <c r="M354" s="746" t="str">
        <f>IFERROR(VLOOKUP(M353,科目・教員!$A$2:$B$349,2,0),"")</f>
        <v/>
      </c>
      <c r="N354" s="715"/>
      <c r="O354" s="716" t="str">
        <f>IFERROR(VLOOKUP(O353,科目・教員!$A$2:$B$349,2,0),"")</f>
        <v/>
      </c>
      <c r="P354" s="715"/>
      <c r="Q354" s="716" t="str">
        <f>IFERROR(VLOOKUP(Q353,科目・教員!$A$2:$B$349,2,0),"")</f>
        <v/>
      </c>
      <c r="R354" s="715"/>
      <c r="S354" s="735" t="str">
        <f>IFERROR(VLOOKUP(S353,科目・教員!$A$2:$B$349,2,0),"")</f>
        <v/>
      </c>
      <c r="T354" s="715"/>
      <c r="U354" s="20"/>
      <c r="Z354" s="73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784"/>
      <c r="BL354" s="784"/>
      <c r="BM354" s="784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33"/>
      <c r="B355" s="15" t="s">
        <v>60</v>
      </c>
      <c r="C355" s="714" t="str">
        <f>VLOOKUP($C352,'2025年度(1年後期)'!$B$5:$N$207,COLUMN('2025年度(1年後期)'!$C$5)+1,0)&amp;""</f>
        <v/>
      </c>
      <c r="D355" s="715"/>
      <c r="E355" s="716" t="str">
        <f>VLOOKUP($C352,'2025年度(2年後期)'!$B$5:$N$207,COLUMN('2025年度(2年後期)'!$C$5)+1,0)&amp;""</f>
        <v/>
      </c>
      <c r="F355" s="715"/>
      <c r="G355" s="716" t="str">
        <f>VLOOKUP($C352,'2025年度(3年後期)'!$B$5:$N$207,COLUMN('2025年度(3年後期)'!$C$5)+1,0)&amp;""</f>
        <v/>
      </c>
      <c r="H355" s="715"/>
      <c r="I355" s="716" t="str">
        <f>VLOOKUP($C352,'2025年度(4年後期)'!$B$5:$N$206,COLUMN('2025年度(4年後期)'!$C$5)+1,0)&amp;""</f>
        <v/>
      </c>
      <c r="J355" s="715"/>
      <c r="K355" s="735" t="str">
        <f>VLOOKUP($C352,'2025年度(助産後期)'!$B$5:$N$207,COLUMN('2025年度(助産後期)'!$C$5)+1,0)&amp;""</f>
        <v/>
      </c>
      <c r="L355" s="737"/>
      <c r="M355" s="746" t="str">
        <f>VLOOKUP($C352,'2025年度(M1後期)'!$B$5:$N$207,COLUMN('2025年度(M1後期)'!$C$5)+1,0)&amp;""</f>
        <v/>
      </c>
      <c r="N355" s="715"/>
      <c r="O355" s="716" t="str">
        <f>VLOOKUP($C352,'2025年度(M2後期)'!$B$5:$N$207,COLUMN('2025年度(M2後期)'!$C$5)+1,0)&amp;""</f>
        <v/>
      </c>
      <c r="P355" s="715"/>
      <c r="Q355" s="716" t="str">
        <f>VLOOKUP($C352,'2025年度(D1後期)'!$B$5:$N$207,COLUMN('2025年度(D1後期)'!$C$5)+1,0)&amp;""</f>
        <v/>
      </c>
      <c r="R355" s="715"/>
      <c r="S355" s="735" t="str">
        <f>VLOOKUP($C352,'2025年度(D23後期)'!$B$5:$N$207,COLUMN('2025年度(D23後期)'!$C$5)+1,0)&amp;""</f>
        <v/>
      </c>
      <c r="T355" s="715"/>
      <c r="Z355" s="73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784"/>
      <c r="BL355" s="784"/>
      <c r="BM355" s="784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34"/>
      <c r="B356" s="16" t="s">
        <v>62</v>
      </c>
      <c r="C356" s="738"/>
      <c r="D356" s="711"/>
      <c r="E356" s="710"/>
      <c r="F356" s="711"/>
      <c r="G356" s="710"/>
      <c r="H356" s="711"/>
      <c r="I356" s="710"/>
      <c r="J356" s="711"/>
      <c r="K356" s="712"/>
      <c r="L356" s="713"/>
      <c r="M356" s="745"/>
      <c r="N356" s="711"/>
      <c r="O356" s="710"/>
      <c r="P356" s="711"/>
      <c r="Q356" s="710"/>
      <c r="R356" s="711"/>
      <c r="S356" s="712"/>
      <c r="T356" s="711"/>
      <c r="Z356" s="73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785"/>
      <c r="BL356" s="785"/>
      <c r="BM356" s="785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33" t="s">
        <v>64</v>
      </c>
      <c r="B357" s="15" t="s">
        <v>55</v>
      </c>
      <c r="C357" s="731" t="str">
        <f>VLOOKUP($C352,'2025年度(1年後期)'!$B$5:$N$207,COLUMN('2025年度(1年後期)'!$E$5),0)&amp;""</f>
        <v/>
      </c>
      <c r="D357" s="722"/>
      <c r="E357" s="721" t="str">
        <f>VLOOKUP($C352,'2025年度(2年後期)'!$B$5:$N$207,COLUMN('2025年度(2年後期)'!$E$5),0)&amp;""</f>
        <v/>
      </c>
      <c r="F357" s="722"/>
      <c r="G357" s="721" t="str">
        <f>VLOOKUP($C352,'2025年度(3年後期)'!$B$5:$N$207,COLUMN('2025年度(3年後期)'!$E$5),0)&amp;""</f>
        <v/>
      </c>
      <c r="H357" s="722"/>
      <c r="I357" s="721" t="str">
        <f>VLOOKUP($C352,'2025年度(4年後期)'!$B$5:$N$206,COLUMN('2025年度(4年後期)'!$E$5),0)&amp;""</f>
        <v/>
      </c>
      <c r="J357" s="722"/>
      <c r="K357" s="732" t="str">
        <f>VLOOKUP($C352,'2025年度(助産後期)'!$B$5:$N$207,COLUMN('2025年度(助産後期)'!$E$5),0)&amp;""</f>
        <v/>
      </c>
      <c r="L357" s="720"/>
      <c r="M357" s="731" t="str">
        <f>VLOOKUP($C352,'2025年度(M1後期)'!$B$5:$N$207,COLUMN('2025年度(M1後期)'!$E$5),0)&amp;""</f>
        <v/>
      </c>
      <c r="N357" s="722"/>
      <c r="O357" s="732" t="str">
        <f>VLOOKUP($C352,'2025年度(M2後期)'!$B$5:$N$207,COLUMN('2025年度(M2後期)'!$E$5),0)&amp;""</f>
        <v/>
      </c>
      <c r="P357" s="722"/>
      <c r="Q357" s="732" t="str">
        <f>VLOOKUP($C352,'2025年度(D1後期)'!$B$5:$N$207,COLUMN('2025年度(D1後期)'!$E$5),0)&amp;""</f>
        <v/>
      </c>
      <c r="R357" s="722"/>
      <c r="S357" s="732" t="str">
        <f>VLOOKUP($C352,'2025年度(D23後期)'!$B$5:$N$207,COLUMN('2025年度(D23後期)'!$E$5),0)&amp;""</f>
        <v/>
      </c>
      <c r="T357" s="722"/>
      <c r="Z357" s="733" t="str">
        <f>A357</f>
        <v>２時限（11：00～12：30）</v>
      </c>
      <c r="AA357" s="694"/>
      <c r="AB357" s="694"/>
      <c r="AC357" s="694"/>
      <c r="AD357" s="694"/>
      <c r="AE357" s="694"/>
      <c r="AF357" s="694"/>
      <c r="AG357" s="694"/>
      <c r="AH357" s="694"/>
      <c r="AI357" s="694"/>
      <c r="AJ357" s="694"/>
      <c r="AK357" s="694"/>
      <c r="AL357" s="694"/>
      <c r="AM357" s="694"/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783"/>
      <c r="BL357" s="783"/>
      <c r="BM357" s="783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33"/>
      <c r="B358" s="15" t="s">
        <v>58</v>
      </c>
      <c r="C358" s="714" t="str">
        <f>IFERROR(VLOOKUP(C357,科目・教員!$A$2:$B$349,2,0),"")</f>
        <v/>
      </c>
      <c r="D358" s="715"/>
      <c r="E358" s="716" t="str">
        <f>IFERROR(VLOOKUP(E357,科目・教員!$A$2:$B$349,2,0),"")</f>
        <v/>
      </c>
      <c r="F358" s="715"/>
      <c r="G358" s="716" t="str">
        <f>IFERROR(VLOOKUP(G357,科目・教員!$A$2:$B$349,2,0),"")</f>
        <v/>
      </c>
      <c r="H358" s="715"/>
      <c r="I358" s="716" t="str">
        <f>IFERROR(VLOOKUP(I357,科目・教員!$A$2:$B$349,2,0),"")</f>
        <v/>
      </c>
      <c r="J358" s="715"/>
      <c r="K358" s="735" t="str">
        <f>IFERROR(VLOOKUP(K357,科目・教員!$A$2:$B$349,2,0),"")</f>
        <v/>
      </c>
      <c r="L358" s="737"/>
      <c r="M358" s="714" t="str">
        <f>IFERROR(VLOOKUP(M357,科目・教員!$A$2:$B$349,2,0),"")</f>
        <v/>
      </c>
      <c r="N358" s="715"/>
      <c r="O358" s="735" t="str">
        <f>IFERROR(VLOOKUP(O357,科目・教員!$A$2:$B$349,2,0),"")</f>
        <v/>
      </c>
      <c r="P358" s="715"/>
      <c r="Q358" s="735" t="str">
        <f>IFERROR(VLOOKUP(Q357,科目・教員!$A$2:$B$349,2,0),"")</f>
        <v/>
      </c>
      <c r="R358" s="715"/>
      <c r="S358" s="735" t="str">
        <f>IFERROR(VLOOKUP(S357,科目・教員!$A$2:$B$349,2,0),"")</f>
        <v/>
      </c>
      <c r="T358" s="715"/>
      <c r="Z358" s="73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695"/>
      <c r="BJ358" s="695"/>
      <c r="BK358" s="784"/>
      <c r="BL358" s="784"/>
      <c r="BM358" s="784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33"/>
      <c r="B359" s="15" t="s">
        <v>60</v>
      </c>
      <c r="C359" s="714" t="str">
        <f>VLOOKUP($C352,'2025年度(1年後期)'!$B$5:$N$207,COLUMN('2025年度(1年後期)'!$E$5)+1,0)&amp;""</f>
        <v/>
      </c>
      <c r="D359" s="715"/>
      <c r="E359" s="716" t="str">
        <f>VLOOKUP($C352,'2025年度(2年後期)'!$B$5:$N$207,COLUMN('2025年度(2年後期)'!$E$5)+1,0)&amp;""</f>
        <v/>
      </c>
      <c r="F359" s="715"/>
      <c r="G359" s="716" t="str">
        <f>VLOOKUP($C352,'2025年度(3年後期)'!$B$5:$N$207,COLUMN('2025年度(3年後期)'!$E$5)+1,0)&amp;""</f>
        <v/>
      </c>
      <c r="H359" s="715"/>
      <c r="I359" s="716" t="str">
        <f>VLOOKUP($C352,'2025年度(4年後期)'!$B$5:$N$206,COLUMN('2025年度(4年後期)'!$E$5)+1,0)&amp;""</f>
        <v/>
      </c>
      <c r="J359" s="715"/>
      <c r="K359" s="735" t="str">
        <f>VLOOKUP($C352,'2025年度(助産後期)'!$B$5:$N$207,COLUMN('2025年度(助産後期)'!$E$5)+1,0)&amp;""</f>
        <v/>
      </c>
      <c r="L359" s="737"/>
      <c r="M359" s="714" t="str">
        <f>VLOOKUP($C352,'2025年度(M1後期)'!$B$5:$N$207,COLUMN('2025年度(M1後期)'!$E$5)+1,0)&amp;""</f>
        <v/>
      </c>
      <c r="N359" s="715"/>
      <c r="O359" s="735" t="str">
        <f>VLOOKUP($C352,'2025年度(M2後期)'!$B$5:$N$207,COLUMN('2025年度(M2後期)'!$E$5)+1,0)&amp;""</f>
        <v/>
      </c>
      <c r="P359" s="715"/>
      <c r="Q359" s="735" t="str">
        <f>VLOOKUP($C352,'2025年度(D1後期)'!$B$5:$N$207,COLUMN('2025年度(D1後期)'!$E$5)+1,0)&amp;""</f>
        <v/>
      </c>
      <c r="R359" s="715"/>
      <c r="S359" s="735" t="str">
        <f>VLOOKUP($C352,'2025年度(D23後期)'!$B$5:$N$207,COLUMN('2025年度(D23後期)'!$E$5)+1,0)&amp;""</f>
        <v/>
      </c>
      <c r="T359" s="715"/>
      <c r="Z359" s="73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695"/>
      <c r="BJ359" s="695"/>
      <c r="BK359" s="784"/>
      <c r="BL359" s="784"/>
      <c r="BM359" s="784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47"/>
      <c r="B360" s="16" t="s">
        <v>62</v>
      </c>
      <c r="C360" s="738"/>
      <c r="D360" s="736"/>
      <c r="E360" s="710"/>
      <c r="F360" s="736"/>
      <c r="G360" s="710"/>
      <c r="H360" s="736"/>
      <c r="I360" s="710"/>
      <c r="J360" s="736"/>
      <c r="K360" s="712"/>
      <c r="L360" s="712"/>
      <c r="M360" s="738"/>
      <c r="N360" s="736"/>
      <c r="O360" s="712"/>
      <c r="P360" s="736"/>
      <c r="Q360" s="712"/>
      <c r="R360" s="736"/>
      <c r="S360" s="712"/>
      <c r="T360" s="736"/>
      <c r="Z360" s="73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696"/>
      <c r="BJ360" s="696"/>
      <c r="BK360" s="785"/>
      <c r="BL360" s="785"/>
      <c r="BM360" s="785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44" t="s">
        <v>70</v>
      </c>
      <c r="B361" s="17" t="s">
        <v>71</v>
      </c>
      <c r="C361" s="731"/>
      <c r="D361" s="722"/>
      <c r="E361" s="721"/>
      <c r="F361" s="722"/>
      <c r="G361" s="721"/>
      <c r="H361" s="722"/>
      <c r="I361" s="721"/>
      <c r="J361" s="722"/>
      <c r="K361" s="732"/>
      <c r="L361" s="720"/>
      <c r="M361" s="731"/>
      <c r="N361" s="722"/>
      <c r="O361" s="732"/>
      <c r="P361" s="722"/>
      <c r="Q361" s="732"/>
      <c r="R361" s="722"/>
      <c r="S361" s="732"/>
      <c r="T361" s="722"/>
      <c r="Z361" s="73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783"/>
      <c r="BL361" s="783"/>
      <c r="BM361" s="783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33"/>
      <c r="B362" s="17" t="s">
        <v>73</v>
      </c>
      <c r="C362" s="714"/>
      <c r="D362" s="715"/>
      <c r="E362" s="716"/>
      <c r="F362" s="715"/>
      <c r="G362" s="716"/>
      <c r="H362" s="715"/>
      <c r="I362" s="716"/>
      <c r="J362" s="715"/>
      <c r="K362" s="735"/>
      <c r="L362" s="737"/>
      <c r="M362" s="714"/>
      <c r="N362" s="715"/>
      <c r="O362" s="735"/>
      <c r="P362" s="715"/>
      <c r="Q362" s="735"/>
      <c r="R362" s="715"/>
      <c r="S362" s="735"/>
      <c r="T362" s="715"/>
      <c r="Z362" s="73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784"/>
      <c r="BL362" s="784"/>
      <c r="BM362" s="784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33"/>
      <c r="B363" s="17" t="s">
        <v>60</v>
      </c>
      <c r="C363" s="714"/>
      <c r="D363" s="715"/>
      <c r="E363" s="716"/>
      <c r="F363" s="715"/>
      <c r="G363" s="716"/>
      <c r="H363" s="715"/>
      <c r="I363" s="716"/>
      <c r="J363" s="715"/>
      <c r="K363" s="735"/>
      <c r="L363" s="737"/>
      <c r="M363" s="714"/>
      <c r="N363" s="715"/>
      <c r="O363" s="735"/>
      <c r="P363" s="715"/>
      <c r="Q363" s="735"/>
      <c r="R363" s="715"/>
      <c r="S363" s="735"/>
      <c r="T363" s="715"/>
      <c r="Z363" s="73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784"/>
      <c r="BL363" s="784"/>
      <c r="BM363" s="784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34"/>
      <c r="B364" s="18" t="s">
        <v>62</v>
      </c>
      <c r="C364" s="752"/>
      <c r="D364" s="753"/>
      <c r="E364" s="754"/>
      <c r="F364" s="753"/>
      <c r="G364" s="754"/>
      <c r="H364" s="753"/>
      <c r="I364" s="754"/>
      <c r="J364" s="753"/>
      <c r="K364" s="755"/>
      <c r="L364" s="755"/>
      <c r="M364" s="752"/>
      <c r="N364" s="753"/>
      <c r="O364" s="755"/>
      <c r="P364" s="753"/>
      <c r="Q364" s="755"/>
      <c r="R364" s="753"/>
      <c r="S364" s="755"/>
      <c r="T364" s="753"/>
      <c r="Z364" s="73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696"/>
      <c r="AK364" s="696"/>
      <c r="AL364" s="696"/>
      <c r="AM364" s="696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785"/>
      <c r="BL364" s="785"/>
      <c r="BM364" s="785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33" t="s">
        <v>74</v>
      </c>
      <c r="B365" s="15" t="s">
        <v>55</v>
      </c>
      <c r="C365" s="748" t="str">
        <f>VLOOKUP($C352,'2025年度(1年後期)'!$B$5:$N$207,COLUMN('2025年度(1年後期)'!$G$5),0)&amp;""</f>
        <v/>
      </c>
      <c r="D365" s="732"/>
      <c r="E365" s="749" t="str">
        <f>VLOOKUP($C352,'2025年度(2年後期)'!$B$5:$N$207,COLUMN('2025年度(2年後期)'!$G$5),0)&amp;""</f>
        <v/>
      </c>
      <c r="F365" s="732"/>
      <c r="G365" s="749" t="str">
        <f>VLOOKUP($C352,'2025年度(3年後期)'!$B$5:$N$207,COLUMN('2025年度(3年後期)'!$G$5),0)&amp;""</f>
        <v/>
      </c>
      <c r="H365" s="732"/>
      <c r="I365" s="749" t="str">
        <f>VLOOKUP($C352,'2025年度(4年後期)'!$B$5:$N$206,COLUMN('2025年度(4年後期)'!$G$5),0)&amp;""</f>
        <v/>
      </c>
      <c r="J365" s="732"/>
      <c r="K365" s="750" t="str">
        <f>VLOOKUP($C352,'2025年度(助産後期)'!$B$5:$N$207,COLUMN('2025年度(助産後期)'!$G$5),0)&amp;""</f>
        <v/>
      </c>
      <c r="L365" s="750"/>
      <c r="M365" s="748" t="str">
        <f>VLOOKUP($C352,'2025年度(M1後期)'!$B$5:$N$207,COLUMN('2025年度(M1後期)'!$G$5),0)&amp;""</f>
        <v/>
      </c>
      <c r="N365" s="732"/>
      <c r="O365" s="750" t="str">
        <f>VLOOKUP($C352,'2025年度(M2後期)'!$B$5:$N$207,COLUMN('2025年度(M2後期)'!$G$5),0)&amp;""</f>
        <v/>
      </c>
      <c r="P365" s="732"/>
      <c r="Q365" s="750" t="str">
        <f>VLOOKUP($C352,'2025年度(D1後期)'!$B$5:$N$207,COLUMN('2025年度(D1後期)'!$G$5),0)&amp;""</f>
        <v/>
      </c>
      <c r="R365" s="732"/>
      <c r="S365" s="750" t="str">
        <f>VLOOKUP($C352,'2025年度(D23後期)'!$B$5:$N$207,COLUMN('2025年度(D23後期)'!$G$5),0)&amp;""</f>
        <v/>
      </c>
      <c r="T365" s="732"/>
      <c r="Z365" s="733" t="str">
        <f>A365</f>
        <v>３時限（13：30～15：00）</v>
      </c>
      <c r="AA365" s="694"/>
      <c r="AB365" s="694"/>
      <c r="AC365" s="694"/>
      <c r="AD365" s="694"/>
      <c r="AE365" s="694"/>
      <c r="AF365" s="694"/>
      <c r="AG365" s="694"/>
      <c r="AH365" s="694"/>
      <c r="AI365" s="694"/>
      <c r="AJ365" s="694"/>
      <c r="AK365" s="694"/>
      <c r="AL365" s="694"/>
      <c r="AM365" s="694"/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/>
      <c r="AX365" s="694"/>
      <c r="AY365" s="694"/>
      <c r="AZ365" s="694"/>
      <c r="BA365" s="694"/>
      <c r="BB365" s="694"/>
      <c r="BC365" s="694"/>
      <c r="BD365" s="694"/>
      <c r="BE365" s="694"/>
      <c r="BF365" s="694"/>
      <c r="BG365" s="694"/>
      <c r="BH365" s="694"/>
      <c r="BI365" s="694"/>
      <c r="BJ365" s="694"/>
      <c r="BK365" s="783"/>
      <c r="BL365" s="783"/>
      <c r="BM365" s="783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33"/>
      <c r="B366" s="15" t="s">
        <v>58</v>
      </c>
      <c r="C366" s="751" t="str">
        <f>IFERROR(VLOOKUP(C365,科目・教員!$A$2:$B$349,2,0),"")</f>
        <v/>
      </c>
      <c r="D366" s="735"/>
      <c r="E366" s="739" t="str">
        <f>IFERROR(VLOOKUP(E365,科目・教員!$A$2:$B$349,2,0),"")</f>
        <v/>
      </c>
      <c r="F366" s="735"/>
      <c r="G366" s="739" t="str">
        <f>IFERROR(VLOOKUP(G365,科目・教員!$A$2:$B$349,2,0),"")</f>
        <v/>
      </c>
      <c r="H366" s="735"/>
      <c r="I366" s="739" t="str">
        <f>IFERROR(VLOOKUP(I365,科目・教員!$A$2:$B$349,2,0),"")</f>
        <v/>
      </c>
      <c r="J366" s="735"/>
      <c r="K366" s="740" t="str">
        <f>IFERROR(VLOOKUP(K365,科目・教員!$A$2:$B$349,2,0),"")</f>
        <v/>
      </c>
      <c r="L366" s="740"/>
      <c r="M366" s="751" t="str">
        <f>IFERROR(VLOOKUP(M365,科目・教員!$A$2:$B$349,2,0),"")</f>
        <v/>
      </c>
      <c r="N366" s="735"/>
      <c r="O366" s="740" t="str">
        <f>IFERROR(VLOOKUP(O365,科目・教員!$A$2:$B$349,2,0),"")</f>
        <v/>
      </c>
      <c r="P366" s="735"/>
      <c r="Q366" s="740" t="str">
        <f>IFERROR(VLOOKUP(Q365,科目・教員!$A$2:$B$349,2,0),"")</f>
        <v/>
      </c>
      <c r="R366" s="735"/>
      <c r="S366" s="740" t="str">
        <f>IFERROR(VLOOKUP(S365,科目・教員!$A$2:$B$349,2,0),"")</f>
        <v/>
      </c>
      <c r="T366" s="735"/>
      <c r="Z366" s="73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695"/>
      <c r="AK366" s="695"/>
      <c r="AL366" s="695"/>
      <c r="AM366" s="695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695"/>
      <c r="BB366" s="695"/>
      <c r="BC366" s="695"/>
      <c r="BD366" s="695"/>
      <c r="BE366" s="695"/>
      <c r="BF366" s="695"/>
      <c r="BG366" s="695"/>
      <c r="BH366" s="695"/>
      <c r="BI366" s="695"/>
      <c r="BJ366" s="695"/>
      <c r="BK366" s="784"/>
      <c r="BL366" s="784"/>
      <c r="BM366" s="784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33"/>
      <c r="B367" s="15" t="s">
        <v>60</v>
      </c>
      <c r="C367" s="751" t="str">
        <f>VLOOKUP($C352,'2025年度(1年後期)'!$B$5:$N$207,COLUMN('2025年度(1年後期)'!$G$5)+1,0)&amp;""</f>
        <v/>
      </c>
      <c r="D367" s="735"/>
      <c r="E367" s="739" t="str">
        <f>VLOOKUP($C352,'2025年度(2年後期)'!$B$5:$N$207,COLUMN('2025年度(2年後期)'!$G$5)+1,0)&amp;""</f>
        <v/>
      </c>
      <c r="F367" s="735"/>
      <c r="G367" s="739" t="str">
        <f>VLOOKUP($C352,'2025年度(3年後期)'!$B$5:$N$207,COLUMN('2025年度(3年後期)'!$G$5)+1,0)&amp;""</f>
        <v/>
      </c>
      <c r="H367" s="735"/>
      <c r="I367" s="739" t="str">
        <f>VLOOKUP($C352,'2025年度(4年後期)'!$B$5:$N$206,COLUMN('2025年度(4年後期)'!$G$5)+1,0)&amp;""</f>
        <v/>
      </c>
      <c r="J367" s="735"/>
      <c r="K367" s="740" t="str">
        <f>VLOOKUP($C352,'2025年度(助産後期)'!$B$5:$N$207,COLUMN('2025年度(助産後期)'!$G$5)+1,0)&amp;""</f>
        <v/>
      </c>
      <c r="L367" s="740"/>
      <c r="M367" s="751" t="str">
        <f>VLOOKUP($C352,'2025年度(M1後期)'!$B$5:$N$207,COLUMN('2025年度(M1後期)'!$G$5)+1,0)&amp;""</f>
        <v/>
      </c>
      <c r="N367" s="735"/>
      <c r="O367" s="740" t="str">
        <f>VLOOKUP($C352,'2025年度(M2後期)'!$B$5:$N$207,COLUMN('2025年度(M2後期)'!$G$5)+1,0)&amp;""</f>
        <v/>
      </c>
      <c r="P367" s="735"/>
      <c r="Q367" s="740" t="str">
        <f>VLOOKUP($C352,'2025年度(D1後期)'!$B$5:$N$207,COLUMN('2025年度(D1後期)'!$G$5)+1,0)&amp;""</f>
        <v/>
      </c>
      <c r="R367" s="735"/>
      <c r="S367" s="740" t="str">
        <f>VLOOKUP($C352,'2025年度(D23後期)'!$B$5:$N$207,COLUMN('2025年度(D23後期)'!$G$5)+1,0)&amp;""</f>
        <v/>
      </c>
      <c r="T367" s="735"/>
      <c r="Z367" s="73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695"/>
      <c r="AK367" s="695"/>
      <c r="AL367" s="695"/>
      <c r="AM367" s="695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695"/>
      <c r="BB367" s="695"/>
      <c r="BC367" s="695"/>
      <c r="BD367" s="695"/>
      <c r="BE367" s="695"/>
      <c r="BF367" s="695"/>
      <c r="BG367" s="695"/>
      <c r="BH367" s="695"/>
      <c r="BI367" s="695"/>
      <c r="BJ367" s="695"/>
      <c r="BK367" s="784"/>
      <c r="BL367" s="784"/>
      <c r="BM367" s="784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47"/>
      <c r="B368" s="16" t="s">
        <v>62</v>
      </c>
      <c r="C368" s="738"/>
      <c r="D368" s="736"/>
      <c r="E368" s="710"/>
      <c r="F368" s="736"/>
      <c r="G368" s="710"/>
      <c r="H368" s="736"/>
      <c r="I368" s="710"/>
      <c r="J368" s="736"/>
      <c r="K368" s="712"/>
      <c r="L368" s="712"/>
      <c r="M368" s="738"/>
      <c r="N368" s="736"/>
      <c r="O368" s="712"/>
      <c r="P368" s="736"/>
      <c r="Q368" s="712"/>
      <c r="R368" s="736"/>
      <c r="S368" s="712"/>
      <c r="T368" s="736"/>
      <c r="Z368" s="73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696"/>
      <c r="AK368" s="696"/>
      <c r="AL368" s="696"/>
      <c r="AM368" s="696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696"/>
      <c r="BB368" s="696"/>
      <c r="BC368" s="696"/>
      <c r="BD368" s="696"/>
      <c r="BE368" s="696"/>
      <c r="BF368" s="696"/>
      <c r="BG368" s="696"/>
      <c r="BH368" s="696"/>
      <c r="BI368" s="696"/>
      <c r="BJ368" s="696"/>
      <c r="BK368" s="785"/>
      <c r="BL368" s="785"/>
      <c r="BM368" s="785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33" t="s">
        <v>80</v>
      </c>
      <c r="B369" s="15" t="s">
        <v>55</v>
      </c>
      <c r="C369" s="748" t="str">
        <f>VLOOKUP($C352,'2025年度(1年後期)'!$B$5:$N$207,COLUMN('2025年度(1年後期)'!$I$5),0)&amp;""</f>
        <v/>
      </c>
      <c r="D369" s="732"/>
      <c r="E369" s="749" t="str">
        <f>VLOOKUP($C352,'2025年度(2年後期)'!$B$5:$N$207,COLUMN('2025年度(2年後期)'!$I$5),0)&amp;""</f>
        <v/>
      </c>
      <c r="F369" s="732"/>
      <c r="G369" s="749" t="str">
        <f>VLOOKUP($C352,'2025年度(3年後期)'!$B$5:$N$207,COLUMN('2025年度(3年後期)'!$I$5),0)&amp;""</f>
        <v/>
      </c>
      <c r="H369" s="732"/>
      <c r="I369" s="749" t="str">
        <f>VLOOKUP($C352,'2025年度(4年後期)'!$B$5:$N$206,COLUMN('2025年度(4年後期)'!$I$5),0)&amp;""</f>
        <v/>
      </c>
      <c r="J369" s="732"/>
      <c r="K369" s="750" t="str">
        <f>VLOOKUP($C352,'2025年度(助産後期)'!$B$5:$N$207,COLUMN('2025年度(助産後期)'!$I$5),0)&amp;""</f>
        <v/>
      </c>
      <c r="L369" s="750"/>
      <c r="M369" s="748" t="str">
        <f>VLOOKUP($C352,'2025年度(M1後期)'!$B$5:$N$207,COLUMN('2025年度(M1後期)'!$I$5),0)&amp;""</f>
        <v/>
      </c>
      <c r="N369" s="732"/>
      <c r="O369" s="750" t="str">
        <f>VLOOKUP($C352,'2025年度(M2後期)'!$B$5:$N$207,COLUMN('2025年度(M2後期)'!$I$5),0)&amp;""</f>
        <v/>
      </c>
      <c r="P369" s="732"/>
      <c r="Q369" s="750" t="str">
        <f>VLOOKUP($C352,'2025年度(D1後期)'!$B$5:$N$207,COLUMN('2025年度(D1後期)'!$I$5),0)&amp;""</f>
        <v/>
      </c>
      <c r="R369" s="732"/>
      <c r="S369" s="750" t="str">
        <f>VLOOKUP($C352,'2025年度(D23後期)'!$B$5:$N$207,COLUMN('2025年度(D23後期)'!$I$5),0)&amp;""</f>
        <v/>
      </c>
      <c r="T369" s="732"/>
      <c r="Z369" s="733" t="str">
        <f>A369</f>
        <v>４時限（15：10～16：40）</v>
      </c>
      <c r="AA369" s="694"/>
      <c r="AB369" s="694"/>
      <c r="AC369" s="694"/>
      <c r="AD369" s="694"/>
      <c r="AE369" s="694"/>
      <c r="AF369" s="694"/>
      <c r="AG369" s="694"/>
      <c r="AH369" s="694"/>
      <c r="AI369" s="694"/>
      <c r="AJ369" s="694"/>
      <c r="AK369" s="694"/>
      <c r="AL369" s="694"/>
      <c r="AM369" s="694"/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/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783"/>
      <c r="BL369" s="783"/>
      <c r="BM369" s="783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33"/>
      <c r="B370" s="15" t="s">
        <v>58</v>
      </c>
      <c r="C370" s="751" t="str">
        <f>IFERROR(VLOOKUP(C369,科目・教員!$A$2:$B$349,2,0),"")</f>
        <v/>
      </c>
      <c r="D370" s="735"/>
      <c r="E370" s="739" t="str">
        <f>IFERROR(VLOOKUP(E369,科目・教員!$A$2:$B$349,2,0),"")</f>
        <v/>
      </c>
      <c r="F370" s="735"/>
      <c r="G370" s="739" t="str">
        <f>IFERROR(VLOOKUP(G369,科目・教員!$A$2:$B$349,2,0),"")</f>
        <v/>
      </c>
      <c r="H370" s="735"/>
      <c r="I370" s="739" t="str">
        <f>IFERROR(VLOOKUP(I369,科目・教員!$A$2:$B$349,2,0),"")</f>
        <v/>
      </c>
      <c r="J370" s="735"/>
      <c r="K370" s="740" t="str">
        <f>IFERROR(VLOOKUP(K369,科目・教員!$A$2:$B$349,2,0),"")</f>
        <v/>
      </c>
      <c r="L370" s="740"/>
      <c r="M370" s="751" t="str">
        <f>IFERROR(VLOOKUP(M369,科目・教員!$A$2:$B$349,2,0),"")</f>
        <v/>
      </c>
      <c r="N370" s="735"/>
      <c r="O370" s="740" t="str">
        <f>IFERROR(VLOOKUP(O369,科目・教員!$A$2:$B$349,2,0),"")</f>
        <v/>
      </c>
      <c r="P370" s="735"/>
      <c r="Q370" s="740" t="str">
        <f>IFERROR(VLOOKUP(Q369,科目・教員!$A$2:$B$349,2,0),"")</f>
        <v/>
      </c>
      <c r="R370" s="735"/>
      <c r="S370" s="740" t="str">
        <f>IFERROR(VLOOKUP(S369,科目・教員!$A$2:$B$349,2,0),"")</f>
        <v/>
      </c>
      <c r="T370" s="735"/>
      <c r="Z370" s="73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784"/>
      <c r="BL370" s="784"/>
      <c r="BM370" s="784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33"/>
      <c r="B371" s="15" t="s">
        <v>60</v>
      </c>
      <c r="C371" s="751" t="str">
        <f>VLOOKUP($C352,'2025年度(1年後期)'!$B$5:$N$207,COLUMN('2025年度(1年後期)'!$I$5)+1,0)&amp;""</f>
        <v/>
      </c>
      <c r="D371" s="735"/>
      <c r="E371" s="739" t="str">
        <f>VLOOKUP($C352,'2025年度(2年後期)'!$B$5:$N$207,COLUMN('2025年度(2年後期)'!$I$5)+1,0)&amp;""</f>
        <v/>
      </c>
      <c r="F371" s="735"/>
      <c r="G371" s="739" t="str">
        <f>VLOOKUP($C352,'2025年度(3年後期)'!$B$5:$N$207,COLUMN('2025年度(3年後期)'!$I$5)+1,0)&amp;""</f>
        <v/>
      </c>
      <c r="H371" s="735"/>
      <c r="I371" s="739" t="str">
        <f>VLOOKUP($C352,'2025年度(4年後期)'!$B$5:$N$206,COLUMN('2025年度(4年後期)'!$I$5)+1,0)&amp;""</f>
        <v/>
      </c>
      <c r="J371" s="735"/>
      <c r="K371" s="740" t="str">
        <f>VLOOKUP($C352,'2025年度(助産後期)'!$B$5:$N$207,COLUMN('2025年度(助産後期)'!$I$5)+1,0)&amp;""</f>
        <v/>
      </c>
      <c r="L371" s="740"/>
      <c r="M371" s="751" t="str">
        <f>VLOOKUP($C352,'2025年度(M1後期)'!$B$5:$N$207,COLUMN('2025年度(M1後期)'!$I$5)+1,0)&amp;""</f>
        <v/>
      </c>
      <c r="N371" s="735"/>
      <c r="O371" s="740" t="str">
        <f>VLOOKUP($C352,'2025年度(M2後期)'!$B$5:$N$207,COLUMN('2025年度(M2後期)'!$I$5)+1,0)&amp;""</f>
        <v/>
      </c>
      <c r="P371" s="735"/>
      <c r="Q371" s="740" t="str">
        <f>VLOOKUP($C352,'2025年度(D1後期)'!$B$5:$N$207,COLUMN('2025年度(D1後期)'!$I$5)+1,0)&amp;""</f>
        <v/>
      </c>
      <c r="R371" s="735"/>
      <c r="S371" s="740" t="str">
        <f>VLOOKUP($C352,'2025年度(D23後期)'!$B$5:$N$207,COLUMN('2025年度(D23後期)'!$I$5)+1,0)&amp;""</f>
        <v/>
      </c>
      <c r="T371" s="735"/>
      <c r="Z371" s="73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784"/>
      <c r="BL371" s="784"/>
      <c r="BM371" s="784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34"/>
      <c r="B372" s="16" t="s">
        <v>62</v>
      </c>
      <c r="C372" s="738"/>
      <c r="D372" s="736"/>
      <c r="E372" s="710"/>
      <c r="F372" s="736"/>
      <c r="G372" s="710"/>
      <c r="H372" s="736"/>
      <c r="I372" s="710"/>
      <c r="J372" s="736"/>
      <c r="K372" s="712"/>
      <c r="L372" s="712"/>
      <c r="M372" s="738"/>
      <c r="N372" s="736"/>
      <c r="O372" s="712"/>
      <c r="P372" s="736"/>
      <c r="Q372" s="712"/>
      <c r="R372" s="736"/>
      <c r="S372" s="712"/>
      <c r="T372" s="736"/>
      <c r="Z372" s="73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696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696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785"/>
      <c r="BL372" s="785"/>
      <c r="BM372" s="785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33" t="s">
        <v>87</v>
      </c>
      <c r="B373" s="15" t="s">
        <v>55</v>
      </c>
      <c r="C373" s="748" t="str">
        <f>VLOOKUP($C352,'2025年度(1年後期)'!$B$5:$N$207,COLUMN('2025年度(1年後期)'!$K$5),0)&amp;""</f>
        <v/>
      </c>
      <c r="D373" s="732"/>
      <c r="E373" s="749" t="str">
        <f>VLOOKUP($C352,'2025年度(2年後期)'!$B$5:$N$207,COLUMN('2025年度(2年後期)'!$K$5),0)&amp;""</f>
        <v/>
      </c>
      <c r="F373" s="732"/>
      <c r="G373" s="749" t="str">
        <f>VLOOKUP($C352,'2025年度(3年後期)'!$B$5:$N$207,COLUMN('2025年度(3年後期)'!$K$5),0)&amp;""</f>
        <v/>
      </c>
      <c r="H373" s="732"/>
      <c r="I373" s="749" t="str">
        <f>VLOOKUP($C352,'2025年度(4年後期)'!$B$5:$N$206,COLUMN('2025年度(4年後期)'!$K$5),0)&amp;""</f>
        <v/>
      </c>
      <c r="J373" s="732"/>
      <c r="K373" s="750" t="str">
        <f>VLOOKUP($C352,'2025年度(助産後期)'!$B$5:$N$207,COLUMN('2025年度(助産後期)'!$K$5),0)&amp;""</f>
        <v/>
      </c>
      <c r="L373" s="750"/>
      <c r="M373" s="748" t="str">
        <f>VLOOKUP($C352,'2025年度(M1後期)'!$B$5:$N$207,COLUMN('2025年度(M1後期)'!$K$5),0)&amp;""</f>
        <v/>
      </c>
      <c r="N373" s="732"/>
      <c r="O373" s="750" t="str">
        <f>VLOOKUP($C352,'2025年度(M2後期)'!$B$5:$N$207,COLUMN('2025年度(M2後期)'!$K$5),0)&amp;""</f>
        <v/>
      </c>
      <c r="P373" s="732"/>
      <c r="Q373" s="750" t="str">
        <f>VLOOKUP($C352,'2025年度(D1後期)'!$B$5:$N$207,COLUMN('2025年度(D1後期)'!$K$5),0)&amp;""</f>
        <v/>
      </c>
      <c r="R373" s="732"/>
      <c r="S373" s="750" t="str">
        <f>VLOOKUP($C352,'2025年度(D23後期)'!$B$5:$N$207,COLUMN('2025年度(D23後期)'!$K$5),0)&amp;""</f>
        <v/>
      </c>
      <c r="T373" s="732"/>
      <c r="Z373" s="73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783"/>
      <c r="BL373" s="783"/>
      <c r="BM373" s="783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33"/>
      <c r="B374" s="15" t="s">
        <v>58</v>
      </c>
      <c r="C374" s="751" t="str">
        <f>IFERROR(VLOOKUP(C373,科目・教員!$A$2:$B$349,2,0),"")</f>
        <v/>
      </c>
      <c r="D374" s="735"/>
      <c r="E374" s="739" t="str">
        <f>IFERROR(VLOOKUP(E373,科目・教員!$A$2:$B$349,2,0),"")</f>
        <v/>
      </c>
      <c r="F374" s="735"/>
      <c r="G374" s="739" t="str">
        <f>IFERROR(VLOOKUP(G373,科目・教員!$A$2:$B$349,2,0),"")</f>
        <v/>
      </c>
      <c r="H374" s="735"/>
      <c r="I374" s="739" t="str">
        <f>IFERROR(VLOOKUP(I373,科目・教員!$A$2:$B$349,2,0),"")</f>
        <v/>
      </c>
      <c r="J374" s="735"/>
      <c r="K374" s="740" t="str">
        <f>IFERROR(VLOOKUP(K373,科目・教員!$A$2:$B$349,2,0),"")</f>
        <v/>
      </c>
      <c r="L374" s="740"/>
      <c r="M374" s="751" t="str">
        <f>IFERROR(VLOOKUP(M373,科目・教員!$A$2:$B$349,2,0),"")</f>
        <v/>
      </c>
      <c r="N374" s="735"/>
      <c r="O374" s="740" t="str">
        <f>IFERROR(VLOOKUP(O373,科目・教員!$A$2:$B$349,2,0),"")</f>
        <v/>
      </c>
      <c r="P374" s="735"/>
      <c r="Q374" s="740" t="str">
        <f>IFERROR(VLOOKUP(Q373,科目・教員!$A$2:$B$349,2,0),"")</f>
        <v/>
      </c>
      <c r="R374" s="735"/>
      <c r="S374" s="740" t="str">
        <f>IFERROR(VLOOKUP(S373,科目・教員!$A$2:$B$349,2,0),"")</f>
        <v/>
      </c>
      <c r="T374" s="735"/>
      <c r="Z374" s="73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784"/>
      <c r="BL374" s="784"/>
      <c r="BM374" s="784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33"/>
      <c r="B375" s="15" t="s">
        <v>60</v>
      </c>
      <c r="C375" s="751" t="str">
        <f>VLOOKUP($C352,'2025年度(1年後期)'!$B$5:$N$207,COLUMN('2025年度(1年後期)'!$K$5)+1,0)&amp;""</f>
        <v/>
      </c>
      <c r="D375" s="735"/>
      <c r="E375" s="739" t="str">
        <f>VLOOKUP($C352,'2025年度(2年後期)'!$B$5:$N$207,COLUMN('2025年度(2年後期)'!$K$5)+1,0)&amp;""</f>
        <v/>
      </c>
      <c r="F375" s="735"/>
      <c r="G375" s="739" t="str">
        <f>VLOOKUP($C352,'2025年度(3年後期)'!$B$5:$N$207,COLUMN('2025年度(3年後期)'!$K$5)+1,0)&amp;""</f>
        <v/>
      </c>
      <c r="H375" s="735"/>
      <c r="I375" s="739" t="str">
        <f>VLOOKUP($C352,'2025年度(4年後期)'!$B$5:$N$206,COLUMN('2025年度(4年後期)'!$K$5)+1,0)&amp;""</f>
        <v/>
      </c>
      <c r="J375" s="735"/>
      <c r="K375" s="740" t="str">
        <f>VLOOKUP($C352,'2025年度(助産後期)'!$B$5:$N$207,COLUMN('2025年度(助産後期)'!$K$5)+1,0)&amp;""</f>
        <v/>
      </c>
      <c r="L375" s="740"/>
      <c r="M375" s="751" t="str">
        <f>VLOOKUP($C352,'2025年度(M1後期)'!$B$5:$N$207,COLUMN('2025年度(M1後期)'!$K$5)+1,0)&amp;""</f>
        <v/>
      </c>
      <c r="N375" s="735"/>
      <c r="O375" s="740" t="str">
        <f>VLOOKUP($C352,'2025年度(M1後期)'!$B$5:$N$207,COLUMN('2025年度(M1後期)'!$K$5)+1,0)&amp;""</f>
        <v/>
      </c>
      <c r="P375" s="735"/>
      <c r="Q375" s="740" t="str">
        <f>VLOOKUP($C352,'2025年度(D1後期)'!$B$5:$N$207,COLUMN('2025年度(D1後期)'!$K$5)+1,0)&amp;""</f>
        <v/>
      </c>
      <c r="R375" s="735"/>
      <c r="S375" s="740" t="str">
        <f>VLOOKUP($C352,'2025年度(D23後期)'!$B$5:$N$207,COLUMN('2025年度(D23後期)'!$K$5)+1,0)&amp;""</f>
        <v/>
      </c>
      <c r="T375" s="735"/>
      <c r="Z375" s="73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784"/>
      <c r="BL375" s="784"/>
      <c r="BM375" s="784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34"/>
      <c r="B376" s="16" t="s">
        <v>62</v>
      </c>
      <c r="C376" s="738"/>
      <c r="D376" s="736"/>
      <c r="E376" s="710"/>
      <c r="F376" s="736"/>
      <c r="G376" s="710"/>
      <c r="H376" s="736"/>
      <c r="I376" s="710"/>
      <c r="J376" s="736"/>
      <c r="K376" s="712"/>
      <c r="L376" s="712"/>
      <c r="M376" s="738"/>
      <c r="N376" s="736"/>
      <c r="O376" s="712"/>
      <c r="P376" s="736"/>
      <c r="Q376" s="712"/>
      <c r="R376" s="736"/>
      <c r="S376" s="712"/>
      <c r="T376" s="736"/>
      <c r="U376" s="19"/>
      <c r="V376" s="19"/>
      <c r="W376" s="19"/>
      <c r="X376" s="19"/>
      <c r="Y376" s="19"/>
      <c r="Z376" s="73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785"/>
      <c r="BL376" s="785"/>
      <c r="BM376" s="785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5"/>
      <c r="B377" s="6"/>
      <c r="C377" s="717">
        <f>C352+1</f>
        <v>46097</v>
      </c>
      <c r="D377" s="717"/>
      <c r="E377" s="717"/>
      <c r="F377" s="717"/>
      <c r="G377" s="717"/>
      <c r="H377" s="717"/>
      <c r="I377" s="717"/>
      <c r="J377" s="717"/>
      <c r="K377" s="717"/>
      <c r="L377" s="717"/>
      <c r="M377" s="717"/>
      <c r="N377" s="717"/>
      <c r="O377" s="717"/>
      <c r="P377" s="717"/>
      <c r="Q377" s="717"/>
      <c r="R377" s="717"/>
      <c r="S377" s="717"/>
      <c r="T377" s="717"/>
      <c r="U377" s="697">
        <f>C377</f>
        <v>46097</v>
      </c>
      <c r="V377" s="698"/>
      <c r="W377" s="698"/>
      <c r="X377" s="698"/>
      <c r="Y377" s="698"/>
      <c r="Z377" s="69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3" t="s">
        <v>54</v>
      </c>
      <c r="B378" s="12" t="s">
        <v>55</v>
      </c>
      <c r="C378" s="731" t="str">
        <f>VLOOKUP($C377,'2025年度(1年後期)'!$B$5:$N$207,COLUMN('2025年度(1年後期)'!$C$5),0)&amp;""</f>
        <v/>
      </c>
      <c r="D378" s="722"/>
      <c r="E378" s="721" t="str">
        <f>VLOOKUP($C377,'2025年度(2年後期)'!$B$5:$N$207,COLUMN('2025年度(2年後期)'!$C$5),0)&amp;""</f>
        <v/>
      </c>
      <c r="F378" s="722"/>
      <c r="G378" s="721" t="str">
        <f>VLOOKUP($C377,'2025年度(3年後期)'!$B$5:$N$207,COLUMN('2025年度(3年後期)'!$C$5),0)&amp;""</f>
        <v/>
      </c>
      <c r="H378" s="722"/>
      <c r="I378" s="721" t="str">
        <f>VLOOKUP($C377,'2025年度(4年後期)'!$B$5:$N$206,COLUMN('2025年度(4年後期)'!$C$5),0)&amp;""</f>
        <v/>
      </c>
      <c r="J378" s="722"/>
      <c r="K378" s="732" t="str">
        <f>VLOOKUP($C377,'2025年度(助産後期)'!$B$5:$N$207,COLUMN('2025年度(助産後期)'!$C$5),0)&amp;""</f>
        <v/>
      </c>
      <c r="L378" s="720"/>
      <c r="M378" s="719" t="str">
        <f>VLOOKUP($C377,'2025年度(M1後期)'!$B$5:$N$207,COLUMN('2025年度(M1後期)'!$C$5),0)&amp;""</f>
        <v/>
      </c>
      <c r="N378" s="720"/>
      <c r="O378" s="721" t="str">
        <f>VLOOKUP($C377,'2025年度(M2後期)'!$B$5:$N$207,COLUMN('2025年度(M2後期)'!$C$5),0)&amp;""</f>
        <v/>
      </c>
      <c r="P378" s="722"/>
      <c r="Q378" s="721" t="str">
        <f>VLOOKUP($C377,'2025年度(D1後期)'!$B$5:$N$207,COLUMN('2025年度(D1後期)'!$C$5),0)&amp;""</f>
        <v/>
      </c>
      <c r="R378" s="722"/>
      <c r="S378" s="732" t="str">
        <f>VLOOKUP($C377,'2025年度(D23後期)'!$B$5:$N$207,COLUMN('2025年度(D23後期)'!$C$5),0)&amp;""</f>
        <v/>
      </c>
      <c r="T378" s="722"/>
      <c r="U378" s="20"/>
      <c r="Z378" s="744" t="str">
        <f>A378</f>
        <v xml:space="preserve">１時限（09：20～10：50） </v>
      </c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/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/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783"/>
      <c r="BL378" s="783"/>
      <c r="BM378" s="783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33"/>
      <c r="B379" s="15" t="s">
        <v>58</v>
      </c>
      <c r="C379" s="714" t="str">
        <f>IFERROR(VLOOKUP(C378,科目・教員!$A$2:$B$349,2,0),"")</f>
        <v/>
      </c>
      <c r="D379" s="715"/>
      <c r="E379" s="716" t="str">
        <f>IFERROR(VLOOKUP(E378,科目・教員!$A$2:$B$349,2,0),"")</f>
        <v/>
      </c>
      <c r="F379" s="715"/>
      <c r="G379" s="716" t="str">
        <f>IFERROR(VLOOKUP(G378,科目・教員!$A$2:$B$349,2,0),"")</f>
        <v/>
      </c>
      <c r="H379" s="715"/>
      <c r="I379" s="716" t="str">
        <f>IFERROR(VLOOKUP(I378,科目・教員!$A$2:$B$349,2,0),"")</f>
        <v/>
      </c>
      <c r="J379" s="715"/>
      <c r="K379" s="735" t="str">
        <f>IFERROR(VLOOKUP(K378,科目・教員!$A$2:$B$349,2,0),"")</f>
        <v/>
      </c>
      <c r="L379" s="737"/>
      <c r="M379" s="746" t="str">
        <f>IFERROR(VLOOKUP(M378,科目・教員!$A$2:$B$349,2,0),"")</f>
        <v/>
      </c>
      <c r="N379" s="715"/>
      <c r="O379" s="716" t="str">
        <f>IFERROR(VLOOKUP(O378,科目・教員!$A$2:$B$349,2,0),"")</f>
        <v/>
      </c>
      <c r="P379" s="715"/>
      <c r="Q379" s="716" t="str">
        <f>IFERROR(VLOOKUP(Q378,科目・教員!$A$2:$B$349,2,0),"")</f>
        <v/>
      </c>
      <c r="R379" s="715"/>
      <c r="S379" s="735" t="str">
        <f>IFERROR(VLOOKUP(S378,科目・教員!$A$2:$B$349,2,0),"")</f>
        <v/>
      </c>
      <c r="T379" s="715"/>
      <c r="U379" s="20"/>
      <c r="Z379" s="73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784"/>
      <c r="BL379" s="784"/>
      <c r="BM379" s="784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33"/>
      <c r="B380" s="15" t="s">
        <v>60</v>
      </c>
      <c r="C380" s="714" t="str">
        <f>VLOOKUP($C377,'2025年度(1年後期)'!$B$5:$N$207,COLUMN('2025年度(1年後期)'!$C$5)+1,0)&amp;""</f>
        <v/>
      </c>
      <c r="D380" s="715"/>
      <c r="E380" s="716" t="str">
        <f>VLOOKUP($C377,'2025年度(2年後期)'!$B$5:$N$207,COLUMN('2025年度(2年後期)'!$C$5)+1,0)&amp;""</f>
        <v/>
      </c>
      <c r="F380" s="715"/>
      <c r="G380" s="716" t="str">
        <f>VLOOKUP($C377,'2025年度(3年後期)'!$B$5:$N$207,COLUMN('2025年度(3年後期)'!$C$5)+1,0)&amp;""</f>
        <v/>
      </c>
      <c r="H380" s="715"/>
      <c r="I380" s="716" t="str">
        <f>VLOOKUP($C377,'2025年度(4年後期)'!$B$5:$N$206,COLUMN('2025年度(4年後期)'!$C$5)+1,0)&amp;""</f>
        <v/>
      </c>
      <c r="J380" s="715"/>
      <c r="K380" s="735" t="str">
        <f>VLOOKUP($C377,'2025年度(助産後期)'!$B$5:$N$207,COLUMN('2025年度(助産後期)'!$C$5)+1,0)&amp;""</f>
        <v/>
      </c>
      <c r="L380" s="737"/>
      <c r="M380" s="746" t="str">
        <f>VLOOKUP($C377,'2025年度(M1後期)'!$B$5:$N$207,COLUMN('2025年度(M1後期)'!$C$5)+1,0)&amp;""</f>
        <v/>
      </c>
      <c r="N380" s="715"/>
      <c r="O380" s="716" t="str">
        <f>VLOOKUP($C377,'2025年度(M2後期)'!$B$5:$N$207,COLUMN('2025年度(M2後期)'!$C$5)+1,0)&amp;""</f>
        <v/>
      </c>
      <c r="P380" s="715"/>
      <c r="Q380" s="716" t="str">
        <f>VLOOKUP($C377,'2025年度(D1後期)'!$B$5:$N$207,COLUMN('2025年度(D1後期)'!$C$5)+1,0)&amp;""</f>
        <v/>
      </c>
      <c r="R380" s="715"/>
      <c r="S380" s="735" t="str">
        <f>VLOOKUP($C377,'2025年度(D23後期)'!$B$5:$N$207,COLUMN('2025年度(D23後期)'!$C$5)+1,0)&amp;""</f>
        <v/>
      </c>
      <c r="T380" s="715"/>
      <c r="Z380" s="73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784"/>
      <c r="BL380" s="784"/>
      <c r="BM380" s="784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34"/>
      <c r="B381" s="16" t="s">
        <v>62</v>
      </c>
      <c r="C381" s="738"/>
      <c r="D381" s="711"/>
      <c r="E381" s="710"/>
      <c r="F381" s="711"/>
      <c r="G381" s="710"/>
      <c r="H381" s="711"/>
      <c r="I381" s="710"/>
      <c r="J381" s="711"/>
      <c r="K381" s="712"/>
      <c r="L381" s="713"/>
      <c r="M381" s="745"/>
      <c r="N381" s="711"/>
      <c r="O381" s="710"/>
      <c r="P381" s="711"/>
      <c r="Q381" s="710"/>
      <c r="R381" s="711"/>
      <c r="S381" s="712"/>
      <c r="T381" s="711"/>
      <c r="Z381" s="73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785"/>
      <c r="BL381" s="785"/>
      <c r="BM381" s="785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33" t="s">
        <v>64</v>
      </c>
      <c r="B382" s="15" t="s">
        <v>55</v>
      </c>
      <c r="C382" s="731" t="str">
        <f>VLOOKUP($C377,'2025年度(1年後期)'!$B$5:$N$207,COLUMN('2025年度(1年後期)'!$E$5),0)&amp;""</f>
        <v/>
      </c>
      <c r="D382" s="722"/>
      <c r="E382" s="721" t="str">
        <f>VLOOKUP($C377,'2025年度(2年後期)'!$B$5:$N$207,COLUMN('2025年度(2年後期)'!$E$5),0)&amp;""</f>
        <v/>
      </c>
      <c r="F382" s="722"/>
      <c r="G382" s="721" t="str">
        <f>VLOOKUP($C377,'2025年度(3年後期)'!$B$5:$N$207,COLUMN('2025年度(3年後期)'!$E$5),0)&amp;""</f>
        <v/>
      </c>
      <c r="H382" s="722"/>
      <c r="I382" s="721" t="str">
        <f>VLOOKUP($C377,'2025年度(4年後期)'!$B$5:$N$206,COLUMN('2025年度(4年後期)'!$E$5),0)&amp;""</f>
        <v/>
      </c>
      <c r="J382" s="722"/>
      <c r="K382" s="732" t="str">
        <f>VLOOKUP($C377,'2025年度(助産後期)'!$B$5:$N$207,COLUMN('2025年度(助産後期)'!$E$5),0)&amp;""</f>
        <v/>
      </c>
      <c r="L382" s="720"/>
      <c r="M382" s="731" t="str">
        <f>VLOOKUP($C377,'2025年度(M1後期)'!$B$5:$N$207,COLUMN('2025年度(M1後期)'!$E$5),0)&amp;""</f>
        <v/>
      </c>
      <c r="N382" s="722"/>
      <c r="O382" s="732" t="str">
        <f>VLOOKUP($C377,'2025年度(M2後期)'!$B$5:$N$207,COLUMN('2025年度(M2後期)'!$E$5),0)&amp;""</f>
        <v/>
      </c>
      <c r="P382" s="722"/>
      <c r="Q382" s="732" t="str">
        <f>VLOOKUP($C377,'2025年度(D1後期)'!$B$5:$N$207,COLUMN('2025年度(D1後期)'!$E$5),0)&amp;""</f>
        <v/>
      </c>
      <c r="R382" s="722"/>
      <c r="S382" s="732" t="str">
        <f>VLOOKUP($C377,'2025年度(D23後期)'!$B$5:$N$207,COLUMN('2025年度(D23後期)'!$E$5),0)&amp;""</f>
        <v/>
      </c>
      <c r="T382" s="722"/>
      <c r="Z382" s="733" t="str">
        <f>A382</f>
        <v>２時限（11：00～12：30）</v>
      </c>
      <c r="AA382" s="694"/>
      <c r="AB382" s="694"/>
      <c r="AC382" s="694"/>
      <c r="AD382" s="694"/>
      <c r="AE382" s="694"/>
      <c r="AF382" s="694"/>
      <c r="AG382" s="694"/>
      <c r="AH382" s="694"/>
      <c r="AI382" s="694"/>
      <c r="AJ382" s="694"/>
      <c r="AK382" s="694"/>
      <c r="AL382" s="694"/>
      <c r="AM382" s="694"/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/>
      <c r="AX382" s="694"/>
      <c r="AY382" s="694"/>
      <c r="AZ382" s="694"/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783"/>
      <c r="BL382" s="783"/>
      <c r="BM382" s="783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33"/>
      <c r="B383" s="15" t="s">
        <v>58</v>
      </c>
      <c r="C383" s="714" t="str">
        <f>IFERROR(VLOOKUP(C382,科目・教員!$A$2:$B$349,2,0),"")</f>
        <v/>
      </c>
      <c r="D383" s="715"/>
      <c r="E383" s="716" t="str">
        <f>IFERROR(VLOOKUP(E382,科目・教員!$A$2:$B$349,2,0),"")</f>
        <v/>
      </c>
      <c r="F383" s="715"/>
      <c r="G383" s="716" t="str">
        <f>IFERROR(VLOOKUP(G382,科目・教員!$A$2:$B$349,2,0),"")</f>
        <v/>
      </c>
      <c r="H383" s="715"/>
      <c r="I383" s="716" t="str">
        <f>IFERROR(VLOOKUP(I382,科目・教員!$A$2:$B$349,2,0),"")</f>
        <v/>
      </c>
      <c r="J383" s="715"/>
      <c r="K383" s="735" t="str">
        <f>IFERROR(VLOOKUP(K382,科目・教員!$A$2:$B$349,2,0),"")</f>
        <v/>
      </c>
      <c r="L383" s="737"/>
      <c r="M383" s="714" t="str">
        <f>IFERROR(VLOOKUP(M382,科目・教員!$A$2:$B$349,2,0),"")</f>
        <v/>
      </c>
      <c r="N383" s="715"/>
      <c r="O383" s="735" t="str">
        <f>IFERROR(VLOOKUP(O382,科目・教員!$A$2:$B$349,2,0),"")</f>
        <v/>
      </c>
      <c r="P383" s="715"/>
      <c r="Q383" s="735" t="str">
        <f>IFERROR(VLOOKUP(Q382,科目・教員!$A$2:$B$349,2,0),"")</f>
        <v/>
      </c>
      <c r="R383" s="715"/>
      <c r="S383" s="735" t="str">
        <f>IFERROR(VLOOKUP(S382,科目・教員!$A$2:$B$349,2,0),"")</f>
        <v/>
      </c>
      <c r="T383" s="715"/>
      <c r="Z383" s="73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784"/>
      <c r="BL383" s="784"/>
      <c r="BM383" s="784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33"/>
      <c r="B384" s="15" t="s">
        <v>60</v>
      </c>
      <c r="C384" s="714" t="str">
        <f>VLOOKUP($C377,'2025年度(1年後期)'!$B$5:$N$207,COLUMN('2025年度(1年後期)'!$E$5)+1,0)&amp;""</f>
        <v/>
      </c>
      <c r="D384" s="715"/>
      <c r="E384" s="716" t="str">
        <f>VLOOKUP($C377,'2025年度(2年後期)'!$B$5:$N$207,COLUMN('2025年度(2年後期)'!$E$5)+1,0)&amp;""</f>
        <v/>
      </c>
      <c r="F384" s="715"/>
      <c r="G384" s="716" t="str">
        <f>VLOOKUP($C377,'2025年度(3年後期)'!$B$5:$N$207,COLUMN('2025年度(3年後期)'!$E$5)+1,0)&amp;""</f>
        <v/>
      </c>
      <c r="H384" s="715"/>
      <c r="I384" s="716" t="str">
        <f>VLOOKUP($C377,'2025年度(4年後期)'!$B$5:$N$206,COLUMN('2025年度(4年後期)'!$E$5)+1,0)&amp;""</f>
        <v/>
      </c>
      <c r="J384" s="715"/>
      <c r="K384" s="735" t="str">
        <f>VLOOKUP($C377,'2025年度(助産後期)'!$B$5:$N$207,COLUMN('2025年度(助産後期)'!$E$5)+1,0)&amp;""</f>
        <v/>
      </c>
      <c r="L384" s="737"/>
      <c r="M384" s="714" t="str">
        <f>VLOOKUP($C377,'2025年度(M1後期)'!$B$5:$N$207,COLUMN('2025年度(M1後期)'!$E$5)+1,0)&amp;""</f>
        <v/>
      </c>
      <c r="N384" s="715"/>
      <c r="O384" s="735" t="str">
        <f>VLOOKUP($C377,'2025年度(M2後期)'!$B$5:$N$207,COLUMN('2025年度(M2後期)'!$E$5)+1,0)&amp;""</f>
        <v/>
      </c>
      <c r="P384" s="715"/>
      <c r="Q384" s="735" t="str">
        <f>VLOOKUP($C377,'2025年度(D1後期)'!$B$5:$N$207,COLUMN('2025年度(D1後期)'!$E$5)+1,0)&amp;""</f>
        <v/>
      </c>
      <c r="R384" s="715"/>
      <c r="S384" s="735" t="str">
        <f>VLOOKUP($C377,'2025年度(D23後期)'!$B$5:$N$207,COLUMN('2025年度(D23後期)'!$E$5)+1,0)&amp;""</f>
        <v/>
      </c>
      <c r="T384" s="715"/>
      <c r="Z384" s="73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784"/>
      <c r="BL384" s="784"/>
      <c r="BM384" s="784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47"/>
      <c r="B385" s="16" t="s">
        <v>62</v>
      </c>
      <c r="C385" s="738"/>
      <c r="D385" s="736"/>
      <c r="E385" s="710"/>
      <c r="F385" s="736"/>
      <c r="G385" s="710"/>
      <c r="H385" s="736"/>
      <c r="I385" s="710"/>
      <c r="J385" s="736"/>
      <c r="K385" s="712"/>
      <c r="L385" s="712"/>
      <c r="M385" s="738"/>
      <c r="N385" s="736"/>
      <c r="O385" s="712"/>
      <c r="P385" s="736"/>
      <c r="Q385" s="712"/>
      <c r="R385" s="736"/>
      <c r="S385" s="712"/>
      <c r="T385" s="736"/>
      <c r="Z385" s="73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785"/>
      <c r="BL385" s="785"/>
      <c r="BM385" s="785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44" t="s">
        <v>70</v>
      </c>
      <c r="B386" s="17" t="s">
        <v>71</v>
      </c>
      <c r="C386" s="731"/>
      <c r="D386" s="722"/>
      <c r="E386" s="721"/>
      <c r="F386" s="722"/>
      <c r="G386" s="721"/>
      <c r="H386" s="722"/>
      <c r="I386" s="721"/>
      <c r="J386" s="722"/>
      <c r="K386" s="732"/>
      <c r="L386" s="720"/>
      <c r="M386" s="731"/>
      <c r="N386" s="722"/>
      <c r="O386" s="732"/>
      <c r="P386" s="722"/>
      <c r="Q386" s="732"/>
      <c r="R386" s="722"/>
      <c r="S386" s="732"/>
      <c r="T386" s="722"/>
      <c r="Z386" s="73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783"/>
      <c r="BL386" s="783"/>
      <c r="BM386" s="783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33"/>
      <c r="B387" s="17" t="s">
        <v>73</v>
      </c>
      <c r="C387" s="714"/>
      <c r="D387" s="715"/>
      <c r="E387" s="716"/>
      <c r="F387" s="715"/>
      <c r="G387" s="716"/>
      <c r="H387" s="715"/>
      <c r="I387" s="716"/>
      <c r="J387" s="715"/>
      <c r="K387" s="735"/>
      <c r="L387" s="737"/>
      <c r="M387" s="714"/>
      <c r="N387" s="715"/>
      <c r="O387" s="735"/>
      <c r="P387" s="715"/>
      <c r="Q387" s="735"/>
      <c r="R387" s="715"/>
      <c r="S387" s="735"/>
      <c r="T387" s="715"/>
      <c r="Z387" s="73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784"/>
      <c r="BL387" s="784"/>
      <c r="BM387" s="784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33"/>
      <c r="B388" s="17" t="s">
        <v>60</v>
      </c>
      <c r="C388" s="714"/>
      <c r="D388" s="715"/>
      <c r="E388" s="716"/>
      <c r="F388" s="715"/>
      <c r="G388" s="716"/>
      <c r="H388" s="715"/>
      <c r="I388" s="716"/>
      <c r="J388" s="715"/>
      <c r="K388" s="735"/>
      <c r="L388" s="737"/>
      <c r="M388" s="714"/>
      <c r="N388" s="715"/>
      <c r="O388" s="735"/>
      <c r="P388" s="715"/>
      <c r="Q388" s="735"/>
      <c r="R388" s="715"/>
      <c r="S388" s="735"/>
      <c r="T388" s="715"/>
      <c r="Z388" s="73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784"/>
      <c r="BL388" s="784"/>
      <c r="BM388" s="784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34"/>
      <c r="B389" s="18" t="s">
        <v>62</v>
      </c>
      <c r="C389" s="752"/>
      <c r="D389" s="753"/>
      <c r="E389" s="754"/>
      <c r="F389" s="753"/>
      <c r="G389" s="754"/>
      <c r="H389" s="753"/>
      <c r="I389" s="754"/>
      <c r="J389" s="753"/>
      <c r="K389" s="755"/>
      <c r="L389" s="755"/>
      <c r="M389" s="752"/>
      <c r="N389" s="753"/>
      <c r="O389" s="755"/>
      <c r="P389" s="753"/>
      <c r="Q389" s="755"/>
      <c r="R389" s="753"/>
      <c r="S389" s="755"/>
      <c r="T389" s="753"/>
      <c r="Z389" s="73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785"/>
      <c r="BL389" s="785"/>
      <c r="BM389" s="785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33" t="s">
        <v>74</v>
      </c>
      <c r="B390" s="15" t="s">
        <v>55</v>
      </c>
      <c r="C390" s="748" t="str">
        <f>VLOOKUP($C377,'2025年度(1年後期)'!$B$5:$N$207,COLUMN('2025年度(1年後期)'!$G$5),0)&amp;""</f>
        <v/>
      </c>
      <c r="D390" s="732"/>
      <c r="E390" s="749" t="str">
        <f>VLOOKUP($C377,'2025年度(2年後期)'!$B$5:$N$207,COLUMN('2025年度(2年後期)'!$G$5),0)&amp;""</f>
        <v/>
      </c>
      <c r="F390" s="732"/>
      <c r="G390" s="749" t="str">
        <f>VLOOKUP($C377,'2025年度(3年後期)'!$B$5:$N$207,COLUMN('2025年度(3年後期)'!$G$5),0)&amp;""</f>
        <v/>
      </c>
      <c r="H390" s="732"/>
      <c r="I390" s="749" t="str">
        <f>VLOOKUP($C377,'2025年度(4年後期)'!$B$5:$N$206,COLUMN('2025年度(4年後期)'!$G$5),0)&amp;""</f>
        <v/>
      </c>
      <c r="J390" s="732"/>
      <c r="K390" s="750" t="str">
        <f>VLOOKUP($C377,'2025年度(助産後期)'!$B$5:$N$207,COLUMN('2025年度(助産後期)'!$G$5),0)&amp;""</f>
        <v/>
      </c>
      <c r="L390" s="750"/>
      <c r="M390" s="748" t="str">
        <f>VLOOKUP($C377,'2025年度(M1後期)'!$B$5:$N$207,COLUMN('2025年度(M1後期)'!$G$5),0)&amp;""</f>
        <v/>
      </c>
      <c r="N390" s="732"/>
      <c r="O390" s="750" t="str">
        <f>VLOOKUP($C377,'2025年度(M2後期)'!$B$5:$N$207,COLUMN('2025年度(M2後期)'!$G$5),0)&amp;""</f>
        <v/>
      </c>
      <c r="P390" s="732"/>
      <c r="Q390" s="750" t="str">
        <f>VLOOKUP($C377,'2025年度(D1後期)'!$B$5:$N$207,COLUMN('2025年度(D1後期)'!$G$5),0)&amp;""</f>
        <v/>
      </c>
      <c r="R390" s="732"/>
      <c r="S390" s="750" t="str">
        <f>VLOOKUP($C377,'2025年度(D23後期)'!$B$5:$N$207,COLUMN('2025年度(D23後期)'!$G$5),0)&amp;""</f>
        <v/>
      </c>
      <c r="T390" s="732"/>
      <c r="Z390" s="733" t="str">
        <f>A390</f>
        <v>３時限（13：30～15：00）</v>
      </c>
      <c r="AA390" s="694"/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/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/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783"/>
      <c r="BL390" s="783"/>
      <c r="BM390" s="783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33"/>
      <c r="B391" s="15" t="s">
        <v>58</v>
      </c>
      <c r="C391" s="751" t="str">
        <f>IFERROR(VLOOKUP(C390,科目・教員!$A$2:$B$349,2,0),"")</f>
        <v/>
      </c>
      <c r="D391" s="735"/>
      <c r="E391" s="739" t="str">
        <f>IFERROR(VLOOKUP(E390,科目・教員!$A$2:$B$349,2,0),"")</f>
        <v/>
      </c>
      <c r="F391" s="735"/>
      <c r="G391" s="739" t="str">
        <f>IFERROR(VLOOKUP(G390,科目・教員!$A$2:$B$349,2,0),"")</f>
        <v/>
      </c>
      <c r="H391" s="735"/>
      <c r="I391" s="739" t="str">
        <f>IFERROR(VLOOKUP(I390,科目・教員!$A$2:$B$349,2,0),"")</f>
        <v/>
      </c>
      <c r="J391" s="735"/>
      <c r="K391" s="740" t="str">
        <f>IFERROR(VLOOKUP(K390,科目・教員!$A$2:$B$349,2,0),"")</f>
        <v/>
      </c>
      <c r="L391" s="740"/>
      <c r="M391" s="751" t="str">
        <f>IFERROR(VLOOKUP(M390,科目・教員!$A$2:$B$349,2,0),"")</f>
        <v/>
      </c>
      <c r="N391" s="735"/>
      <c r="O391" s="740" t="str">
        <f>IFERROR(VLOOKUP(O390,科目・教員!$A$2:$B$349,2,0),"")</f>
        <v/>
      </c>
      <c r="P391" s="735"/>
      <c r="Q391" s="740" t="str">
        <f>IFERROR(VLOOKUP(Q390,科目・教員!$A$2:$B$349,2,0),"")</f>
        <v/>
      </c>
      <c r="R391" s="735"/>
      <c r="S391" s="740" t="str">
        <f>IFERROR(VLOOKUP(S390,科目・教員!$A$2:$B$349,2,0),"")</f>
        <v/>
      </c>
      <c r="T391" s="735"/>
      <c r="Z391" s="73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784"/>
      <c r="BL391" s="784"/>
      <c r="BM391" s="784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33"/>
      <c r="B392" s="15" t="s">
        <v>60</v>
      </c>
      <c r="C392" s="751" t="str">
        <f>VLOOKUP($C377,'2025年度(1年後期)'!$B$5:$N$207,COLUMN('2025年度(1年後期)'!$G$5)+1,0)&amp;""</f>
        <v/>
      </c>
      <c r="D392" s="735"/>
      <c r="E392" s="739" t="str">
        <f>VLOOKUP($C377,'2025年度(2年後期)'!$B$5:$N$207,COLUMN('2025年度(2年後期)'!$G$5)+1,0)&amp;""</f>
        <v/>
      </c>
      <c r="F392" s="735"/>
      <c r="G392" s="739" t="str">
        <f>VLOOKUP($C377,'2025年度(3年後期)'!$B$5:$N$207,COLUMN('2025年度(3年後期)'!$G$5)+1,0)&amp;""</f>
        <v/>
      </c>
      <c r="H392" s="735"/>
      <c r="I392" s="739" t="str">
        <f>VLOOKUP($C377,'2025年度(4年後期)'!$B$5:$N$206,COLUMN('2025年度(4年後期)'!$G$5)+1,0)&amp;""</f>
        <v/>
      </c>
      <c r="J392" s="735"/>
      <c r="K392" s="740" t="str">
        <f>VLOOKUP($C377,'2025年度(助産後期)'!$B$5:$N$207,COLUMN('2025年度(助産後期)'!$G$5)+1,0)&amp;""</f>
        <v/>
      </c>
      <c r="L392" s="740"/>
      <c r="M392" s="751" t="str">
        <f>VLOOKUP($C377,'2025年度(M1後期)'!$B$5:$N$207,COLUMN('2025年度(M1後期)'!$G$5)+1,0)&amp;""</f>
        <v/>
      </c>
      <c r="N392" s="735"/>
      <c r="O392" s="740" t="str">
        <f>VLOOKUP($C377,'2025年度(M2後期)'!$B$5:$N$207,COLUMN('2025年度(M2後期)'!$G$5)+1,0)&amp;""</f>
        <v/>
      </c>
      <c r="P392" s="735"/>
      <c r="Q392" s="740" t="str">
        <f>VLOOKUP($C377,'2025年度(D1後期)'!$B$5:$N$207,COLUMN('2025年度(D1後期)'!$G$5)+1,0)&amp;""</f>
        <v/>
      </c>
      <c r="R392" s="735"/>
      <c r="S392" s="740" t="str">
        <f>VLOOKUP($C377,'2025年度(D23後期)'!$B$5:$N$207,COLUMN('2025年度(D23後期)'!$G$5)+1,0)&amp;""</f>
        <v/>
      </c>
      <c r="T392" s="735"/>
      <c r="Z392" s="73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784"/>
      <c r="BL392" s="784"/>
      <c r="BM392" s="784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47"/>
      <c r="B393" s="16" t="s">
        <v>62</v>
      </c>
      <c r="C393" s="738"/>
      <c r="D393" s="736"/>
      <c r="E393" s="710"/>
      <c r="F393" s="736"/>
      <c r="G393" s="710"/>
      <c r="H393" s="736"/>
      <c r="I393" s="710"/>
      <c r="J393" s="736"/>
      <c r="K393" s="712"/>
      <c r="L393" s="712"/>
      <c r="M393" s="738"/>
      <c r="N393" s="736"/>
      <c r="O393" s="712"/>
      <c r="P393" s="736"/>
      <c r="Q393" s="712"/>
      <c r="R393" s="736"/>
      <c r="S393" s="712"/>
      <c r="T393" s="736"/>
      <c r="Z393" s="73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785"/>
      <c r="BL393" s="785"/>
      <c r="BM393" s="785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33" t="s">
        <v>80</v>
      </c>
      <c r="B394" s="15" t="s">
        <v>55</v>
      </c>
      <c r="C394" s="748" t="str">
        <f>VLOOKUP($C377,'2025年度(1年後期)'!$B$5:$N$207,COLUMN('2025年度(1年後期)'!$I$5),0)&amp;""</f>
        <v/>
      </c>
      <c r="D394" s="732"/>
      <c r="E394" s="749" t="str">
        <f>VLOOKUP($C377,'2025年度(2年後期)'!$B$5:$N$207,COLUMN('2025年度(2年後期)'!$I$5),0)&amp;""</f>
        <v/>
      </c>
      <c r="F394" s="732"/>
      <c r="G394" s="749" t="str">
        <f>VLOOKUP($C377,'2025年度(3年後期)'!$B$5:$N$207,COLUMN('2025年度(3年後期)'!$I$5),0)&amp;""</f>
        <v/>
      </c>
      <c r="H394" s="732"/>
      <c r="I394" s="749" t="str">
        <f>VLOOKUP($C377,'2025年度(4年後期)'!$B$5:$N$206,COLUMN('2025年度(4年後期)'!$I$5),0)&amp;""</f>
        <v/>
      </c>
      <c r="J394" s="732"/>
      <c r="K394" s="750" t="str">
        <f>VLOOKUP($C377,'2025年度(助産後期)'!$B$5:$N$207,COLUMN('2025年度(助産後期)'!$I$5),0)&amp;""</f>
        <v/>
      </c>
      <c r="L394" s="750"/>
      <c r="M394" s="748" t="str">
        <f>VLOOKUP($C377,'2025年度(M1後期)'!$B$5:$N$207,COLUMN('2025年度(M1後期)'!$I$5),0)&amp;""</f>
        <v/>
      </c>
      <c r="N394" s="732"/>
      <c r="O394" s="750" t="str">
        <f>VLOOKUP($C377,'2025年度(M2後期)'!$B$5:$N$207,COLUMN('2025年度(M2後期)'!$I$5),0)&amp;""</f>
        <v/>
      </c>
      <c r="P394" s="732"/>
      <c r="Q394" s="750" t="str">
        <f>VLOOKUP($C377,'2025年度(D1後期)'!$B$5:$N$207,COLUMN('2025年度(D1後期)'!$I$5),0)&amp;""</f>
        <v/>
      </c>
      <c r="R394" s="732"/>
      <c r="S394" s="750" t="str">
        <f>VLOOKUP($C377,'2025年度(D23後期)'!$B$5:$N$207,COLUMN('2025年度(D23後期)'!$I$5),0)&amp;""</f>
        <v/>
      </c>
      <c r="T394" s="732"/>
      <c r="Z394" s="733" t="str">
        <f>A394</f>
        <v>４時限（15：10～16：40）</v>
      </c>
      <c r="AA394" s="694"/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/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/>
      <c r="AX394" s="694"/>
      <c r="AY394" s="694"/>
      <c r="AZ394" s="694"/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783"/>
      <c r="BL394" s="783"/>
      <c r="BM394" s="783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33"/>
      <c r="B395" s="15" t="s">
        <v>58</v>
      </c>
      <c r="C395" s="751" t="str">
        <f>IFERROR(VLOOKUP(C394,科目・教員!$A$2:$B$349,2,0),"")</f>
        <v/>
      </c>
      <c r="D395" s="735"/>
      <c r="E395" s="739" t="str">
        <f>IFERROR(VLOOKUP(E394,科目・教員!$A$2:$B$349,2,0),"")</f>
        <v/>
      </c>
      <c r="F395" s="735"/>
      <c r="G395" s="739" t="str">
        <f>IFERROR(VLOOKUP(G394,科目・教員!$A$2:$B$349,2,0),"")</f>
        <v/>
      </c>
      <c r="H395" s="735"/>
      <c r="I395" s="739" t="str">
        <f>IFERROR(VLOOKUP(I394,科目・教員!$A$2:$B$349,2,0),"")</f>
        <v/>
      </c>
      <c r="J395" s="735"/>
      <c r="K395" s="740" t="str">
        <f>IFERROR(VLOOKUP(K394,科目・教員!$A$2:$B$349,2,0),"")</f>
        <v/>
      </c>
      <c r="L395" s="740"/>
      <c r="M395" s="751" t="str">
        <f>IFERROR(VLOOKUP(M394,科目・教員!$A$2:$B$349,2,0),"")</f>
        <v/>
      </c>
      <c r="N395" s="735"/>
      <c r="O395" s="740" t="str">
        <f>IFERROR(VLOOKUP(O394,科目・教員!$A$2:$B$349,2,0),"")</f>
        <v/>
      </c>
      <c r="P395" s="735"/>
      <c r="Q395" s="740" t="str">
        <f>IFERROR(VLOOKUP(Q394,科目・教員!$A$2:$B$349,2,0),"")</f>
        <v/>
      </c>
      <c r="R395" s="735"/>
      <c r="S395" s="740" t="str">
        <f>IFERROR(VLOOKUP(S394,科目・教員!$A$2:$B$349,2,0),"")</f>
        <v/>
      </c>
      <c r="T395" s="735"/>
      <c r="Z395" s="73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784"/>
      <c r="BL395" s="784"/>
      <c r="BM395" s="784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33"/>
      <c r="B396" s="15" t="s">
        <v>60</v>
      </c>
      <c r="C396" s="751" t="str">
        <f>VLOOKUP($C377,'2025年度(1年後期)'!$B$5:$N$207,COLUMN('2025年度(1年後期)'!$I$5)+1,0)&amp;""</f>
        <v/>
      </c>
      <c r="D396" s="735"/>
      <c r="E396" s="739" t="str">
        <f>VLOOKUP($C377,'2025年度(2年後期)'!$B$5:$N$207,COLUMN('2025年度(2年後期)'!$I$5)+1,0)&amp;""</f>
        <v/>
      </c>
      <c r="F396" s="735"/>
      <c r="G396" s="739" t="str">
        <f>VLOOKUP($C377,'2025年度(3年後期)'!$B$5:$N$207,COLUMN('2025年度(3年後期)'!$I$5)+1,0)&amp;""</f>
        <v/>
      </c>
      <c r="H396" s="735"/>
      <c r="I396" s="739" t="str">
        <f>VLOOKUP($C377,'2025年度(4年後期)'!$B$5:$N$206,COLUMN('2025年度(4年後期)'!$I$5)+1,0)&amp;""</f>
        <v/>
      </c>
      <c r="J396" s="735"/>
      <c r="K396" s="740" t="str">
        <f>VLOOKUP($C377,'2025年度(助産後期)'!$B$5:$N$207,COLUMN('2025年度(助産後期)'!$I$5)+1,0)&amp;""</f>
        <v/>
      </c>
      <c r="L396" s="740"/>
      <c r="M396" s="751" t="str">
        <f>VLOOKUP($C377,'2025年度(M1後期)'!$B$5:$N$207,COLUMN('2025年度(M1後期)'!$I$5)+1,0)&amp;""</f>
        <v/>
      </c>
      <c r="N396" s="735"/>
      <c r="O396" s="740" t="str">
        <f>VLOOKUP($C377,'2025年度(M2後期)'!$B$5:$N$207,COLUMN('2025年度(M2後期)'!$I$5)+1,0)&amp;""</f>
        <v/>
      </c>
      <c r="P396" s="735"/>
      <c r="Q396" s="740" t="str">
        <f>VLOOKUP($C377,'2025年度(D1後期)'!$B$5:$N$207,COLUMN('2025年度(D1後期)'!$I$5)+1,0)&amp;""</f>
        <v/>
      </c>
      <c r="R396" s="735"/>
      <c r="S396" s="740" t="str">
        <f>VLOOKUP($C377,'2025年度(D23後期)'!$B$5:$N$207,COLUMN('2025年度(D23後期)'!$I$5)+1,0)&amp;""</f>
        <v/>
      </c>
      <c r="T396" s="735"/>
      <c r="Z396" s="73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784"/>
      <c r="BL396" s="784"/>
      <c r="BM396" s="784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34"/>
      <c r="B397" s="16" t="s">
        <v>62</v>
      </c>
      <c r="C397" s="738"/>
      <c r="D397" s="736"/>
      <c r="E397" s="710"/>
      <c r="F397" s="736"/>
      <c r="G397" s="710"/>
      <c r="H397" s="736"/>
      <c r="I397" s="710"/>
      <c r="J397" s="736"/>
      <c r="K397" s="712"/>
      <c r="L397" s="712"/>
      <c r="M397" s="738"/>
      <c r="N397" s="736"/>
      <c r="O397" s="712"/>
      <c r="P397" s="736"/>
      <c r="Q397" s="712"/>
      <c r="R397" s="736"/>
      <c r="S397" s="712"/>
      <c r="T397" s="736"/>
      <c r="Z397" s="73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785"/>
      <c r="BL397" s="785"/>
      <c r="BM397" s="785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33" t="s">
        <v>87</v>
      </c>
      <c r="B398" s="15" t="s">
        <v>55</v>
      </c>
      <c r="C398" s="748" t="str">
        <f>VLOOKUP($C377,'2025年度(1年後期)'!$B$5:$N$207,COLUMN('2025年度(1年後期)'!$K$5),0)&amp;""</f>
        <v/>
      </c>
      <c r="D398" s="732"/>
      <c r="E398" s="749" t="str">
        <f>VLOOKUP($C377,'2025年度(2年後期)'!$B$5:$N$207,COLUMN('2025年度(2年後期)'!$K$5),0)&amp;""</f>
        <v/>
      </c>
      <c r="F398" s="732"/>
      <c r="G398" s="749" t="str">
        <f>VLOOKUP($C377,'2025年度(3年後期)'!$B$5:$N$207,COLUMN('2025年度(3年後期)'!$K$5),0)&amp;""</f>
        <v/>
      </c>
      <c r="H398" s="732"/>
      <c r="I398" s="749" t="str">
        <f>VLOOKUP($C377,'2025年度(4年後期)'!$B$5:$N$206,COLUMN('2025年度(4年後期)'!$K$5),0)&amp;""</f>
        <v/>
      </c>
      <c r="J398" s="732"/>
      <c r="K398" s="750" t="str">
        <f>VLOOKUP($C377,'2025年度(助産後期)'!$B$5:$N$207,COLUMN('2025年度(助産後期)'!$K$5),0)&amp;""</f>
        <v/>
      </c>
      <c r="L398" s="750"/>
      <c r="M398" s="748" t="str">
        <f>VLOOKUP($C377,'2025年度(M1後期)'!$B$5:$N$207,COLUMN('2025年度(M1後期)'!$K$5),0)&amp;""</f>
        <v/>
      </c>
      <c r="N398" s="732"/>
      <c r="O398" s="750" t="str">
        <f>VLOOKUP($C377,'2025年度(M2後期)'!$B$5:$N$207,COLUMN('2025年度(M2後期)'!$K$5),0)&amp;""</f>
        <v/>
      </c>
      <c r="P398" s="732"/>
      <c r="Q398" s="750" t="str">
        <f>VLOOKUP($C377,'2025年度(D1後期)'!$B$5:$N$207,COLUMN('2025年度(D1後期)'!$K$5),0)&amp;""</f>
        <v/>
      </c>
      <c r="R398" s="732"/>
      <c r="S398" s="750" t="str">
        <f>VLOOKUP($C377,'2025年度(D23後期)'!$B$5:$N$207,COLUMN('2025年度(D23後期)'!$K$5),0)&amp;""</f>
        <v/>
      </c>
      <c r="T398" s="732"/>
      <c r="Z398" s="733" t="str">
        <f>A398</f>
        <v>５時限（16：50～18：20）</v>
      </c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783"/>
      <c r="BL398" s="783"/>
      <c r="BM398" s="783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33"/>
      <c r="B399" s="15" t="s">
        <v>58</v>
      </c>
      <c r="C399" s="751" t="str">
        <f>IFERROR(VLOOKUP(C398,科目・教員!$A$2:$B$349,2,0),"")</f>
        <v/>
      </c>
      <c r="D399" s="735"/>
      <c r="E399" s="739" t="str">
        <f>IFERROR(VLOOKUP(E398,科目・教員!$A$2:$B$349,2,0),"")</f>
        <v/>
      </c>
      <c r="F399" s="735"/>
      <c r="G399" s="739" t="str">
        <f>IFERROR(VLOOKUP(G398,科目・教員!$A$2:$B$349,2,0),"")</f>
        <v/>
      </c>
      <c r="H399" s="735"/>
      <c r="I399" s="739" t="str">
        <f>IFERROR(VLOOKUP(I398,科目・教員!$A$2:$B$349,2,0),"")</f>
        <v/>
      </c>
      <c r="J399" s="735"/>
      <c r="K399" s="740" t="str">
        <f>IFERROR(VLOOKUP(K398,科目・教員!$A$2:$B$349,2,0),"")</f>
        <v/>
      </c>
      <c r="L399" s="740"/>
      <c r="M399" s="751" t="str">
        <f>IFERROR(VLOOKUP(M398,科目・教員!$A$2:$B$349,2,0),"")</f>
        <v/>
      </c>
      <c r="N399" s="735"/>
      <c r="O399" s="740" t="str">
        <f>IFERROR(VLOOKUP(O398,科目・教員!$A$2:$B$349,2,0),"")</f>
        <v/>
      </c>
      <c r="P399" s="735"/>
      <c r="Q399" s="740" t="str">
        <f>IFERROR(VLOOKUP(Q398,科目・教員!$A$2:$B$349,2,0),"")</f>
        <v/>
      </c>
      <c r="R399" s="735"/>
      <c r="S399" s="740" t="str">
        <f>IFERROR(VLOOKUP(S398,科目・教員!$A$2:$B$349,2,0),"")</f>
        <v/>
      </c>
      <c r="T399" s="735"/>
      <c r="Z399" s="73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784"/>
      <c r="BL399" s="784"/>
      <c r="BM399" s="784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33"/>
      <c r="B400" s="15" t="s">
        <v>60</v>
      </c>
      <c r="C400" s="751" t="str">
        <f>VLOOKUP($C377,'2025年度(1年後期)'!$B$5:$N$207,COLUMN('2025年度(1年後期)'!$K$5)+1,0)&amp;""</f>
        <v/>
      </c>
      <c r="D400" s="735"/>
      <c r="E400" s="739" t="str">
        <f>VLOOKUP($C377,'2025年度(2年後期)'!$B$5:$N$207,COLUMN('2025年度(2年後期)'!$K$5)+1,0)&amp;""</f>
        <v/>
      </c>
      <c r="F400" s="735"/>
      <c r="G400" s="739" t="str">
        <f>VLOOKUP($C377,'2025年度(3年後期)'!$B$5:$N$207,COLUMN('2025年度(3年後期)'!$K$5)+1,0)&amp;""</f>
        <v/>
      </c>
      <c r="H400" s="735"/>
      <c r="I400" s="739" t="str">
        <f>VLOOKUP($C377,'2025年度(4年後期)'!$B$5:$N$206,COLUMN('2025年度(4年後期)'!$K$5)+1,0)&amp;""</f>
        <v/>
      </c>
      <c r="J400" s="735"/>
      <c r="K400" s="740" t="str">
        <f>VLOOKUP($C377,'2025年度(助産後期)'!$B$5:$N$207,COLUMN('2025年度(助産後期)'!$K$5)+1,0)&amp;""</f>
        <v/>
      </c>
      <c r="L400" s="740"/>
      <c r="M400" s="751" t="str">
        <f>VLOOKUP($C377,'2025年度(M1後期)'!$B$5:$N$207,COLUMN('2025年度(M1後期)'!$K$5)+1,0)&amp;""</f>
        <v/>
      </c>
      <c r="N400" s="735"/>
      <c r="O400" s="740" t="str">
        <f>VLOOKUP($C377,'2025年度(M1後期)'!$B$5:$N$207,COLUMN('2025年度(M1後期)'!$K$5)+1,0)&amp;""</f>
        <v/>
      </c>
      <c r="P400" s="735"/>
      <c r="Q400" s="740" t="str">
        <f>VLOOKUP($C377,'2025年度(D1後期)'!$B$5:$N$207,COLUMN('2025年度(D1後期)'!$K$5)+1,0)&amp;""</f>
        <v/>
      </c>
      <c r="R400" s="735"/>
      <c r="S400" s="740" t="str">
        <f>VLOOKUP($C377,'2025年度(D23後期)'!$B$5:$N$207,COLUMN('2025年度(D23後期)'!$K$5)+1,0)&amp;""</f>
        <v/>
      </c>
      <c r="T400" s="735"/>
      <c r="Z400" s="73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784"/>
      <c r="BL400" s="784"/>
      <c r="BM400" s="784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34"/>
      <c r="B401" s="16" t="s">
        <v>62</v>
      </c>
      <c r="C401" s="738"/>
      <c r="D401" s="736"/>
      <c r="E401" s="710"/>
      <c r="F401" s="736"/>
      <c r="G401" s="710"/>
      <c r="H401" s="736"/>
      <c r="I401" s="710"/>
      <c r="J401" s="736"/>
      <c r="K401" s="712"/>
      <c r="L401" s="712"/>
      <c r="M401" s="738"/>
      <c r="N401" s="736"/>
      <c r="O401" s="712"/>
      <c r="P401" s="736"/>
      <c r="Q401" s="712"/>
      <c r="R401" s="736"/>
      <c r="S401" s="712"/>
      <c r="T401" s="736"/>
      <c r="U401" s="19"/>
      <c r="V401" s="19"/>
      <c r="W401" s="19"/>
      <c r="X401" s="19"/>
      <c r="Y401" s="19"/>
      <c r="Z401" s="73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785"/>
      <c r="BL401" s="785"/>
      <c r="BM401" s="785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5"/>
      <c r="B402" s="6"/>
      <c r="C402" s="717">
        <f>C377+1</f>
        <v>46098</v>
      </c>
      <c r="D402" s="717"/>
      <c r="E402" s="717"/>
      <c r="F402" s="717"/>
      <c r="G402" s="717"/>
      <c r="H402" s="717"/>
      <c r="I402" s="717"/>
      <c r="J402" s="717"/>
      <c r="K402" s="717"/>
      <c r="L402" s="717"/>
      <c r="M402" s="717"/>
      <c r="N402" s="717"/>
      <c r="O402" s="717"/>
      <c r="P402" s="717"/>
      <c r="Q402" s="717"/>
      <c r="R402" s="717"/>
      <c r="S402" s="717"/>
      <c r="T402" s="717"/>
      <c r="U402" s="697">
        <f>C402</f>
        <v>46098</v>
      </c>
      <c r="V402" s="698"/>
      <c r="W402" s="698"/>
      <c r="X402" s="698"/>
      <c r="Y402" s="698"/>
      <c r="Z402" s="69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3" t="s">
        <v>54</v>
      </c>
      <c r="B403" s="12" t="s">
        <v>55</v>
      </c>
      <c r="C403" s="731" t="str">
        <f>VLOOKUP($C402,'2025年度(1年後期)'!$B$5:$N$207,COLUMN('2025年度(1年後期)'!$C$5),0)&amp;""</f>
        <v/>
      </c>
      <c r="D403" s="722"/>
      <c r="E403" s="721" t="str">
        <f>VLOOKUP($C402,'2025年度(2年後期)'!$B$5:$N$207,COLUMN('2025年度(2年後期)'!$C$5),0)&amp;""</f>
        <v/>
      </c>
      <c r="F403" s="722"/>
      <c r="G403" s="721" t="str">
        <f>VLOOKUP($C402,'2025年度(3年後期)'!$B$5:$N$207,COLUMN('2025年度(3年後期)'!$C$5),0)&amp;""</f>
        <v/>
      </c>
      <c r="H403" s="722"/>
      <c r="I403" s="721" t="str">
        <f>VLOOKUP($C402,'2025年度(4年後期)'!$B$5:$N$206,COLUMN('2025年度(4年後期)'!$C$5),0)&amp;""</f>
        <v/>
      </c>
      <c r="J403" s="722"/>
      <c r="K403" s="732" t="str">
        <f>VLOOKUP($C402,'2025年度(助産後期)'!$B$5:$N$207,COLUMN('2025年度(助産後期)'!$C$5),0)&amp;""</f>
        <v/>
      </c>
      <c r="L403" s="720"/>
      <c r="M403" s="719" t="str">
        <f>VLOOKUP($C402,'2025年度(M1後期)'!$B$5:$N$207,COLUMN('2025年度(M1後期)'!$C$5),0)&amp;""</f>
        <v/>
      </c>
      <c r="N403" s="720"/>
      <c r="O403" s="721" t="str">
        <f>VLOOKUP($C402,'2025年度(M2後期)'!$B$5:$N$207,COLUMN('2025年度(M2後期)'!$C$5),0)&amp;""</f>
        <v/>
      </c>
      <c r="P403" s="722"/>
      <c r="Q403" s="721" t="str">
        <f>VLOOKUP($C402,'2025年度(D1後期)'!$B$5:$N$207,COLUMN('2025年度(D1後期)'!$C$5),0)&amp;""</f>
        <v/>
      </c>
      <c r="R403" s="722"/>
      <c r="S403" s="732" t="str">
        <f>VLOOKUP($C402,'2025年度(D23後期)'!$B$5:$N$207,COLUMN('2025年度(D23後期)'!$C$5),0)&amp;""</f>
        <v/>
      </c>
      <c r="T403" s="722"/>
      <c r="U403" s="25"/>
      <c r="Z403" s="744" t="str">
        <f>A403</f>
        <v xml:space="preserve">１時限（09：20～10：50） </v>
      </c>
      <c r="AA403" s="694"/>
      <c r="AB403" s="694"/>
      <c r="AC403" s="694"/>
      <c r="AD403" s="694"/>
      <c r="AE403" s="694"/>
      <c r="AF403" s="694"/>
      <c r="AG403" s="694"/>
      <c r="AH403" s="694"/>
      <c r="AI403" s="694"/>
      <c r="AJ403" s="694"/>
      <c r="AK403" s="694"/>
      <c r="AL403" s="694"/>
      <c r="AM403" s="694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/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783"/>
      <c r="BL403" s="783"/>
      <c r="BM403" s="783"/>
      <c r="BN403" s="694"/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33"/>
      <c r="B404" s="15" t="s">
        <v>58</v>
      </c>
      <c r="C404" s="714" t="str">
        <f>IFERROR(VLOOKUP(C403,科目・教員!$A$2:$B$349,2,0),"")</f>
        <v/>
      </c>
      <c r="D404" s="715"/>
      <c r="E404" s="716" t="str">
        <f>IFERROR(VLOOKUP(E403,科目・教員!$A$2:$B$349,2,0),"")</f>
        <v/>
      </c>
      <c r="F404" s="715"/>
      <c r="G404" s="716" t="str">
        <f>IFERROR(VLOOKUP(G403,科目・教員!$A$2:$B$349,2,0),"")</f>
        <v/>
      </c>
      <c r="H404" s="715"/>
      <c r="I404" s="716" t="str">
        <f>IFERROR(VLOOKUP(I403,科目・教員!$A$2:$B$349,2,0),"")</f>
        <v/>
      </c>
      <c r="J404" s="715"/>
      <c r="K404" s="735" t="str">
        <f>IFERROR(VLOOKUP(K403,科目・教員!$A$2:$B$349,2,0),"")</f>
        <v/>
      </c>
      <c r="L404" s="737"/>
      <c r="M404" s="746" t="str">
        <f>IFERROR(VLOOKUP(M403,科目・教員!$A$2:$B$349,2,0),"")</f>
        <v/>
      </c>
      <c r="N404" s="715"/>
      <c r="O404" s="716" t="str">
        <f>IFERROR(VLOOKUP(O403,科目・教員!$A$2:$B$349,2,0),"")</f>
        <v/>
      </c>
      <c r="P404" s="715"/>
      <c r="Q404" s="716" t="str">
        <f>IFERROR(VLOOKUP(Q403,科目・教員!$A$2:$B$349,2,0),"")</f>
        <v/>
      </c>
      <c r="R404" s="715"/>
      <c r="S404" s="735" t="str">
        <f>IFERROR(VLOOKUP(S403,科目・教員!$A$2:$B$349,2,0),"")</f>
        <v/>
      </c>
      <c r="T404" s="715"/>
      <c r="U404" s="25"/>
      <c r="Z404" s="73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784"/>
      <c r="BL404" s="784"/>
      <c r="BM404" s="784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33"/>
      <c r="B405" s="15" t="s">
        <v>60</v>
      </c>
      <c r="C405" s="714" t="str">
        <f>VLOOKUP($C402,'2025年度(1年後期)'!$B$5:$N$207,COLUMN('2025年度(1年後期)'!$C$5)+1,0)&amp;""</f>
        <v/>
      </c>
      <c r="D405" s="715"/>
      <c r="E405" s="716" t="str">
        <f>VLOOKUP($C402,'2025年度(2年後期)'!$B$5:$N$207,COLUMN('2025年度(2年後期)'!$C$5)+1,0)&amp;""</f>
        <v/>
      </c>
      <c r="F405" s="715"/>
      <c r="G405" s="716" t="str">
        <f>VLOOKUP($C402,'2025年度(3年後期)'!$B$5:$N$207,COLUMN('2025年度(3年後期)'!$C$5)+1,0)&amp;""</f>
        <v/>
      </c>
      <c r="H405" s="715"/>
      <c r="I405" s="716" t="str">
        <f>VLOOKUP($C402,'2025年度(4年後期)'!$B$5:$N$206,COLUMN('2025年度(4年後期)'!$C$5)+1,0)&amp;""</f>
        <v/>
      </c>
      <c r="J405" s="715"/>
      <c r="K405" s="735" t="str">
        <f>VLOOKUP($C402,'2025年度(助産後期)'!$B$5:$N$207,COLUMN('2025年度(助産後期)'!$C$5)+1,0)&amp;""</f>
        <v/>
      </c>
      <c r="L405" s="737"/>
      <c r="M405" s="746" t="str">
        <f>VLOOKUP($C402,'2025年度(M1後期)'!$B$5:$N$207,COLUMN('2025年度(M1後期)'!$C$5)+1,0)&amp;""</f>
        <v/>
      </c>
      <c r="N405" s="715"/>
      <c r="O405" s="716" t="str">
        <f>VLOOKUP($C402,'2025年度(M2後期)'!$B$5:$N$207,COLUMN('2025年度(M2後期)'!$C$5)+1,0)&amp;""</f>
        <v/>
      </c>
      <c r="P405" s="715"/>
      <c r="Q405" s="716" t="str">
        <f>VLOOKUP($C402,'2025年度(D1後期)'!$B$5:$N$207,COLUMN('2025年度(D1後期)'!$C$5)+1,0)&amp;""</f>
        <v/>
      </c>
      <c r="R405" s="715"/>
      <c r="S405" s="735" t="str">
        <f>VLOOKUP($C402,'2025年度(D23後期)'!$B$5:$N$207,COLUMN('2025年度(D23後期)'!$C$5)+1,0)&amp;""</f>
        <v/>
      </c>
      <c r="T405" s="715"/>
      <c r="U405" s="25"/>
      <c r="Z405" s="73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784"/>
      <c r="BL405" s="784"/>
      <c r="BM405" s="784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34"/>
      <c r="B406" s="16" t="s">
        <v>62</v>
      </c>
      <c r="C406" s="738"/>
      <c r="D406" s="711"/>
      <c r="E406" s="710"/>
      <c r="F406" s="711"/>
      <c r="G406" s="710"/>
      <c r="H406" s="711"/>
      <c r="I406" s="710"/>
      <c r="J406" s="711"/>
      <c r="K406" s="712"/>
      <c r="L406" s="713"/>
      <c r="M406" s="745"/>
      <c r="N406" s="711"/>
      <c r="O406" s="710"/>
      <c r="P406" s="711"/>
      <c r="Q406" s="710"/>
      <c r="R406" s="711"/>
      <c r="S406" s="712"/>
      <c r="T406" s="711"/>
      <c r="U406" s="25"/>
      <c r="Z406" s="73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785"/>
      <c r="BL406" s="785"/>
      <c r="BM406" s="785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33" t="s">
        <v>64</v>
      </c>
      <c r="B407" s="15" t="s">
        <v>55</v>
      </c>
      <c r="C407" s="731" t="str">
        <f>VLOOKUP($C402,'2025年度(1年後期)'!$B$5:$N$207,COLUMN('2025年度(1年後期)'!$E$5),0)&amp;""</f>
        <v/>
      </c>
      <c r="D407" s="722"/>
      <c r="E407" s="721" t="str">
        <f>VLOOKUP($C402,'2025年度(2年後期)'!$B$5:$N$207,COLUMN('2025年度(2年後期)'!$E$5),0)&amp;""</f>
        <v/>
      </c>
      <c r="F407" s="722"/>
      <c r="G407" s="721" t="str">
        <f>VLOOKUP($C402,'2025年度(3年後期)'!$B$5:$N$207,COLUMN('2025年度(3年後期)'!$E$5),0)&amp;""</f>
        <v/>
      </c>
      <c r="H407" s="722"/>
      <c r="I407" s="721" t="str">
        <f>VLOOKUP($C402,'2025年度(4年後期)'!$B$5:$N$206,COLUMN('2025年度(4年後期)'!$E$5),0)&amp;""</f>
        <v/>
      </c>
      <c r="J407" s="722"/>
      <c r="K407" s="732" t="str">
        <f>VLOOKUP($C402,'2025年度(助産後期)'!$B$5:$N$207,COLUMN('2025年度(助産後期)'!$E$5),0)&amp;""</f>
        <v/>
      </c>
      <c r="L407" s="720"/>
      <c r="M407" s="731" t="str">
        <f>VLOOKUP($C402,'2025年度(M1後期)'!$B$5:$N$207,COLUMN('2025年度(M1後期)'!$E$5),0)&amp;""</f>
        <v/>
      </c>
      <c r="N407" s="722"/>
      <c r="O407" s="732" t="str">
        <f>VLOOKUP($C402,'2025年度(M2後期)'!$B$5:$N$207,COLUMN('2025年度(M2後期)'!$E$5),0)&amp;""</f>
        <v/>
      </c>
      <c r="P407" s="722"/>
      <c r="Q407" s="732" t="str">
        <f>VLOOKUP($C402,'2025年度(D1後期)'!$B$5:$N$207,COLUMN('2025年度(D1後期)'!$E$5),0)&amp;""</f>
        <v/>
      </c>
      <c r="R407" s="722"/>
      <c r="S407" s="732" t="str">
        <f>VLOOKUP($C402,'2025年度(D23後期)'!$B$5:$N$207,COLUMN('2025年度(D23後期)'!$E$5),0)&amp;""</f>
        <v/>
      </c>
      <c r="T407" s="722"/>
      <c r="U407" s="21"/>
      <c r="Z407" s="733" t="str">
        <f>A407</f>
        <v>２時限（11：00～12：30）</v>
      </c>
      <c r="AA407" s="694"/>
      <c r="AB407" s="694"/>
      <c r="AC407" s="694"/>
      <c r="AD407" s="694"/>
      <c r="AE407" s="694"/>
      <c r="AF407" s="694"/>
      <c r="AG407" s="694"/>
      <c r="AH407" s="694"/>
      <c r="AI407" s="694"/>
      <c r="AJ407" s="694"/>
      <c r="AK407" s="694"/>
      <c r="AL407" s="694"/>
      <c r="AM407" s="694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/>
      <c r="AX407" s="694"/>
      <c r="AY407" s="694"/>
      <c r="AZ407" s="694"/>
      <c r="BA407" s="694"/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783"/>
      <c r="BL407" s="783"/>
      <c r="BM407" s="783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33"/>
      <c r="B408" s="15" t="s">
        <v>58</v>
      </c>
      <c r="C408" s="714" t="str">
        <f>IFERROR(VLOOKUP(C407,科目・教員!$A$2:$B$349,2,0),"")</f>
        <v/>
      </c>
      <c r="D408" s="715"/>
      <c r="E408" s="716" t="str">
        <f>IFERROR(VLOOKUP(E407,科目・教員!$A$2:$B$349,2,0),"")</f>
        <v/>
      </c>
      <c r="F408" s="715"/>
      <c r="G408" s="716" t="str">
        <f>IFERROR(VLOOKUP(G407,科目・教員!$A$2:$B$349,2,0),"")</f>
        <v/>
      </c>
      <c r="H408" s="715"/>
      <c r="I408" s="716" t="str">
        <f>IFERROR(VLOOKUP(I407,科目・教員!$A$2:$B$349,2,0),"")</f>
        <v/>
      </c>
      <c r="J408" s="715"/>
      <c r="K408" s="735" t="str">
        <f>IFERROR(VLOOKUP(K407,科目・教員!$A$2:$B$349,2,0),"")</f>
        <v/>
      </c>
      <c r="L408" s="737"/>
      <c r="M408" s="714" t="str">
        <f>IFERROR(VLOOKUP(M407,科目・教員!$A$2:$B$349,2,0),"")</f>
        <v/>
      </c>
      <c r="N408" s="715"/>
      <c r="O408" s="735" t="str">
        <f>IFERROR(VLOOKUP(O407,科目・教員!$A$2:$B$349,2,0),"")</f>
        <v/>
      </c>
      <c r="P408" s="715"/>
      <c r="Q408" s="735" t="str">
        <f>IFERROR(VLOOKUP(Q407,科目・教員!$A$2:$B$349,2,0),"")</f>
        <v/>
      </c>
      <c r="R408" s="715"/>
      <c r="S408" s="735" t="str">
        <f>IFERROR(VLOOKUP(S407,科目・教員!$A$2:$B$349,2,0),"")</f>
        <v/>
      </c>
      <c r="T408" s="715"/>
      <c r="U408" s="21"/>
      <c r="Z408" s="73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695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784"/>
      <c r="BL408" s="784"/>
      <c r="BM408" s="784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33"/>
      <c r="B409" s="15" t="s">
        <v>60</v>
      </c>
      <c r="C409" s="714" t="str">
        <f>VLOOKUP($C402,'2025年度(1年後期)'!$B$5:$N$207,COLUMN('2025年度(1年後期)'!$E$5)+1,0)&amp;""</f>
        <v/>
      </c>
      <c r="D409" s="715"/>
      <c r="E409" s="716" t="str">
        <f>VLOOKUP($C402,'2025年度(2年後期)'!$B$5:$N$207,COLUMN('2025年度(2年後期)'!$E$5)+1,0)&amp;""</f>
        <v/>
      </c>
      <c r="F409" s="715"/>
      <c r="G409" s="716" t="str">
        <f>VLOOKUP($C402,'2025年度(3年後期)'!$B$5:$N$207,COLUMN('2025年度(3年後期)'!$E$5)+1,0)&amp;""</f>
        <v/>
      </c>
      <c r="H409" s="715"/>
      <c r="I409" s="716" t="str">
        <f>VLOOKUP($C402,'2025年度(4年後期)'!$B$5:$N$206,COLUMN('2025年度(4年後期)'!$E$5)+1,0)&amp;""</f>
        <v/>
      </c>
      <c r="J409" s="715"/>
      <c r="K409" s="735" t="str">
        <f>VLOOKUP($C402,'2025年度(助産後期)'!$B$5:$N$207,COLUMN('2025年度(助産後期)'!$E$5)+1,0)&amp;""</f>
        <v/>
      </c>
      <c r="L409" s="737"/>
      <c r="M409" s="714" t="str">
        <f>VLOOKUP($C402,'2025年度(M1後期)'!$B$5:$N$207,COLUMN('2025年度(M1後期)'!$E$5)+1,0)&amp;""</f>
        <v/>
      </c>
      <c r="N409" s="715"/>
      <c r="O409" s="735" t="str">
        <f>VLOOKUP($C402,'2025年度(M2後期)'!$B$5:$N$207,COLUMN('2025年度(M2後期)'!$E$5)+1,0)&amp;""</f>
        <v/>
      </c>
      <c r="P409" s="715"/>
      <c r="Q409" s="735" t="str">
        <f>VLOOKUP($C402,'2025年度(D1後期)'!$B$5:$N$207,COLUMN('2025年度(D1後期)'!$E$5)+1,0)&amp;""</f>
        <v/>
      </c>
      <c r="R409" s="715"/>
      <c r="S409" s="735" t="str">
        <f>VLOOKUP($C402,'2025年度(D23後期)'!$B$5:$N$207,COLUMN('2025年度(D23後期)'!$E$5)+1,0)&amp;""</f>
        <v/>
      </c>
      <c r="T409" s="715"/>
      <c r="U409" s="21"/>
      <c r="Z409" s="73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695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784"/>
      <c r="BL409" s="784"/>
      <c r="BM409" s="784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47"/>
      <c r="B410" s="16" t="s">
        <v>62</v>
      </c>
      <c r="C410" s="738"/>
      <c r="D410" s="736"/>
      <c r="E410" s="710"/>
      <c r="F410" s="736"/>
      <c r="G410" s="710"/>
      <c r="H410" s="736"/>
      <c r="I410" s="710"/>
      <c r="J410" s="736"/>
      <c r="K410" s="712"/>
      <c r="L410" s="712"/>
      <c r="M410" s="738"/>
      <c r="N410" s="736"/>
      <c r="O410" s="712"/>
      <c r="P410" s="736"/>
      <c r="Q410" s="712"/>
      <c r="R410" s="736"/>
      <c r="S410" s="712"/>
      <c r="T410" s="736"/>
      <c r="U410" s="21"/>
      <c r="Z410" s="73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696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785"/>
      <c r="BL410" s="785"/>
      <c r="BM410" s="785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44" t="s">
        <v>70</v>
      </c>
      <c r="B411" s="17" t="s">
        <v>71</v>
      </c>
      <c r="C411" s="731"/>
      <c r="D411" s="722"/>
      <c r="E411" s="721"/>
      <c r="F411" s="722"/>
      <c r="G411" s="721"/>
      <c r="H411" s="722"/>
      <c r="I411" s="721"/>
      <c r="J411" s="722"/>
      <c r="K411" s="732"/>
      <c r="L411" s="720"/>
      <c r="M411" s="731"/>
      <c r="N411" s="722"/>
      <c r="O411" s="732"/>
      <c r="P411" s="722"/>
      <c r="Q411" s="732"/>
      <c r="R411" s="722"/>
      <c r="S411" s="732"/>
      <c r="T411" s="722"/>
      <c r="U411" s="21"/>
      <c r="Z411" s="733" t="str">
        <f>A411</f>
        <v>昼休み（12：30～13：30）</v>
      </c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783"/>
      <c r="BL411" s="783"/>
      <c r="BM411" s="783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33"/>
      <c r="B412" s="17" t="s">
        <v>73</v>
      </c>
      <c r="C412" s="714"/>
      <c r="D412" s="715"/>
      <c r="E412" s="716"/>
      <c r="F412" s="715"/>
      <c r="G412" s="716"/>
      <c r="H412" s="715"/>
      <c r="I412" s="716"/>
      <c r="J412" s="715"/>
      <c r="K412" s="735"/>
      <c r="L412" s="737"/>
      <c r="M412" s="714"/>
      <c r="N412" s="715"/>
      <c r="O412" s="735"/>
      <c r="P412" s="715"/>
      <c r="Q412" s="735"/>
      <c r="R412" s="715"/>
      <c r="S412" s="735"/>
      <c r="T412" s="715"/>
      <c r="U412" s="21"/>
      <c r="Z412" s="733"/>
      <c r="AA412" s="695"/>
      <c r="AB412" s="695"/>
      <c r="AC412" s="695"/>
      <c r="AD412" s="695"/>
      <c r="AE412" s="695"/>
      <c r="AF412" s="695"/>
      <c r="AG412" s="695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695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784"/>
      <c r="BL412" s="784"/>
      <c r="BM412" s="784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33"/>
      <c r="B413" s="17" t="s">
        <v>60</v>
      </c>
      <c r="C413" s="714"/>
      <c r="D413" s="715"/>
      <c r="E413" s="716"/>
      <c r="F413" s="715"/>
      <c r="G413" s="716"/>
      <c r="H413" s="715"/>
      <c r="I413" s="716"/>
      <c r="J413" s="715"/>
      <c r="K413" s="735"/>
      <c r="L413" s="737"/>
      <c r="M413" s="714"/>
      <c r="N413" s="715"/>
      <c r="O413" s="735"/>
      <c r="P413" s="715"/>
      <c r="Q413" s="735"/>
      <c r="R413" s="715"/>
      <c r="S413" s="735"/>
      <c r="T413" s="715"/>
      <c r="U413" s="21"/>
      <c r="Z413" s="733"/>
      <c r="AA413" s="695"/>
      <c r="AB413" s="695"/>
      <c r="AC413" s="695"/>
      <c r="AD413" s="695"/>
      <c r="AE413" s="695"/>
      <c r="AF413" s="695"/>
      <c r="AG413" s="695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695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784"/>
      <c r="BL413" s="784"/>
      <c r="BM413" s="784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34"/>
      <c r="B414" s="18" t="s">
        <v>62</v>
      </c>
      <c r="C414" s="752"/>
      <c r="D414" s="753"/>
      <c r="E414" s="754"/>
      <c r="F414" s="753"/>
      <c r="G414" s="754"/>
      <c r="H414" s="753"/>
      <c r="I414" s="754"/>
      <c r="J414" s="753"/>
      <c r="K414" s="755"/>
      <c r="L414" s="755"/>
      <c r="M414" s="752"/>
      <c r="N414" s="753"/>
      <c r="O414" s="755"/>
      <c r="P414" s="753"/>
      <c r="Q414" s="755"/>
      <c r="R414" s="753"/>
      <c r="S414" s="755"/>
      <c r="T414" s="753"/>
      <c r="U414" s="21"/>
      <c r="Z414" s="734"/>
      <c r="AA414" s="696"/>
      <c r="AB414" s="696"/>
      <c r="AC414" s="696"/>
      <c r="AD414" s="696"/>
      <c r="AE414" s="696"/>
      <c r="AF414" s="696"/>
      <c r="AG414" s="696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696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785"/>
      <c r="BL414" s="785"/>
      <c r="BM414" s="785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33" t="s">
        <v>74</v>
      </c>
      <c r="B415" s="15" t="s">
        <v>55</v>
      </c>
      <c r="C415" s="748" t="str">
        <f>VLOOKUP($C402,'2025年度(1年後期)'!$B$5:$N$207,COLUMN('2025年度(1年後期)'!$G$5),0)&amp;""</f>
        <v/>
      </c>
      <c r="D415" s="732"/>
      <c r="E415" s="749" t="str">
        <f>VLOOKUP($C402,'2025年度(2年後期)'!$B$5:$N$207,COLUMN('2025年度(2年後期)'!$G$5),0)&amp;""</f>
        <v/>
      </c>
      <c r="F415" s="732"/>
      <c r="G415" s="749" t="str">
        <f>VLOOKUP($C402,'2025年度(3年後期)'!$B$5:$N$207,COLUMN('2025年度(3年後期)'!$G$5),0)&amp;""</f>
        <v/>
      </c>
      <c r="H415" s="732"/>
      <c r="I415" s="749" t="str">
        <f>VLOOKUP($C402,'2025年度(4年後期)'!$B$5:$N$206,COLUMN('2025年度(4年後期)'!$G$5),0)&amp;""</f>
        <v>卒業式リハーサル
14:00-16:40</v>
      </c>
      <c r="J415" s="732"/>
      <c r="K415" s="750" t="str">
        <f>VLOOKUP($C402,'2025年度(助産後期)'!$B$5:$N$207,COLUMN('2025年度(助産後期)'!$G$5),0)&amp;""</f>
        <v/>
      </c>
      <c r="L415" s="750"/>
      <c r="M415" s="748" t="str">
        <f>VLOOKUP($C402,'2025年度(M1後期)'!$B$5:$N$207,COLUMN('2025年度(M1後期)'!$G$5),0)&amp;""</f>
        <v/>
      </c>
      <c r="N415" s="732"/>
      <c r="O415" s="750" t="str">
        <f>VLOOKUP($C402,'2025年度(M2後期)'!$B$5:$N$207,COLUMN('2025年度(M2後期)'!$G$5),0)&amp;""</f>
        <v/>
      </c>
      <c r="P415" s="732"/>
      <c r="Q415" s="750" t="str">
        <f>VLOOKUP($C402,'2025年度(D1後期)'!$B$5:$N$207,COLUMN('2025年度(D1後期)'!$G$5),0)&amp;""</f>
        <v/>
      </c>
      <c r="R415" s="732"/>
      <c r="S415" s="750" t="str">
        <f>VLOOKUP($C402,'2025年度(D23後期)'!$B$5:$N$207,COLUMN('2025年度(D23後期)'!$G$5),0)&amp;""</f>
        <v/>
      </c>
      <c r="T415" s="732"/>
      <c r="U415" s="21"/>
      <c r="Z415" s="733" t="str">
        <f>A415</f>
        <v>３時限（13：30～15：00）</v>
      </c>
      <c r="AA415" s="694"/>
      <c r="AB415" s="694"/>
      <c r="AC415" s="694"/>
      <c r="AD415" s="694"/>
      <c r="AE415" s="694"/>
      <c r="AF415" s="694" t="s">
        <v>491</v>
      </c>
      <c r="AG415" s="694"/>
      <c r="AH415" s="694"/>
      <c r="AI415" s="694"/>
      <c r="AJ415" s="694"/>
      <c r="AK415" s="694"/>
      <c r="AL415" s="694"/>
      <c r="AM415" s="694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/>
      <c r="AX415" s="694"/>
      <c r="AY415" s="694"/>
      <c r="AZ415" s="694"/>
      <c r="BA415" s="694"/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783"/>
      <c r="BL415" s="783"/>
      <c r="BM415" s="783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33"/>
      <c r="B416" s="15" t="s">
        <v>58</v>
      </c>
      <c r="C416" s="751" t="str">
        <f>IFERROR(VLOOKUP(C415,科目・教員!$A$2:$B$349,2,0),"")</f>
        <v/>
      </c>
      <c r="D416" s="735"/>
      <c r="E416" s="739" t="str">
        <f>IFERROR(VLOOKUP(E415,科目・教員!$A$2:$B$349,2,0),"")</f>
        <v/>
      </c>
      <c r="F416" s="735"/>
      <c r="G416" s="739" t="str">
        <f>IFERROR(VLOOKUP(G415,科目・教員!$A$2:$B$349,2,0),"")</f>
        <v/>
      </c>
      <c r="H416" s="735"/>
      <c r="I416" s="739" t="str">
        <f>IFERROR(VLOOKUP(I415,科目・教員!$A$2:$B$349,2,0),"")</f>
        <v/>
      </c>
      <c r="J416" s="735"/>
      <c r="K416" s="740" t="str">
        <f>IFERROR(VLOOKUP(K415,科目・教員!$A$2:$B$349,2,0),"")</f>
        <v/>
      </c>
      <c r="L416" s="740"/>
      <c r="M416" s="751" t="str">
        <f>IFERROR(VLOOKUP(M415,科目・教員!$A$2:$B$349,2,0),"")</f>
        <v/>
      </c>
      <c r="N416" s="735"/>
      <c r="O416" s="740" t="str">
        <f>IFERROR(VLOOKUP(O415,科目・教員!$A$2:$B$349,2,0),"")</f>
        <v/>
      </c>
      <c r="P416" s="735"/>
      <c r="Q416" s="740" t="str">
        <f>IFERROR(VLOOKUP(Q415,科目・教員!$A$2:$B$349,2,0),"")</f>
        <v/>
      </c>
      <c r="R416" s="735"/>
      <c r="S416" s="740" t="str">
        <f>IFERROR(VLOOKUP(S415,科目・教員!$A$2:$B$349,2,0),"")</f>
        <v/>
      </c>
      <c r="T416" s="735"/>
      <c r="U416" s="21"/>
      <c r="Z416" s="733"/>
      <c r="AA416" s="695"/>
      <c r="AB416" s="695"/>
      <c r="AC416" s="695"/>
      <c r="AD416" s="695"/>
      <c r="AE416" s="695"/>
      <c r="AF416" s="695"/>
      <c r="AG416" s="695"/>
      <c r="AH416" s="695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784"/>
      <c r="BL416" s="784"/>
      <c r="BM416" s="784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33"/>
      <c r="B417" s="15" t="s">
        <v>60</v>
      </c>
      <c r="C417" s="751" t="str">
        <f>VLOOKUP($C402,'2025年度(1年後期)'!$B$5:$N$207,COLUMN('2025年度(1年後期)'!$G$5)+1,0)&amp;""</f>
        <v/>
      </c>
      <c r="D417" s="735"/>
      <c r="E417" s="739" t="str">
        <f>VLOOKUP($C402,'2025年度(2年後期)'!$B$5:$N$207,COLUMN('2025年度(2年後期)'!$G$5)+1,0)&amp;""</f>
        <v/>
      </c>
      <c r="F417" s="735"/>
      <c r="G417" s="739" t="str">
        <f>VLOOKUP($C402,'2025年度(3年後期)'!$B$5:$N$207,COLUMN('2025年度(3年後期)'!$G$5)+1,0)&amp;""</f>
        <v/>
      </c>
      <c r="H417" s="735"/>
      <c r="I417" s="739" t="str">
        <f>VLOOKUP($C402,'2025年度(4年後期)'!$B$5:$N$206,COLUMN('2025年度(4年後期)'!$G$5)+1,0)&amp;""</f>
        <v>講堂</v>
      </c>
      <c r="J417" s="735"/>
      <c r="K417" s="740" t="str">
        <f>VLOOKUP($C402,'2025年度(助産後期)'!$B$5:$N$207,COLUMN('2025年度(助産後期)'!$G$5)+1,0)&amp;""</f>
        <v/>
      </c>
      <c r="L417" s="740"/>
      <c r="M417" s="751" t="str">
        <f>VLOOKUP($C402,'2025年度(M1後期)'!$B$5:$N$207,COLUMN('2025年度(M1後期)'!$G$5)+1,0)&amp;""</f>
        <v/>
      </c>
      <c r="N417" s="735"/>
      <c r="O417" s="740" t="str">
        <f>VLOOKUP($C402,'2025年度(M2後期)'!$B$5:$N$207,COLUMN('2025年度(M2後期)'!$G$5)+1,0)&amp;""</f>
        <v/>
      </c>
      <c r="P417" s="735"/>
      <c r="Q417" s="740" t="str">
        <f>VLOOKUP($C402,'2025年度(D1後期)'!$B$5:$N$207,COLUMN('2025年度(D1後期)'!$G$5)+1,0)&amp;""</f>
        <v/>
      </c>
      <c r="R417" s="735"/>
      <c r="S417" s="740" t="str">
        <f>VLOOKUP($C402,'2025年度(D23後期)'!$B$5:$N$207,COLUMN('2025年度(D23後期)'!$G$5)+1,0)&amp;""</f>
        <v/>
      </c>
      <c r="T417" s="735"/>
      <c r="U417" s="21"/>
      <c r="Z417" s="733"/>
      <c r="AA417" s="695"/>
      <c r="AB417" s="695"/>
      <c r="AC417" s="695"/>
      <c r="AD417" s="695"/>
      <c r="AE417" s="695"/>
      <c r="AF417" s="695"/>
      <c r="AG417" s="695"/>
      <c r="AH417" s="695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784"/>
      <c r="BL417" s="784"/>
      <c r="BM417" s="784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47"/>
      <c r="B418" s="16" t="s">
        <v>62</v>
      </c>
      <c r="C418" s="738"/>
      <c r="D418" s="736"/>
      <c r="E418" s="710"/>
      <c r="F418" s="736"/>
      <c r="G418" s="710"/>
      <c r="H418" s="736"/>
      <c r="I418" s="710"/>
      <c r="J418" s="736"/>
      <c r="K418" s="712"/>
      <c r="L418" s="712"/>
      <c r="M418" s="738"/>
      <c r="N418" s="736"/>
      <c r="O418" s="712"/>
      <c r="P418" s="736"/>
      <c r="Q418" s="712"/>
      <c r="R418" s="736"/>
      <c r="S418" s="712"/>
      <c r="T418" s="736"/>
      <c r="U418" s="21"/>
      <c r="Z418" s="734"/>
      <c r="AA418" s="696"/>
      <c r="AB418" s="696"/>
      <c r="AC418" s="696"/>
      <c r="AD418" s="696"/>
      <c r="AE418" s="696"/>
      <c r="AF418" s="696"/>
      <c r="AG418" s="696"/>
      <c r="AH418" s="696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785"/>
      <c r="BL418" s="785"/>
      <c r="BM418" s="785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33" t="s">
        <v>80</v>
      </c>
      <c r="B419" s="15" t="s">
        <v>55</v>
      </c>
      <c r="C419" s="748" t="str">
        <f>VLOOKUP($C402,'2025年度(1年後期)'!$B$5:$N$207,COLUMN('2025年度(1年後期)'!$I$5),0)&amp;""</f>
        <v/>
      </c>
      <c r="D419" s="732"/>
      <c r="E419" s="749" t="str">
        <f>VLOOKUP($C402,'2025年度(2年後期)'!$B$5:$N$207,COLUMN('2025年度(2年後期)'!$I$5),0)&amp;""</f>
        <v/>
      </c>
      <c r="F419" s="732"/>
      <c r="G419" s="749" t="str">
        <f>VLOOKUP($C402,'2025年度(3年後期)'!$B$5:$N$207,COLUMN('2025年度(3年後期)'!$I$5),0)&amp;""</f>
        <v/>
      </c>
      <c r="H419" s="732"/>
      <c r="I419" s="749" t="str">
        <f>VLOOKUP($C402,'2025年度(4年後期)'!$B$5:$N$206,COLUMN('2025年度(4年後期)'!$I$5),0)&amp;""</f>
        <v>卒業式リハーサル
14:00-16:40</v>
      </c>
      <c r="J419" s="732"/>
      <c r="K419" s="750" t="str">
        <f>VLOOKUP($C402,'2025年度(助産後期)'!$B$5:$N$207,COLUMN('2025年度(助産後期)'!$I$5),0)&amp;""</f>
        <v/>
      </c>
      <c r="L419" s="750"/>
      <c r="M419" s="748" t="str">
        <f>VLOOKUP($C402,'2025年度(M1後期)'!$B$5:$N$207,COLUMN('2025年度(M1後期)'!$I$5),0)&amp;""</f>
        <v/>
      </c>
      <c r="N419" s="732"/>
      <c r="O419" s="750" t="str">
        <f>VLOOKUP($C402,'2025年度(M2後期)'!$B$5:$N$207,COLUMN('2025年度(M2後期)'!$I$5),0)&amp;""</f>
        <v/>
      </c>
      <c r="P419" s="732"/>
      <c r="Q419" s="750" t="str">
        <f>VLOOKUP($C402,'2025年度(D1後期)'!$B$5:$N$207,COLUMN('2025年度(D1後期)'!$I$5),0)&amp;""</f>
        <v/>
      </c>
      <c r="R419" s="732"/>
      <c r="S419" s="750" t="str">
        <f>VLOOKUP($C402,'2025年度(D23後期)'!$B$5:$N$207,COLUMN('2025年度(D23後期)'!$I$5),0)&amp;""</f>
        <v/>
      </c>
      <c r="T419" s="732"/>
      <c r="U419" s="21"/>
      <c r="Z419" s="733" t="str">
        <f>A419</f>
        <v>４時限（15：10～16：40）</v>
      </c>
      <c r="AA419" s="694"/>
      <c r="AB419" s="694"/>
      <c r="AC419" s="694"/>
      <c r="AD419" s="694"/>
      <c r="AE419" s="694"/>
      <c r="AF419" s="694" t="s">
        <v>491</v>
      </c>
      <c r="AG419" s="694"/>
      <c r="AH419" s="694"/>
      <c r="AI419" s="694"/>
      <c r="AJ419" s="694"/>
      <c r="AK419" s="694"/>
      <c r="AL419" s="694"/>
      <c r="AM419" s="694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/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783"/>
      <c r="BL419" s="783"/>
      <c r="BM419" s="783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33"/>
      <c r="B420" s="15" t="s">
        <v>58</v>
      </c>
      <c r="C420" s="751" t="str">
        <f>IFERROR(VLOOKUP(C419,科目・教員!$A$2:$B$349,2,0),"")</f>
        <v/>
      </c>
      <c r="D420" s="735"/>
      <c r="E420" s="739" t="str">
        <f>IFERROR(VLOOKUP(E419,科目・教員!$A$2:$B$349,2,0),"")</f>
        <v/>
      </c>
      <c r="F420" s="735"/>
      <c r="G420" s="739" t="str">
        <f>IFERROR(VLOOKUP(G419,科目・教員!$A$2:$B$349,2,0),"")</f>
        <v/>
      </c>
      <c r="H420" s="735"/>
      <c r="I420" s="739" t="str">
        <f>IFERROR(VLOOKUP(I419,科目・教員!$A$2:$B$349,2,0),"")</f>
        <v/>
      </c>
      <c r="J420" s="735"/>
      <c r="K420" s="740" t="str">
        <f>IFERROR(VLOOKUP(K419,科目・教員!$A$2:$B$349,2,0),"")</f>
        <v/>
      </c>
      <c r="L420" s="740"/>
      <c r="M420" s="751" t="str">
        <f>IFERROR(VLOOKUP(M419,科目・教員!$A$2:$B$349,2,0),"")</f>
        <v/>
      </c>
      <c r="N420" s="735"/>
      <c r="O420" s="740" t="str">
        <f>IFERROR(VLOOKUP(O419,科目・教員!$A$2:$B$349,2,0),"")</f>
        <v/>
      </c>
      <c r="P420" s="735"/>
      <c r="Q420" s="740" t="str">
        <f>IFERROR(VLOOKUP(Q419,科目・教員!$A$2:$B$349,2,0),"")</f>
        <v/>
      </c>
      <c r="R420" s="735"/>
      <c r="S420" s="740" t="str">
        <f>IFERROR(VLOOKUP(S419,科目・教員!$A$2:$B$349,2,0),"")</f>
        <v/>
      </c>
      <c r="T420" s="735"/>
      <c r="U420" s="21"/>
      <c r="Z420" s="73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784"/>
      <c r="BL420" s="784"/>
      <c r="BM420" s="784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33"/>
      <c r="B421" s="15" t="s">
        <v>60</v>
      </c>
      <c r="C421" s="751" t="str">
        <f>VLOOKUP($C402,'2025年度(1年後期)'!$B$5:$N$207,COLUMN('2025年度(1年後期)'!$I$5)+1,0)&amp;""</f>
        <v/>
      </c>
      <c r="D421" s="735"/>
      <c r="E421" s="739" t="str">
        <f>VLOOKUP($C402,'2025年度(2年後期)'!$B$5:$N$207,COLUMN('2025年度(2年後期)'!$I$5)+1,0)&amp;""</f>
        <v/>
      </c>
      <c r="F421" s="735"/>
      <c r="G421" s="739" t="str">
        <f>VLOOKUP($C402,'2025年度(3年後期)'!$B$5:$N$207,COLUMN('2025年度(3年後期)'!$I$5)+1,0)&amp;""</f>
        <v/>
      </c>
      <c r="H421" s="735"/>
      <c r="I421" s="739" t="str">
        <f>VLOOKUP($C402,'2025年度(4年後期)'!$B$5:$N$206,COLUMN('2025年度(4年後期)'!$I$5)+1,0)&amp;""</f>
        <v>講堂</v>
      </c>
      <c r="J421" s="735"/>
      <c r="K421" s="740" t="str">
        <f>VLOOKUP($C402,'2025年度(助産後期)'!$B$5:$N$207,COLUMN('2025年度(助産後期)'!$I$5)+1,0)&amp;""</f>
        <v/>
      </c>
      <c r="L421" s="740"/>
      <c r="M421" s="751" t="str">
        <f>VLOOKUP($C402,'2025年度(M1後期)'!$B$5:$N$207,COLUMN('2025年度(M1後期)'!$I$5)+1,0)&amp;""</f>
        <v/>
      </c>
      <c r="N421" s="735"/>
      <c r="O421" s="740" t="str">
        <f>VLOOKUP($C402,'2025年度(M2後期)'!$B$5:$N$207,COLUMN('2025年度(M2後期)'!$I$5)+1,0)&amp;""</f>
        <v/>
      </c>
      <c r="P421" s="735"/>
      <c r="Q421" s="740" t="str">
        <f>VLOOKUP($C402,'2025年度(D1後期)'!$B$5:$N$207,COLUMN('2025年度(D1後期)'!$I$5)+1,0)&amp;""</f>
        <v/>
      </c>
      <c r="R421" s="735"/>
      <c r="S421" s="740" t="str">
        <f>VLOOKUP($C402,'2025年度(D23後期)'!$B$5:$N$207,COLUMN('2025年度(D23後期)'!$I$5)+1,0)&amp;""</f>
        <v/>
      </c>
      <c r="T421" s="735"/>
      <c r="U421" s="21"/>
      <c r="Z421" s="73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784"/>
      <c r="BL421" s="784"/>
      <c r="BM421" s="784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34"/>
      <c r="B422" s="16" t="s">
        <v>62</v>
      </c>
      <c r="C422" s="738"/>
      <c r="D422" s="736"/>
      <c r="E422" s="710"/>
      <c r="F422" s="736"/>
      <c r="G422" s="710"/>
      <c r="H422" s="736"/>
      <c r="I422" s="710"/>
      <c r="J422" s="736"/>
      <c r="K422" s="712"/>
      <c r="L422" s="712"/>
      <c r="M422" s="738"/>
      <c r="N422" s="736"/>
      <c r="O422" s="712"/>
      <c r="P422" s="736"/>
      <c r="Q422" s="712"/>
      <c r="R422" s="736"/>
      <c r="S422" s="712"/>
      <c r="T422" s="736"/>
      <c r="U422" s="21"/>
      <c r="Z422" s="73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785"/>
      <c r="BL422" s="785"/>
      <c r="BM422" s="785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33" t="s">
        <v>87</v>
      </c>
      <c r="B423" s="15" t="s">
        <v>55</v>
      </c>
      <c r="C423" s="748" t="str">
        <f>VLOOKUP($C402,'2025年度(1年後期)'!$B$5:$N$207,COLUMN('2025年度(1年後期)'!$K$5),0)&amp;""</f>
        <v/>
      </c>
      <c r="D423" s="732"/>
      <c r="E423" s="749" t="str">
        <f>VLOOKUP($C402,'2025年度(2年後期)'!$B$5:$N$207,COLUMN('2025年度(2年後期)'!$K$5),0)&amp;""</f>
        <v/>
      </c>
      <c r="F423" s="732"/>
      <c r="G423" s="749" t="str">
        <f>VLOOKUP($C402,'2025年度(3年後期)'!$B$5:$N$207,COLUMN('2025年度(3年後期)'!$K$5),0)&amp;""</f>
        <v/>
      </c>
      <c r="H423" s="732"/>
      <c r="I423" s="749" t="str">
        <f>VLOOKUP($C402,'2025年度(4年後期)'!$B$5:$N$206,COLUMN('2025年度(4年後期)'!$K$5),0)&amp;""</f>
        <v/>
      </c>
      <c r="J423" s="732"/>
      <c r="K423" s="750" t="str">
        <f>VLOOKUP($C402,'2025年度(助産後期)'!$B$5:$N$207,COLUMN('2025年度(助産後期)'!$K$5),0)&amp;""</f>
        <v/>
      </c>
      <c r="L423" s="750"/>
      <c r="M423" s="748" t="str">
        <f>VLOOKUP($C402,'2025年度(M1後期)'!$B$5:$N$207,COLUMN('2025年度(M1後期)'!$K$5),0)&amp;""</f>
        <v/>
      </c>
      <c r="N423" s="732"/>
      <c r="O423" s="750" t="str">
        <f>VLOOKUP($C402,'2025年度(M2後期)'!$B$5:$N$207,COLUMN('2025年度(M2後期)'!$K$5),0)&amp;""</f>
        <v/>
      </c>
      <c r="P423" s="732"/>
      <c r="Q423" s="750" t="str">
        <f>VLOOKUP($C402,'2025年度(D1後期)'!$B$5:$N$207,COLUMN('2025年度(D1後期)'!$K$5),0)&amp;""</f>
        <v/>
      </c>
      <c r="R423" s="732"/>
      <c r="S423" s="750" t="str">
        <f>VLOOKUP($C402,'2025年度(D23後期)'!$B$5:$N$207,COLUMN('2025年度(D23後期)'!$K$5),0)&amp;""</f>
        <v/>
      </c>
      <c r="T423" s="732"/>
      <c r="U423" s="21"/>
      <c r="Z423" s="733" t="str">
        <f>A423</f>
        <v>５時限（16：50～18：20）</v>
      </c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783"/>
      <c r="BL423" s="783"/>
      <c r="BM423" s="783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33"/>
      <c r="B424" s="15" t="s">
        <v>58</v>
      </c>
      <c r="C424" s="751" t="str">
        <f>IFERROR(VLOOKUP(C423,科目・教員!$A$2:$B$349,2,0),"")</f>
        <v/>
      </c>
      <c r="D424" s="735"/>
      <c r="E424" s="739" t="str">
        <f>IFERROR(VLOOKUP(E423,科目・教員!$A$2:$B$349,2,0),"")</f>
        <v/>
      </c>
      <c r="F424" s="735"/>
      <c r="G424" s="739" t="str">
        <f>IFERROR(VLOOKUP(G423,科目・教員!$A$2:$B$349,2,0),"")</f>
        <v/>
      </c>
      <c r="H424" s="735"/>
      <c r="I424" s="739" t="str">
        <f>IFERROR(VLOOKUP(I423,科目・教員!$A$2:$B$349,2,0),"")</f>
        <v/>
      </c>
      <c r="J424" s="735"/>
      <c r="K424" s="740" t="str">
        <f>IFERROR(VLOOKUP(K423,科目・教員!$A$2:$B$349,2,0),"")</f>
        <v/>
      </c>
      <c r="L424" s="740"/>
      <c r="M424" s="751" t="str">
        <f>IFERROR(VLOOKUP(M423,科目・教員!$A$2:$B$349,2,0),"")</f>
        <v/>
      </c>
      <c r="N424" s="735"/>
      <c r="O424" s="740" t="str">
        <f>IFERROR(VLOOKUP(O423,科目・教員!$A$2:$B$349,2,0),"")</f>
        <v/>
      </c>
      <c r="P424" s="735"/>
      <c r="Q424" s="740" t="str">
        <f>IFERROR(VLOOKUP(Q423,科目・教員!$A$2:$B$349,2,0),"")</f>
        <v/>
      </c>
      <c r="R424" s="735"/>
      <c r="S424" s="740" t="str">
        <f>IFERROR(VLOOKUP(S423,科目・教員!$A$2:$B$349,2,0),"")</f>
        <v/>
      </c>
      <c r="T424" s="735"/>
      <c r="U424" s="21"/>
      <c r="Z424" s="733"/>
      <c r="AA424" s="695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784"/>
      <c r="BL424" s="784"/>
      <c r="BM424" s="784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33"/>
      <c r="B425" s="15" t="s">
        <v>60</v>
      </c>
      <c r="C425" s="751" t="str">
        <f>VLOOKUP($C402,'2025年度(1年後期)'!$B$5:$N$207,COLUMN('2025年度(1年後期)'!$K$5)+1,0)&amp;""</f>
        <v/>
      </c>
      <c r="D425" s="735"/>
      <c r="E425" s="739" t="str">
        <f>VLOOKUP($C402,'2025年度(2年後期)'!$B$5:$N$207,COLUMN('2025年度(2年後期)'!$K$5)+1,0)&amp;""</f>
        <v/>
      </c>
      <c r="F425" s="735"/>
      <c r="G425" s="739" t="str">
        <f>VLOOKUP($C402,'2025年度(3年後期)'!$B$5:$N$207,COLUMN('2025年度(3年後期)'!$K$5)+1,0)&amp;""</f>
        <v/>
      </c>
      <c r="H425" s="735"/>
      <c r="I425" s="739" t="str">
        <f>VLOOKUP($C402,'2025年度(4年後期)'!$B$5:$N$206,COLUMN('2025年度(4年後期)'!$K$5)+1,0)&amp;""</f>
        <v/>
      </c>
      <c r="J425" s="735"/>
      <c r="K425" s="740" t="str">
        <f>VLOOKUP($C402,'2025年度(助産後期)'!$B$5:$N$207,COLUMN('2025年度(助産後期)'!$K$5)+1,0)&amp;""</f>
        <v/>
      </c>
      <c r="L425" s="740"/>
      <c r="M425" s="751" t="str">
        <f>VLOOKUP($C402,'2025年度(M1後期)'!$B$5:$N$207,COLUMN('2025年度(M1後期)'!$K$5)+1,0)&amp;""</f>
        <v/>
      </c>
      <c r="N425" s="735"/>
      <c r="O425" s="740" t="str">
        <f>VLOOKUP($C402,'2025年度(M1後期)'!$B$5:$N$207,COLUMN('2025年度(M1後期)'!$K$5)+1,0)&amp;""</f>
        <v/>
      </c>
      <c r="P425" s="735"/>
      <c r="Q425" s="740" t="str">
        <f>VLOOKUP($C402,'2025年度(D1後期)'!$B$5:$N$207,COLUMN('2025年度(D1後期)'!$K$5)+1,0)&amp;""</f>
        <v/>
      </c>
      <c r="R425" s="735"/>
      <c r="S425" s="740" t="str">
        <f>VLOOKUP($C402,'2025年度(D23後期)'!$B$5:$N$207,COLUMN('2025年度(D23後期)'!$K$5)+1,0)&amp;""</f>
        <v/>
      </c>
      <c r="T425" s="735"/>
      <c r="U425" s="21"/>
      <c r="Z425" s="733"/>
      <c r="AA425" s="695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784"/>
      <c r="BL425" s="784"/>
      <c r="BM425" s="784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34"/>
      <c r="B426" s="16" t="s">
        <v>62</v>
      </c>
      <c r="C426" s="738"/>
      <c r="D426" s="736"/>
      <c r="E426" s="710"/>
      <c r="F426" s="736"/>
      <c r="G426" s="710"/>
      <c r="H426" s="736"/>
      <c r="I426" s="710"/>
      <c r="J426" s="736"/>
      <c r="K426" s="712"/>
      <c r="L426" s="712"/>
      <c r="M426" s="738"/>
      <c r="N426" s="736"/>
      <c r="O426" s="712"/>
      <c r="P426" s="736"/>
      <c r="Q426" s="712"/>
      <c r="R426" s="736"/>
      <c r="S426" s="712"/>
      <c r="T426" s="736"/>
      <c r="U426" s="22"/>
      <c r="V426" s="19"/>
      <c r="W426" s="19"/>
      <c r="X426" s="19"/>
      <c r="Y426" s="19"/>
      <c r="Z426" s="734"/>
      <c r="AA426" s="696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785"/>
      <c r="BL426" s="785"/>
      <c r="BM426" s="785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5"/>
      <c r="B427" s="6"/>
      <c r="C427" s="717">
        <f>C402+1</f>
        <v>46099</v>
      </c>
      <c r="D427" s="717"/>
      <c r="E427" s="717"/>
      <c r="F427" s="717"/>
      <c r="G427" s="717"/>
      <c r="H427" s="717"/>
      <c r="I427" s="717"/>
      <c r="J427" s="717"/>
      <c r="K427" s="717"/>
      <c r="L427" s="717"/>
      <c r="M427" s="717"/>
      <c r="N427" s="717"/>
      <c r="O427" s="717"/>
      <c r="P427" s="717"/>
      <c r="Q427" s="717"/>
      <c r="R427" s="717"/>
      <c r="S427" s="717"/>
      <c r="T427" s="717"/>
      <c r="U427" s="697">
        <f>C427</f>
        <v>46099</v>
      </c>
      <c r="V427" s="698"/>
      <c r="W427" s="698"/>
      <c r="X427" s="698"/>
      <c r="Y427" s="698"/>
      <c r="Z427" s="69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3" t="s">
        <v>54</v>
      </c>
      <c r="B428" s="12" t="s">
        <v>55</v>
      </c>
      <c r="C428" s="731" t="str">
        <f>VLOOKUP($C427,'2025年度(1年後期)'!$B$5:$N$207,COLUMN('2025年度(1年後期)'!$C$5),0)&amp;""</f>
        <v/>
      </c>
      <c r="D428" s="722"/>
      <c r="E428" s="721" t="str">
        <f>VLOOKUP($C427,'2025年度(2年後期)'!$B$5:$N$207,COLUMN('2025年度(2年後期)'!$C$5),0)&amp;""</f>
        <v/>
      </c>
      <c r="F428" s="722"/>
      <c r="G428" s="721" t="str">
        <f>VLOOKUP($C427,'2025年度(3年後期)'!$B$5:$N$207,COLUMN('2025年度(3年後期)'!$C$5),0)&amp;""</f>
        <v/>
      </c>
      <c r="H428" s="722"/>
      <c r="I428" s="721" t="str">
        <f>VLOOKUP($C427,'2025年度(4年後期)'!$B$5:$N$206,COLUMN('2025年度(4年後期)'!$C$5),0)&amp;""</f>
        <v/>
      </c>
      <c r="J428" s="722"/>
      <c r="K428" s="732" t="str">
        <f>VLOOKUP($C427,'2025年度(助産後期)'!$B$5:$N$207,COLUMN('2025年度(助産後期)'!$C$5),0)&amp;""</f>
        <v/>
      </c>
      <c r="L428" s="720"/>
      <c r="M428" s="719" t="str">
        <f>VLOOKUP($C427,'2025年度(M1後期)'!$B$5:$N$207,COLUMN('2025年度(M1後期)'!$C$5),0)&amp;""</f>
        <v/>
      </c>
      <c r="N428" s="720"/>
      <c r="O428" s="721" t="str">
        <f>VLOOKUP($C427,'2025年度(M2後期)'!$B$5:$N$207,COLUMN('2025年度(M2後期)'!$C$5),0)&amp;""</f>
        <v/>
      </c>
      <c r="P428" s="722"/>
      <c r="Q428" s="721" t="str">
        <f>VLOOKUP($C427,'2025年度(D1後期)'!$B$5:$N$207,COLUMN('2025年度(D1後期)'!$C$5),0)&amp;""</f>
        <v/>
      </c>
      <c r="R428" s="722"/>
      <c r="S428" s="732" t="str">
        <f>VLOOKUP($C427,'2025年度(D23後期)'!$B$5:$N$207,COLUMN('2025年度(D23後期)'!$C$5),0)&amp;""</f>
        <v/>
      </c>
      <c r="T428" s="722"/>
      <c r="U428" s="25"/>
      <c r="Z428" s="744" t="str">
        <f>A428</f>
        <v xml:space="preserve">１時限（09：20～10：50） </v>
      </c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783"/>
      <c r="BL428" s="783"/>
      <c r="BM428" s="783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33"/>
      <c r="B429" s="15" t="s">
        <v>58</v>
      </c>
      <c r="C429" s="714" t="str">
        <f>IFERROR(VLOOKUP(C428,科目・教員!$A$2:$B$349,2,0),"")</f>
        <v/>
      </c>
      <c r="D429" s="715"/>
      <c r="E429" s="716" t="str">
        <f>IFERROR(VLOOKUP(E428,科目・教員!$A$2:$B$349,2,0),"")</f>
        <v/>
      </c>
      <c r="F429" s="715"/>
      <c r="G429" s="716" t="str">
        <f>IFERROR(VLOOKUP(G428,科目・教員!$A$2:$B$349,2,0),"")</f>
        <v/>
      </c>
      <c r="H429" s="715"/>
      <c r="I429" s="716" t="str">
        <f>IFERROR(VLOOKUP(I428,科目・教員!$A$2:$B$349,2,0),"")</f>
        <v/>
      </c>
      <c r="J429" s="715"/>
      <c r="K429" s="735" t="str">
        <f>IFERROR(VLOOKUP(K428,科目・教員!$A$2:$B$349,2,0),"")</f>
        <v/>
      </c>
      <c r="L429" s="737"/>
      <c r="M429" s="746" t="str">
        <f>IFERROR(VLOOKUP(M428,科目・教員!$A$2:$B$349,2,0),"")</f>
        <v/>
      </c>
      <c r="N429" s="715"/>
      <c r="O429" s="716" t="str">
        <f>IFERROR(VLOOKUP(O428,科目・教員!$A$2:$B$349,2,0),"")</f>
        <v/>
      </c>
      <c r="P429" s="715"/>
      <c r="Q429" s="716" t="str">
        <f>IFERROR(VLOOKUP(Q428,科目・教員!$A$2:$B$349,2,0),"")</f>
        <v/>
      </c>
      <c r="R429" s="715"/>
      <c r="S429" s="735" t="str">
        <f>IFERROR(VLOOKUP(S428,科目・教員!$A$2:$B$349,2,0),"")</f>
        <v/>
      </c>
      <c r="T429" s="715"/>
      <c r="U429" s="25"/>
      <c r="Z429" s="73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784"/>
      <c r="BL429" s="784"/>
      <c r="BM429" s="784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33"/>
      <c r="B430" s="15" t="s">
        <v>60</v>
      </c>
      <c r="C430" s="714" t="str">
        <f>VLOOKUP($C427,'2025年度(1年後期)'!$B$5:$N$207,COLUMN('2025年度(1年後期)'!$C$5)+1,0)&amp;""</f>
        <v/>
      </c>
      <c r="D430" s="715"/>
      <c r="E430" s="716" t="str">
        <f>VLOOKUP($C427,'2025年度(2年後期)'!$B$5:$N$207,COLUMN('2025年度(2年後期)'!$C$5)+1,0)&amp;""</f>
        <v/>
      </c>
      <c r="F430" s="715"/>
      <c r="G430" s="716" t="str">
        <f>VLOOKUP($C427,'2025年度(3年後期)'!$B$5:$N$207,COLUMN('2025年度(3年後期)'!$C$5)+1,0)&amp;""</f>
        <v/>
      </c>
      <c r="H430" s="715"/>
      <c r="I430" s="716" t="str">
        <f>VLOOKUP($C427,'2025年度(4年後期)'!$B$5:$N$206,COLUMN('2025年度(4年後期)'!$C$5)+1,0)&amp;""</f>
        <v/>
      </c>
      <c r="J430" s="715"/>
      <c r="K430" s="735" t="str">
        <f>VLOOKUP($C427,'2025年度(助産後期)'!$B$5:$N$207,COLUMN('2025年度(助産後期)'!$C$5)+1,0)&amp;""</f>
        <v/>
      </c>
      <c r="L430" s="737"/>
      <c r="M430" s="746" t="str">
        <f>VLOOKUP($C427,'2025年度(M1後期)'!$B$5:$N$207,COLUMN('2025年度(M1後期)'!$C$5)+1,0)&amp;""</f>
        <v/>
      </c>
      <c r="N430" s="715"/>
      <c r="O430" s="716" t="str">
        <f>VLOOKUP($C427,'2025年度(M2後期)'!$B$5:$N$207,COLUMN('2025年度(M2後期)'!$C$5)+1,0)&amp;""</f>
        <v/>
      </c>
      <c r="P430" s="715"/>
      <c r="Q430" s="716" t="str">
        <f>VLOOKUP($C427,'2025年度(D1後期)'!$B$5:$N$207,COLUMN('2025年度(D1後期)'!$C$5)+1,0)&amp;""</f>
        <v/>
      </c>
      <c r="R430" s="715"/>
      <c r="S430" s="735" t="str">
        <f>VLOOKUP($C427,'2025年度(D23後期)'!$B$5:$N$207,COLUMN('2025年度(D23後期)'!$C$5)+1,0)&amp;""</f>
        <v/>
      </c>
      <c r="T430" s="715"/>
      <c r="U430" s="25"/>
      <c r="Z430" s="73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784"/>
      <c r="BL430" s="784"/>
      <c r="BM430" s="784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34"/>
      <c r="B431" s="16" t="s">
        <v>62</v>
      </c>
      <c r="C431" s="738"/>
      <c r="D431" s="711"/>
      <c r="E431" s="710"/>
      <c r="F431" s="711"/>
      <c r="G431" s="710"/>
      <c r="H431" s="711"/>
      <c r="I431" s="710"/>
      <c r="J431" s="711"/>
      <c r="K431" s="712"/>
      <c r="L431" s="713"/>
      <c r="M431" s="745"/>
      <c r="N431" s="711"/>
      <c r="O431" s="710"/>
      <c r="P431" s="711"/>
      <c r="Q431" s="710"/>
      <c r="R431" s="711"/>
      <c r="S431" s="712"/>
      <c r="T431" s="711"/>
      <c r="U431" s="25"/>
      <c r="Z431" s="73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785"/>
      <c r="BL431" s="785"/>
      <c r="BM431" s="785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33" t="s">
        <v>64</v>
      </c>
      <c r="B432" s="15" t="s">
        <v>55</v>
      </c>
      <c r="C432" s="731" t="str">
        <f>VLOOKUP($C427,'2025年度(1年後期)'!$B$5:$N$207,COLUMN('2025年度(1年後期)'!$E$5),0)&amp;""</f>
        <v/>
      </c>
      <c r="D432" s="722"/>
      <c r="E432" s="721" t="str">
        <f>VLOOKUP($C427,'2025年度(2年後期)'!$B$5:$N$207,COLUMN('2025年度(2年後期)'!$E$5),0)&amp;""</f>
        <v/>
      </c>
      <c r="F432" s="722"/>
      <c r="G432" s="721" t="str">
        <f>VLOOKUP($C427,'2025年度(3年後期)'!$B$5:$N$207,COLUMN('2025年度(3年後期)'!$E$5),0)&amp;""</f>
        <v/>
      </c>
      <c r="H432" s="722"/>
      <c r="I432" s="721" t="str">
        <f>VLOOKUP($C427,'2025年度(4年後期)'!$B$5:$N$206,COLUMN('2025年度(4年後期)'!$E$5),0)&amp;""</f>
        <v/>
      </c>
      <c r="J432" s="722"/>
      <c r="K432" s="732" t="str">
        <f>VLOOKUP($C427,'2025年度(助産後期)'!$B$5:$N$207,COLUMN('2025年度(助産後期)'!$E$5),0)&amp;""</f>
        <v/>
      </c>
      <c r="L432" s="720"/>
      <c r="M432" s="731" t="str">
        <f>VLOOKUP($C427,'2025年度(M1後期)'!$B$5:$N$207,COLUMN('2025年度(M1後期)'!$E$5),0)&amp;""</f>
        <v/>
      </c>
      <c r="N432" s="722"/>
      <c r="O432" s="732" t="str">
        <f>VLOOKUP($C427,'2025年度(M2後期)'!$B$5:$N$207,COLUMN('2025年度(M2後期)'!$E$5),0)&amp;""</f>
        <v/>
      </c>
      <c r="P432" s="722"/>
      <c r="Q432" s="732" t="str">
        <f>VLOOKUP($C427,'2025年度(D1後期)'!$B$5:$N$207,COLUMN('2025年度(D1後期)'!$E$5),0)&amp;""</f>
        <v/>
      </c>
      <c r="R432" s="722"/>
      <c r="S432" s="732" t="str">
        <f>VLOOKUP($C427,'2025年度(D23後期)'!$B$5:$N$207,COLUMN('2025年度(D23後期)'!$E$5),0)&amp;""</f>
        <v/>
      </c>
      <c r="T432" s="722"/>
      <c r="U432" s="21"/>
      <c r="Z432" s="733" t="str">
        <f>A432</f>
        <v>２時限（11：00～12：30）</v>
      </c>
      <c r="AA432" s="694"/>
      <c r="AB432" s="694"/>
      <c r="AC432" s="694"/>
      <c r="AD432" s="694"/>
      <c r="AE432" s="694"/>
      <c r="AF432" s="694"/>
      <c r="AG432" s="694"/>
      <c r="AH432" s="694"/>
      <c r="AI432" s="694"/>
      <c r="AJ432" s="694"/>
      <c r="AK432" s="694"/>
      <c r="AL432" s="694"/>
      <c r="AM432" s="694"/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/>
      <c r="AX432" s="694"/>
      <c r="AY432" s="694"/>
      <c r="AZ432" s="694"/>
      <c r="BA432" s="694"/>
      <c r="BB432" s="694"/>
      <c r="BC432" s="694"/>
      <c r="BD432" s="694"/>
      <c r="BE432" s="694"/>
      <c r="BF432" s="694"/>
      <c r="BG432" s="694"/>
      <c r="BH432" s="694"/>
      <c r="BI432" s="694"/>
      <c r="BJ432" s="694"/>
      <c r="BK432" s="783"/>
      <c r="BL432" s="783"/>
      <c r="BM432" s="783"/>
      <c r="BN432" s="694"/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33"/>
      <c r="B433" s="15" t="s">
        <v>58</v>
      </c>
      <c r="C433" s="714" t="str">
        <f>IFERROR(VLOOKUP(C432,科目・教員!$A$2:$B$349,2,0),"")</f>
        <v/>
      </c>
      <c r="D433" s="715"/>
      <c r="E433" s="716" t="str">
        <f>IFERROR(VLOOKUP(E432,科目・教員!$A$2:$B$349,2,0),"")</f>
        <v/>
      </c>
      <c r="F433" s="715"/>
      <c r="G433" s="716" t="str">
        <f>IFERROR(VLOOKUP(G432,科目・教員!$A$2:$B$349,2,0),"")</f>
        <v/>
      </c>
      <c r="H433" s="715"/>
      <c r="I433" s="716" t="str">
        <f>IFERROR(VLOOKUP(I432,科目・教員!$A$2:$B$349,2,0),"")</f>
        <v/>
      </c>
      <c r="J433" s="715"/>
      <c r="K433" s="735" t="str">
        <f>IFERROR(VLOOKUP(K432,科目・教員!$A$2:$B$349,2,0),"")</f>
        <v/>
      </c>
      <c r="L433" s="737"/>
      <c r="M433" s="714" t="str">
        <f>IFERROR(VLOOKUP(M432,科目・教員!$A$2:$B$349,2,0),"")</f>
        <v/>
      </c>
      <c r="N433" s="715"/>
      <c r="O433" s="735" t="str">
        <f>IFERROR(VLOOKUP(O432,科目・教員!$A$2:$B$349,2,0),"")</f>
        <v/>
      </c>
      <c r="P433" s="715"/>
      <c r="Q433" s="735" t="str">
        <f>IFERROR(VLOOKUP(Q432,科目・教員!$A$2:$B$349,2,0),"")</f>
        <v/>
      </c>
      <c r="R433" s="715"/>
      <c r="S433" s="735" t="str">
        <f>IFERROR(VLOOKUP(S432,科目・教員!$A$2:$B$349,2,0),"")</f>
        <v/>
      </c>
      <c r="T433" s="715"/>
      <c r="U433" s="21"/>
      <c r="Z433" s="73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784"/>
      <c r="BL433" s="784"/>
      <c r="BM433" s="784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33"/>
      <c r="B434" s="15" t="s">
        <v>60</v>
      </c>
      <c r="C434" s="714" t="str">
        <f>VLOOKUP($C427,'2025年度(1年後期)'!$B$5:$N$207,COLUMN('2025年度(1年後期)'!$E$5)+1,0)&amp;""</f>
        <v/>
      </c>
      <c r="D434" s="715"/>
      <c r="E434" s="716" t="str">
        <f>VLOOKUP($C427,'2025年度(2年後期)'!$B$5:$N$207,COLUMN('2025年度(2年後期)'!$E$5)+1,0)&amp;""</f>
        <v/>
      </c>
      <c r="F434" s="715"/>
      <c r="G434" s="716" t="str">
        <f>VLOOKUP($C427,'2025年度(3年後期)'!$B$5:$N$207,COLUMN('2025年度(3年後期)'!$E$5)+1,0)&amp;""</f>
        <v/>
      </c>
      <c r="H434" s="715"/>
      <c r="I434" s="716" t="str">
        <f>VLOOKUP($C427,'2025年度(4年後期)'!$B$5:$N$206,COLUMN('2025年度(4年後期)'!$E$5)+1,0)&amp;""</f>
        <v/>
      </c>
      <c r="J434" s="715"/>
      <c r="K434" s="735" t="str">
        <f>VLOOKUP($C427,'2025年度(助産後期)'!$B$5:$N$207,COLUMN('2025年度(助産後期)'!$E$5)+1,0)&amp;""</f>
        <v/>
      </c>
      <c r="L434" s="737"/>
      <c r="M434" s="714" t="str">
        <f>VLOOKUP($C427,'2025年度(M1後期)'!$B$5:$N$207,COLUMN('2025年度(M1後期)'!$E$5)+1,0)&amp;""</f>
        <v/>
      </c>
      <c r="N434" s="715"/>
      <c r="O434" s="735" t="str">
        <f>VLOOKUP($C427,'2025年度(M2後期)'!$B$5:$N$207,COLUMN('2025年度(M2後期)'!$E$5)+1,0)&amp;""</f>
        <v/>
      </c>
      <c r="P434" s="715"/>
      <c r="Q434" s="735" t="str">
        <f>VLOOKUP($C427,'2025年度(D1後期)'!$B$5:$N$207,COLUMN('2025年度(D1後期)'!$E$5)+1,0)&amp;""</f>
        <v/>
      </c>
      <c r="R434" s="715"/>
      <c r="S434" s="735" t="str">
        <f>VLOOKUP($C427,'2025年度(D23後期)'!$B$5:$N$207,COLUMN('2025年度(D23後期)'!$E$5)+1,0)&amp;""</f>
        <v/>
      </c>
      <c r="T434" s="715"/>
      <c r="U434" s="21"/>
      <c r="Z434" s="73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784"/>
      <c r="BL434" s="784"/>
      <c r="BM434" s="784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47"/>
      <c r="B435" s="16" t="s">
        <v>62</v>
      </c>
      <c r="C435" s="738"/>
      <c r="D435" s="736"/>
      <c r="E435" s="710"/>
      <c r="F435" s="736"/>
      <c r="G435" s="710"/>
      <c r="H435" s="736"/>
      <c r="I435" s="710"/>
      <c r="J435" s="736"/>
      <c r="K435" s="712"/>
      <c r="L435" s="712"/>
      <c r="M435" s="738"/>
      <c r="N435" s="736"/>
      <c r="O435" s="712"/>
      <c r="P435" s="736"/>
      <c r="Q435" s="712"/>
      <c r="R435" s="736"/>
      <c r="S435" s="712"/>
      <c r="T435" s="736"/>
      <c r="U435" s="21"/>
      <c r="Z435" s="73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785"/>
      <c r="BL435" s="785"/>
      <c r="BM435" s="785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44" t="s">
        <v>70</v>
      </c>
      <c r="B436" s="17" t="s">
        <v>71</v>
      </c>
      <c r="C436" s="731"/>
      <c r="D436" s="722"/>
      <c r="E436" s="721"/>
      <c r="F436" s="722"/>
      <c r="G436" s="721"/>
      <c r="H436" s="722"/>
      <c r="I436" s="721"/>
      <c r="J436" s="722"/>
      <c r="K436" s="732"/>
      <c r="L436" s="720"/>
      <c r="M436" s="731"/>
      <c r="N436" s="722"/>
      <c r="O436" s="732"/>
      <c r="P436" s="722"/>
      <c r="Q436" s="732"/>
      <c r="R436" s="722"/>
      <c r="S436" s="732"/>
      <c r="T436" s="722"/>
      <c r="U436" s="21"/>
      <c r="Z436" s="73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783"/>
      <c r="BL436" s="783"/>
      <c r="BM436" s="783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33"/>
      <c r="B437" s="17" t="s">
        <v>73</v>
      </c>
      <c r="C437" s="714"/>
      <c r="D437" s="715"/>
      <c r="E437" s="716"/>
      <c r="F437" s="715"/>
      <c r="G437" s="716"/>
      <c r="H437" s="715"/>
      <c r="I437" s="716"/>
      <c r="J437" s="715"/>
      <c r="K437" s="735"/>
      <c r="L437" s="737"/>
      <c r="M437" s="714"/>
      <c r="N437" s="715"/>
      <c r="O437" s="735"/>
      <c r="P437" s="715"/>
      <c r="Q437" s="735"/>
      <c r="R437" s="715"/>
      <c r="S437" s="735"/>
      <c r="T437" s="715"/>
      <c r="U437" s="21"/>
      <c r="Z437" s="73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784"/>
      <c r="BL437" s="784"/>
      <c r="BM437" s="784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33"/>
      <c r="B438" s="17" t="s">
        <v>60</v>
      </c>
      <c r="C438" s="714"/>
      <c r="D438" s="715"/>
      <c r="E438" s="716"/>
      <c r="F438" s="715"/>
      <c r="G438" s="716"/>
      <c r="H438" s="715"/>
      <c r="I438" s="716"/>
      <c r="J438" s="715"/>
      <c r="K438" s="735"/>
      <c r="L438" s="737"/>
      <c r="M438" s="714"/>
      <c r="N438" s="715"/>
      <c r="O438" s="735"/>
      <c r="P438" s="715"/>
      <c r="Q438" s="735"/>
      <c r="R438" s="715"/>
      <c r="S438" s="735"/>
      <c r="T438" s="715"/>
      <c r="U438" s="21"/>
      <c r="Z438" s="73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784"/>
      <c r="BL438" s="784"/>
      <c r="BM438" s="784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34"/>
      <c r="B439" s="18" t="s">
        <v>62</v>
      </c>
      <c r="C439" s="752"/>
      <c r="D439" s="753"/>
      <c r="E439" s="754"/>
      <c r="F439" s="753"/>
      <c r="G439" s="754"/>
      <c r="H439" s="753"/>
      <c r="I439" s="754"/>
      <c r="J439" s="753"/>
      <c r="K439" s="755"/>
      <c r="L439" s="755"/>
      <c r="M439" s="752"/>
      <c r="N439" s="753"/>
      <c r="O439" s="755"/>
      <c r="P439" s="753"/>
      <c r="Q439" s="755"/>
      <c r="R439" s="753"/>
      <c r="S439" s="755"/>
      <c r="T439" s="753"/>
      <c r="U439" s="21"/>
      <c r="Z439" s="73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785"/>
      <c r="BL439" s="785"/>
      <c r="BM439" s="785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33" t="s">
        <v>74</v>
      </c>
      <c r="B440" s="15" t="s">
        <v>55</v>
      </c>
      <c r="C440" s="748" t="str">
        <f>VLOOKUP($C427,'2025年度(1年後期)'!$B$5:$N$207,COLUMN('2025年度(1年後期)'!$G$5),0)&amp;""</f>
        <v/>
      </c>
      <c r="D440" s="732"/>
      <c r="E440" s="749" t="str">
        <f>VLOOKUP($C427,'2025年度(2年後期)'!$B$5:$N$207,COLUMN('2025年度(2年後期)'!$G$5),0)&amp;""</f>
        <v/>
      </c>
      <c r="F440" s="732"/>
      <c r="G440" s="749" t="str">
        <f>VLOOKUP($C427,'2025年度(3年後期)'!$B$5:$N$207,COLUMN('2025年度(3年後期)'!$G$5),0)&amp;""</f>
        <v/>
      </c>
      <c r="H440" s="732"/>
      <c r="I440" s="749" t="str">
        <f>VLOOKUP($C427,'2025年度(4年後期)'!$B$5:$N$206,COLUMN('2025年度(4年後期)'!$G$5),0)&amp;""</f>
        <v/>
      </c>
      <c r="J440" s="732"/>
      <c r="K440" s="750" t="str">
        <f>VLOOKUP($C427,'2025年度(助産後期)'!$B$5:$N$207,COLUMN('2025年度(助産後期)'!$G$5),0)&amp;""</f>
        <v/>
      </c>
      <c r="L440" s="750"/>
      <c r="M440" s="748" t="str">
        <f>VLOOKUP($C427,'2025年度(M1後期)'!$B$5:$N$207,COLUMN('2025年度(M1後期)'!$G$5),0)&amp;""</f>
        <v/>
      </c>
      <c r="N440" s="732"/>
      <c r="O440" s="750" t="str">
        <f>VLOOKUP($C427,'2025年度(M2後期)'!$B$5:$N$207,COLUMN('2025年度(M2後期)'!$G$5),0)&amp;""</f>
        <v/>
      </c>
      <c r="P440" s="732"/>
      <c r="Q440" s="750" t="str">
        <f>VLOOKUP($C427,'2025年度(D1後期)'!$B$5:$N$207,COLUMN('2025年度(D1後期)'!$G$5),0)&amp;""</f>
        <v/>
      </c>
      <c r="R440" s="732"/>
      <c r="S440" s="750" t="str">
        <f>VLOOKUP($C427,'2025年度(D23後期)'!$B$5:$N$207,COLUMN('2025年度(D23後期)'!$G$5),0)&amp;""</f>
        <v/>
      </c>
      <c r="T440" s="732"/>
      <c r="U440" s="21"/>
      <c r="Z440" s="733" t="str">
        <f>A440</f>
        <v>３時限（13：30～15：00）</v>
      </c>
      <c r="AA440" s="694"/>
      <c r="AB440" s="694"/>
      <c r="AC440" s="694"/>
      <c r="AD440" s="694"/>
      <c r="AE440" s="694"/>
      <c r="AF440" s="694"/>
      <c r="AG440" s="694"/>
      <c r="AH440" s="694"/>
      <c r="AI440" s="694"/>
      <c r="AJ440" s="694"/>
      <c r="AK440" s="694"/>
      <c r="AL440" s="694"/>
      <c r="AM440" s="694"/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/>
      <c r="AX440" s="694"/>
      <c r="AY440" s="694"/>
      <c r="AZ440" s="694"/>
      <c r="BA440" s="694"/>
      <c r="BB440" s="694"/>
      <c r="BC440" s="694"/>
      <c r="BD440" s="694"/>
      <c r="BE440" s="694"/>
      <c r="BF440" s="694"/>
      <c r="BG440" s="694"/>
      <c r="BH440" s="694"/>
      <c r="BI440" s="694"/>
      <c r="BJ440" s="694"/>
      <c r="BK440" s="783"/>
      <c r="BL440" s="783"/>
      <c r="BM440" s="783"/>
      <c r="BN440" s="694"/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33"/>
      <c r="B441" s="15" t="s">
        <v>58</v>
      </c>
      <c r="C441" s="751" t="str">
        <f>IFERROR(VLOOKUP(C440,科目・教員!$A$2:$B$349,2,0),"")</f>
        <v/>
      </c>
      <c r="D441" s="735"/>
      <c r="E441" s="739" t="str">
        <f>IFERROR(VLOOKUP(E440,科目・教員!$A$2:$B$349,2,0),"")</f>
        <v/>
      </c>
      <c r="F441" s="735"/>
      <c r="G441" s="739" t="str">
        <f>IFERROR(VLOOKUP(G440,科目・教員!$A$2:$B$349,2,0),"")</f>
        <v/>
      </c>
      <c r="H441" s="735"/>
      <c r="I441" s="739" t="str">
        <f>IFERROR(VLOOKUP(I440,科目・教員!$A$2:$B$349,2,0),"")</f>
        <v/>
      </c>
      <c r="J441" s="735"/>
      <c r="K441" s="740" t="str">
        <f>IFERROR(VLOOKUP(K440,科目・教員!$A$2:$B$349,2,0),"")</f>
        <v/>
      </c>
      <c r="L441" s="740"/>
      <c r="M441" s="751" t="str">
        <f>IFERROR(VLOOKUP(M440,科目・教員!$A$2:$B$349,2,0),"")</f>
        <v/>
      </c>
      <c r="N441" s="735"/>
      <c r="O441" s="740" t="str">
        <f>IFERROR(VLOOKUP(O440,科目・教員!$A$2:$B$349,2,0),"")</f>
        <v/>
      </c>
      <c r="P441" s="735"/>
      <c r="Q441" s="740" t="str">
        <f>IFERROR(VLOOKUP(Q440,科目・教員!$A$2:$B$349,2,0),"")</f>
        <v/>
      </c>
      <c r="R441" s="735"/>
      <c r="S441" s="740" t="str">
        <f>IFERROR(VLOOKUP(S440,科目・教員!$A$2:$B$349,2,0),"")</f>
        <v/>
      </c>
      <c r="T441" s="735"/>
      <c r="U441" s="21"/>
      <c r="Z441" s="73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784"/>
      <c r="BL441" s="784"/>
      <c r="BM441" s="784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33"/>
      <c r="B442" s="15" t="s">
        <v>60</v>
      </c>
      <c r="C442" s="751" t="str">
        <f>VLOOKUP($C427,'2025年度(1年後期)'!$B$5:$N$207,COLUMN('2025年度(1年後期)'!$G$5)+1,0)&amp;""</f>
        <v/>
      </c>
      <c r="D442" s="735"/>
      <c r="E442" s="739" t="str">
        <f>VLOOKUP($C427,'2025年度(2年後期)'!$B$5:$N$207,COLUMN('2025年度(2年後期)'!$G$5)+1,0)&amp;""</f>
        <v/>
      </c>
      <c r="F442" s="735"/>
      <c r="G442" s="739" t="str">
        <f>VLOOKUP($C427,'2025年度(3年後期)'!$B$5:$N$207,COLUMN('2025年度(3年後期)'!$G$5)+1,0)&amp;""</f>
        <v/>
      </c>
      <c r="H442" s="735"/>
      <c r="I442" s="739" t="str">
        <f>VLOOKUP($C427,'2025年度(4年後期)'!$B$5:$N$206,COLUMN('2025年度(4年後期)'!$G$5)+1,0)&amp;""</f>
        <v/>
      </c>
      <c r="J442" s="735"/>
      <c r="K442" s="740" t="str">
        <f>VLOOKUP($C427,'2025年度(助産後期)'!$B$5:$N$207,COLUMN('2025年度(助産後期)'!$G$5)+1,0)&amp;""</f>
        <v/>
      </c>
      <c r="L442" s="740"/>
      <c r="M442" s="751" t="str">
        <f>VLOOKUP($C427,'2025年度(M1後期)'!$B$5:$N$207,COLUMN('2025年度(M1後期)'!$G$5)+1,0)&amp;""</f>
        <v/>
      </c>
      <c r="N442" s="735"/>
      <c r="O442" s="740" t="str">
        <f>VLOOKUP($C427,'2025年度(M2後期)'!$B$5:$N$207,COLUMN('2025年度(M2後期)'!$G$5)+1,0)&amp;""</f>
        <v/>
      </c>
      <c r="P442" s="735"/>
      <c r="Q442" s="740" t="str">
        <f>VLOOKUP($C427,'2025年度(D1後期)'!$B$5:$N$207,COLUMN('2025年度(D1後期)'!$G$5)+1,0)&amp;""</f>
        <v/>
      </c>
      <c r="R442" s="735"/>
      <c r="S442" s="740" t="str">
        <f>VLOOKUP($C427,'2025年度(D23後期)'!$B$5:$N$207,COLUMN('2025年度(D23後期)'!$G$5)+1,0)&amp;""</f>
        <v/>
      </c>
      <c r="T442" s="735"/>
      <c r="U442" s="21"/>
      <c r="Z442" s="73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784"/>
      <c r="BL442" s="784"/>
      <c r="BM442" s="784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47"/>
      <c r="B443" s="16" t="s">
        <v>62</v>
      </c>
      <c r="C443" s="738"/>
      <c r="D443" s="736"/>
      <c r="E443" s="710"/>
      <c r="F443" s="736"/>
      <c r="G443" s="710"/>
      <c r="H443" s="736"/>
      <c r="I443" s="710"/>
      <c r="J443" s="736"/>
      <c r="K443" s="712"/>
      <c r="L443" s="712"/>
      <c r="M443" s="738"/>
      <c r="N443" s="736"/>
      <c r="O443" s="712"/>
      <c r="P443" s="736"/>
      <c r="Q443" s="712"/>
      <c r="R443" s="736"/>
      <c r="S443" s="712"/>
      <c r="T443" s="736"/>
      <c r="U443" s="21"/>
      <c r="Z443" s="73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785"/>
      <c r="BL443" s="785"/>
      <c r="BM443" s="785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33" t="s">
        <v>80</v>
      </c>
      <c r="B444" s="15" t="s">
        <v>55</v>
      </c>
      <c r="C444" s="748" t="str">
        <f>VLOOKUP($C427,'2025年度(1年後期)'!$B$5:$N$207,COLUMN('2025年度(1年後期)'!$I$5),0)&amp;""</f>
        <v/>
      </c>
      <c r="D444" s="732"/>
      <c r="E444" s="749" t="str">
        <f>VLOOKUP($C427,'2025年度(2年後期)'!$B$5:$N$207,COLUMN('2025年度(2年後期)'!$I$5),0)&amp;""</f>
        <v/>
      </c>
      <c r="F444" s="732"/>
      <c r="G444" s="749" t="str">
        <f>VLOOKUP($C427,'2025年度(3年後期)'!$B$5:$N$207,COLUMN('2025年度(3年後期)'!$I$5),0)&amp;""</f>
        <v/>
      </c>
      <c r="H444" s="732"/>
      <c r="I444" s="749" t="str">
        <f>VLOOKUP($C427,'2025年度(4年後期)'!$B$5:$N$206,COLUMN('2025年度(4年後期)'!$I$5),0)&amp;""</f>
        <v/>
      </c>
      <c r="J444" s="732"/>
      <c r="K444" s="750" t="str">
        <f>VLOOKUP($C427,'2025年度(助産後期)'!$B$5:$N$207,COLUMN('2025年度(助産後期)'!$I$5),0)&amp;""</f>
        <v/>
      </c>
      <c r="L444" s="750"/>
      <c r="M444" s="748" t="str">
        <f>VLOOKUP($C427,'2025年度(M1後期)'!$B$5:$N$207,COLUMN('2025年度(M1後期)'!$I$5),0)&amp;""</f>
        <v/>
      </c>
      <c r="N444" s="732"/>
      <c r="O444" s="750" t="str">
        <f>VLOOKUP($C427,'2025年度(M2後期)'!$B$5:$N$207,COLUMN('2025年度(M2後期)'!$I$5),0)&amp;""</f>
        <v/>
      </c>
      <c r="P444" s="732"/>
      <c r="Q444" s="750" t="str">
        <f>VLOOKUP($C427,'2025年度(D1後期)'!$B$5:$N$207,COLUMN('2025年度(D1後期)'!$I$5),0)&amp;""</f>
        <v/>
      </c>
      <c r="R444" s="732"/>
      <c r="S444" s="750" t="str">
        <f>VLOOKUP($C427,'2025年度(D23後期)'!$B$5:$N$207,COLUMN('2025年度(D23後期)'!$I$5),0)&amp;""</f>
        <v/>
      </c>
      <c r="T444" s="732"/>
      <c r="U444" s="21"/>
      <c r="Z444" s="733" t="str">
        <f>A444</f>
        <v>４時限（15：10～16：40）</v>
      </c>
      <c r="AA444" s="694"/>
      <c r="AB444" s="694"/>
      <c r="AC444" s="694"/>
      <c r="AD444" s="694"/>
      <c r="AE444" s="694"/>
      <c r="AF444" s="694"/>
      <c r="AG444" s="694"/>
      <c r="AH444" s="694"/>
      <c r="AI444" s="694"/>
      <c r="AJ444" s="694"/>
      <c r="AK444" s="694"/>
      <c r="AL444" s="694"/>
      <c r="AM444" s="694"/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/>
      <c r="AX444" s="694"/>
      <c r="AY444" s="694"/>
      <c r="AZ444" s="694"/>
      <c r="BA444" s="694"/>
      <c r="BB444" s="694"/>
      <c r="BC444" s="694"/>
      <c r="BD444" s="694"/>
      <c r="BE444" s="694"/>
      <c r="BF444" s="694"/>
      <c r="BG444" s="694"/>
      <c r="BH444" s="694"/>
      <c r="BI444" s="694"/>
      <c r="BJ444" s="694"/>
      <c r="BK444" s="783"/>
      <c r="BL444" s="783"/>
      <c r="BM444" s="783"/>
      <c r="BN444" s="694"/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33"/>
      <c r="B445" s="15" t="s">
        <v>58</v>
      </c>
      <c r="C445" s="751" t="str">
        <f>IFERROR(VLOOKUP(C444,科目・教員!$A$2:$B$349,2,0),"")</f>
        <v/>
      </c>
      <c r="D445" s="735"/>
      <c r="E445" s="739" t="str">
        <f>IFERROR(VLOOKUP(E444,科目・教員!$A$2:$B$349,2,0),"")</f>
        <v/>
      </c>
      <c r="F445" s="735"/>
      <c r="G445" s="739" t="str">
        <f>IFERROR(VLOOKUP(G444,科目・教員!$A$2:$B$349,2,0),"")</f>
        <v/>
      </c>
      <c r="H445" s="735"/>
      <c r="I445" s="739" t="str">
        <f>IFERROR(VLOOKUP(I444,科目・教員!$A$2:$B$349,2,0),"")</f>
        <v/>
      </c>
      <c r="J445" s="735"/>
      <c r="K445" s="740" t="str">
        <f>IFERROR(VLOOKUP(K444,科目・教員!$A$2:$B$349,2,0),"")</f>
        <v/>
      </c>
      <c r="L445" s="740"/>
      <c r="M445" s="751" t="str">
        <f>IFERROR(VLOOKUP(M444,科目・教員!$A$2:$B$349,2,0),"")</f>
        <v/>
      </c>
      <c r="N445" s="735"/>
      <c r="O445" s="740" t="str">
        <f>IFERROR(VLOOKUP(O444,科目・教員!$A$2:$B$349,2,0),"")</f>
        <v/>
      </c>
      <c r="P445" s="735"/>
      <c r="Q445" s="740" t="str">
        <f>IFERROR(VLOOKUP(Q444,科目・教員!$A$2:$B$349,2,0),"")</f>
        <v/>
      </c>
      <c r="R445" s="735"/>
      <c r="S445" s="740" t="str">
        <f>IFERROR(VLOOKUP(S444,科目・教員!$A$2:$B$349,2,0),"")</f>
        <v/>
      </c>
      <c r="T445" s="735"/>
      <c r="U445" s="21"/>
      <c r="Z445" s="73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784"/>
      <c r="BL445" s="784"/>
      <c r="BM445" s="784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33"/>
      <c r="B446" s="15" t="s">
        <v>60</v>
      </c>
      <c r="C446" s="751" t="str">
        <f>VLOOKUP($C427,'2025年度(1年後期)'!$B$5:$N$207,COLUMN('2025年度(1年後期)'!$I$5)+1,0)&amp;""</f>
        <v/>
      </c>
      <c r="D446" s="735"/>
      <c r="E446" s="739" t="str">
        <f>VLOOKUP($C427,'2025年度(2年後期)'!$B$5:$N$207,COLUMN('2025年度(2年後期)'!$I$5)+1,0)&amp;""</f>
        <v/>
      </c>
      <c r="F446" s="735"/>
      <c r="G446" s="739" t="str">
        <f>VLOOKUP($C427,'2025年度(3年後期)'!$B$5:$N$207,COLUMN('2025年度(3年後期)'!$I$5)+1,0)&amp;""</f>
        <v/>
      </c>
      <c r="H446" s="735"/>
      <c r="I446" s="739" t="str">
        <f>VLOOKUP($C427,'2025年度(4年後期)'!$B$5:$N$206,COLUMN('2025年度(4年後期)'!$I$5)+1,0)&amp;""</f>
        <v/>
      </c>
      <c r="J446" s="735"/>
      <c r="K446" s="740" t="str">
        <f>VLOOKUP($C427,'2025年度(助産後期)'!$B$5:$N$207,COLUMN('2025年度(助産後期)'!$I$5)+1,0)&amp;""</f>
        <v/>
      </c>
      <c r="L446" s="740"/>
      <c r="M446" s="751" t="str">
        <f>VLOOKUP($C427,'2025年度(M1後期)'!$B$5:$N$207,COLUMN('2025年度(M1後期)'!$I$5)+1,0)&amp;""</f>
        <v/>
      </c>
      <c r="N446" s="735"/>
      <c r="O446" s="740" t="str">
        <f>VLOOKUP($C427,'2025年度(M2後期)'!$B$5:$N$207,COLUMN('2025年度(M2後期)'!$I$5)+1,0)&amp;""</f>
        <v/>
      </c>
      <c r="P446" s="735"/>
      <c r="Q446" s="740" t="str">
        <f>VLOOKUP($C427,'2025年度(D1後期)'!$B$5:$N$207,COLUMN('2025年度(D1後期)'!$I$5)+1,0)&amp;""</f>
        <v/>
      </c>
      <c r="R446" s="735"/>
      <c r="S446" s="740" t="str">
        <f>VLOOKUP($C427,'2025年度(D23後期)'!$B$5:$N$207,COLUMN('2025年度(D23後期)'!$I$5)+1,0)&amp;""</f>
        <v/>
      </c>
      <c r="T446" s="735"/>
      <c r="U446" s="21"/>
      <c r="Z446" s="73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784"/>
      <c r="BL446" s="784"/>
      <c r="BM446" s="784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34"/>
      <c r="B447" s="16" t="s">
        <v>62</v>
      </c>
      <c r="C447" s="738"/>
      <c r="D447" s="736"/>
      <c r="E447" s="710"/>
      <c r="F447" s="736"/>
      <c r="G447" s="710"/>
      <c r="H447" s="736"/>
      <c r="I447" s="710"/>
      <c r="J447" s="736"/>
      <c r="K447" s="712"/>
      <c r="L447" s="712"/>
      <c r="M447" s="738"/>
      <c r="N447" s="736"/>
      <c r="O447" s="712"/>
      <c r="P447" s="736"/>
      <c r="Q447" s="712"/>
      <c r="R447" s="736"/>
      <c r="S447" s="712"/>
      <c r="T447" s="736"/>
      <c r="U447" s="21"/>
      <c r="Z447" s="73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785"/>
      <c r="BL447" s="785"/>
      <c r="BM447" s="785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33" t="s">
        <v>87</v>
      </c>
      <c r="B448" s="15" t="s">
        <v>55</v>
      </c>
      <c r="C448" s="748" t="str">
        <f>VLOOKUP($C427,'2025年度(1年後期)'!$B$5:$N$207,COLUMN('2025年度(1年後期)'!$K$5),0)&amp;""</f>
        <v/>
      </c>
      <c r="D448" s="732"/>
      <c r="E448" s="749" t="str">
        <f>VLOOKUP($C427,'2025年度(2年後期)'!$B$5:$N$207,COLUMN('2025年度(2年後期)'!$K$5),0)&amp;""</f>
        <v/>
      </c>
      <c r="F448" s="732"/>
      <c r="G448" s="749" t="str">
        <f>VLOOKUP($C427,'2025年度(3年後期)'!$B$5:$N$207,COLUMN('2025年度(3年後期)'!$K$5),0)&amp;""</f>
        <v/>
      </c>
      <c r="H448" s="732"/>
      <c r="I448" s="749" t="str">
        <f>VLOOKUP($C427,'2025年度(4年後期)'!$B$5:$N$206,COLUMN('2025年度(4年後期)'!$K$5),0)&amp;""</f>
        <v/>
      </c>
      <c r="J448" s="732"/>
      <c r="K448" s="750" t="str">
        <f>VLOOKUP($C427,'2025年度(助産後期)'!$B$5:$N$207,COLUMN('2025年度(助産後期)'!$K$5),0)&amp;""</f>
        <v/>
      </c>
      <c r="L448" s="750"/>
      <c r="M448" s="748" t="str">
        <f>VLOOKUP($C427,'2025年度(M1後期)'!$B$5:$N$207,COLUMN('2025年度(M1後期)'!$K$5),0)&amp;""</f>
        <v/>
      </c>
      <c r="N448" s="732"/>
      <c r="O448" s="750" t="str">
        <f>VLOOKUP($C427,'2025年度(M2後期)'!$B$5:$N$207,COLUMN('2025年度(M2後期)'!$K$5),0)&amp;""</f>
        <v/>
      </c>
      <c r="P448" s="732"/>
      <c r="Q448" s="750" t="str">
        <f>VLOOKUP($C427,'2025年度(D1後期)'!$B$5:$N$207,COLUMN('2025年度(D1後期)'!$K$5),0)&amp;""</f>
        <v/>
      </c>
      <c r="R448" s="732"/>
      <c r="S448" s="750" t="str">
        <f>VLOOKUP($C427,'2025年度(D23後期)'!$B$5:$N$207,COLUMN('2025年度(D23後期)'!$K$5),0)&amp;""</f>
        <v/>
      </c>
      <c r="T448" s="732"/>
      <c r="U448" s="21"/>
      <c r="Z448" s="733" t="str">
        <f>A448</f>
        <v>５時限（16：50～18：20）</v>
      </c>
      <c r="AA448" s="694"/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/>
      <c r="BK448" s="783"/>
      <c r="BL448" s="783"/>
      <c r="BM448" s="783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33"/>
      <c r="B449" s="15" t="s">
        <v>58</v>
      </c>
      <c r="C449" s="751" t="str">
        <f>IFERROR(VLOOKUP(C448,科目・教員!$A$2:$B$349,2,0),"")</f>
        <v/>
      </c>
      <c r="D449" s="735"/>
      <c r="E449" s="739" t="str">
        <f>IFERROR(VLOOKUP(E448,科目・教員!$A$2:$B$349,2,0),"")</f>
        <v/>
      </c>
      <c r="F449" s="735"/>
      <c r="G449" s="739" t="str">
        <f>IFERROR(VLOOKUP(G448,科目・教員!$A$2:$B$349,2,0),"")</f>
        <v/>
      </c>
      <c r="H449" s="735"/>
      <c r="I449" s="739" t="str">
        <f>IFERROR(VLOOKUP(I448,科目・教員!$A$2:$B$349,2,0),"")</f>
        <v/>
      </c>
      <c r="J449" s="735"/>
      <c r="K449" s="740" t="str">
        <f>IFERROR(VLOOKUP(K448,科目・教員!$A$2:$B$349,2,0),"")</f>
        <v/>
      </c>
      <c r="L449" s="740"/>
      <c r="M449" s="751" t="str">
        <f>IFERROR(VLOOKUP(M448,科目・教員!$A$2:$B$349,2,0),"")</f>
        <v/>
      </c>
      <c r="N449" s="735"/>
      <c r="O449" s="740" t="str">
        <f>IFERROR(VLOOKUP(O448,科目・教員!$A$2:$B$349,2,0),"")</f>
        <v/>
      </c>
      <c r="P449" s="735"/>
      <c r="Q449" s="740" t="str">
        <f>IFERROR(VLOOKUP(Q448,科目・教員!$A$2:$B$349,2,0),"")</f>
        <v/>
      </c>
      <c r="R449" s="735"/>
      <c r="S449" s="740" t="str">
        <f>IFERROR(VLOOKUP(S448,科目・教員!$A$2:$B$349,2,0),"")</f>
        <v/>
      </c>
      <c r="T449" s="735"/>
      <c r="U449" s="21"/>
      <c r="Z449" s="73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784"/>
      <c r="BL449" s="784"/>
      <c r="BM449" s="784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33"/>
      <c r="B450" s="15" t="s">
        <v>60</v>
      </c>
      <c r="C450" s="751" t="str">
        <f>VLOOKUP($C427,'2025年度(1年後期)'!$B$5:$N$207,COLUMN('2025年度(1年後期)'!$K$5)+1,0)&amp;""</f>
        <v/>
      </c>
      <c r="D450" s="735"/>
      <c r="E450" s="739" t="str">
        <f>VLOOKUP($C427,'2025年度(2年後期)'!$B$5:$N$207,COLUMN('2025年度(2年後期)'!$K$5)+1,0)&amp;""</f>
        <v/>
      </c>
      <c r="F450" s="735"/>
      <c r="G450" s="739" t="str">
        <f>VLOOKUP($C427,'2025年度(3年後期)'!$B$5:$N$207,COLUMN('2025年度(3年後期)'!$K$5)+1,0)&amp;""</f>
        <v/>
      </c>
      <c r="H450" s="735"/>
      <c r="I450" s="739" t="str">
        <f>VLOOKUP($C427,'2025年度(4年後期)'!$B$5:$N$206,COLUMN('2025年度(4年後期)'!$K$5)+1,0)&amp;""</f>
        <v/>
      </c>
      <c r="J450" s="735"/>
      <c r="K450" s="740" t="str">
        <f>VLOOKUP($C427,'2025年度(助産後期)'!$B$5:$N$207,COLUMN('2025年度(助産後期)'!$K$5)+1,0)&amp;""</f>
        <v/>
      </c>
      <c r="L450" s="740"/>
      <c r="M450" s="751" t="str">
        <f>VLOOKUP($C427,'2025年度(M1後期)'!$B$5:$N$207,COLUMN('2025年度(M1後期)'!$K$5)+1,0)&amp;""</f>
        <v/>
      </c>
      <c r="N450" s="735"/>
      <c r="O450" s="740" t="str">
        <f>VLOOKUP($C427,'2025年度(M1後期)'!$B$5:$N$207,COLUMN('2025年度(M1後期)'!$K$5)+1,0)&amp;""</f>
        <v/>
      </c>
      <c r="P450" s="735"/>
      <c r="Q450" s="740" t="str">
        <f>VLOOKUP($C427,'2025年度(D1後期)'!$B$5:$N$207,COLUMN('2025年度(D1後期)'!$K$5)+1,0)&amp;""</f>
        <v/>
      </c>
      <c r="R450" s="735"/>
      <c r="S450" s="740" t="str">
        <f>VLOOKUP($C427,'2025年度(D23後期)'!$B$5:$N$207,COLUMN('2025年度(D23後期)'!$K$5)+1,0)&amp;""</f>
        <v/>
      </c>
      <c r="T450" s="735"/>
      <c r="U450" s="21"/>
      <c r="Z450" s="73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784"/>
      <c r="BL450" s="784"/>
      <c r="BM450" s="784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34"/>
      <c r="B451" s="16" t="s">
        <v>62</v>
      </c>
      <c r="C451" s="738"/>
      <c r="D451" s="736"/>
      <c r="E451" s="710"/>
      <c r="F451" s="736"/>
      <c r="G451" s="710"/>
      <c r="H451" s="736"/>
      <c r="I451" s="710"/>
      <c r="J451" s="736"/>
      <c r="K451" s="712"/>
      <c r="L451" s="712"/>
      <c r="M451" s="738"/>
      <c r="N451" s="736"/>
      <c r="O451" s="712"/>
      <c r="P451" s="736"/>
      <c r="Q451" s="712"/>
      <c r="R451" s="736"/>
      <c r="S451" s="712"/>
      <c r="T451" s="736"/>
      <c r="U451" s="22"/>
      <c r="V451" s="19"/>
      <c r="W451" s="19"/>
      <c r="X451" s="19"/>
      <c r="Y451" s="19"/>
      <c r="Z451" s="73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785"/>
      <c r="BL451" s="785"/>
      <c r="BM451" s="785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5"/>
      <c r="B452" s="6"/>
      <c r="C452" s="717">
        <f>C427+1</f>
        <v>46100</v>
      </c>
      <c r="D452" s="717"/>
      <c r="E452" s="717"/>
      <c r="F452" s="717"/>
      <c r="G452" s="717"/>
      <c r="H452" s="717"/>
      <c r="I452" s="717"/>
      <c r="J452" s="717"/>
      <c r="K452" s="717"/>
      <c r="L452" s="717"/>
      <c r="M452" s="717"/>
      <c r="N452" s="717"/>
      <c r="O452" s="717"/>
      <c r="P452" s="717"/>
      <c r="Q452" s="717"/>
      <c r="R452" s="717"/>
      <c r="S452" s="717"/>
      <c r="T452" s="717"/>
      <c r="U452" s="697">
        <f>C452</f>
        <v>46100</v>
      </c>
      <c r="V452" s="698"/>
      <c r="W452" s="698"/>
      <c r="X452" s="698"/>
      <c r="Y452" s="698"/>
      <c r="Z452" s="69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3" t="s">
        <v>54</v>
      </c>
      <c r="B453" s="12" t="s">
        <v>55</v>
      </c>
      <c r="C453" s="731" t="str">
        <f>VLOOKUP($C452,'2025年度(1年後期)'!$B$5:$N$207,COLUMN('2025年度(1年後期)'!$C$5),0)&amp;""</f>
        <v/>
      </c>
      <c r="D453" s="722"/>
      <c r="E453" s="721" t="str">
        <f>VLOOKUP($C452,'2025年度(2年後期)'!$B$5:$N$207,COLUMN('2025年度(2年後期)'!$C$5),0)&amp;""</f>
        <v/>
      </c>
      <c r="F453" s="722"/>
      <c r="G453" s="721" t="str">
        <f>VLOOKUP($C452,'2025年度(3年後期)'!$B$5:$N$207,COLUMN('2025年度(3年後期)'!$C$5),0)&amp;""</f>
        <v/>
      </c>
      <c r="H453" s="722"/>
      <c r="I453" s="721" t="str">
        <f>VLOOKUP($C452,'2025年度(4年後期)'!$B$5:$N$206,COLUMN('2025年度(4年後期)'!$C$5),0)&amp;""</f>
        <v>卒業式</v>
      </c>
      <c r="J453" s="722"/>
      <c r="K453" s="732" t="str">
        <f>VLOOKUP($C452,'2025年度(助産後期)'!$B$5:$N$207,COLUMN('2025年度(助産後期)'!$C$5),0)&amp;""</f>
        <v>卒業式</v>
      </c>
      <c r="L453" s="720"/>
      <c r="M453" s="719" t="str">
        <f>VLOOKUP($C452,'2025年度(M1後期)'!$B$5:$N$207,COLUMN('2025年度(M1後期)'!$C$5),0)&amp;""</f>
        <v/>
      </c>
      <c r="N453" s="720"/>
      <c r="O453" s="721" t="str">
        <f>VLOOKUP($C452,'2025年度(M2後期)'!$B$5:$N$207,COLUMN('2025年度(M2後期)'!$C$5),0)&amp;""</f>
        <v/>
      </c>
      <c r="P453" s="722"/>
      <c r="Q453" s="721" t="str">
        <f>VLOOKUP($C452,'2025年度(D1後期)'!$B$5:$N$207,COLUMN('2025年度(D1後期)'!$C$5),0)&amp;""</f>
        <v/>
      </c>
      <c r="R453" s="722"/>
      <c r="S453" s="732" t="str">
        <f>VLOOKUP($C452,'2025年度(D23後期)'!$B$5:$N$207,COLUMN('2025年度(D23後期)'!$C$5),0)&amp;""</f>
        <v/>
      </c>
      <c r="T453" s="722"/>
      <c r="U453" s="25"/>
      <c r="Z453" s="744" t="str">
        <f>A453</f>
        <v xml:space="preserve">１時限（09：20～10：50） </v>
      </c>
      <c r="AA453" s="694"/>
      <c r="AB453" s="694"/>
      <c r="AC453" s="694"/>
      <c r="AD453" s="694"/>
      <c r="AE453" s="694"/>
      <c r="AF453" s="694" t="s">
        <v>492</v>
      </c>
      <c r="AG453" s="694"/>
      <c r="AH453" s="694"/>
      <c r="AI453" s="694"/>
      <c r="AJ453" s="694"/>
      <c r="AK453" s="694"/>
      <c r="AL453" s="694"/>
      <c r="AM453" s="694"/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4"/>
      <c r="AX453" s="694"/>
      <c r="AY453" s="694"/>
      <c r="AZ453" s="694"/>
      <c r="BA453" s="694"/>
      <c r="BB453" s="694"/>
      <c r="BC453" s="694"/>
      <c r="BD453" s="694"/>
      <c r="BE453" s="694"/>
      <c r="BF453" s="694"/>
      <c r="BG453" s="694"/>
      <c r="BH453" s="694"/>
      <c r="BI453" s="694"/>
      <c r="BJ453" s="694"/>
      <c r="BK453" s="783"/>
      <c r="BL453" s="783"/>
      <c r="BM453" s="783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33"/>
      <c r="B454" s="15" t="s">
        <v>58</v>
      </c>
      <c r="C454" s="714" t="str">
        <f>IFERROR(VLOOKUP(C453,科目・教員!$A$2:$B$349,2,0),"")</f>
        <v/>
      </c>
      <c r="D454" s="715"/>
      <c r="E454" s="716" t="str">
        <f>IFERROR(VLOOKUP(E453,科目・教員!$A$2:$B$349,2,0),"")</f>
        <v/>
      </c>
      <c r="F454" s="715"/>
      <c r="G454" s="716" t="str">
        <f>IFERROR(VLOOKUP(G453,科目・教員!$A$2:$B$349,2,0),"")</f>
        <v/>
      </c>
      <c r="H454" s="715"/>
      <c r="I454" s="716" t="str">
        <f>IFERROR(VLOOKUP(I453,科目・教員!$A$2:$B$349,2,0),"")</f>
        <v/>
      </c>
      <c r="J454" s="715"/>
      <c r="K454" s="735" t="str">
        <f>IFERROR(VLOOKUP(K453,科目・教員!$A$2:$B$349,2,0),"")</f>
        <v/>
      </c>
      <c r="L454" s="737"/>
      <c r="M454" s="746" t="str">
        <f>IFERROR(VLOOKUP(M453,科目・教員!$A$2:$B$349,2,0),"")</f>
        <v/>
      </c>
      <c r="N454" s="715"/>
      <c r="O454" s="716" t="str">
        <f>IFERROR(VLOOKUP(O453,科目・教員!$A$2:$B$349,2,0),"")</f>
        <v/>
      </c>
      <c r="P454" s="715"/>
      <c r="Q454" s="716" t="str">
        <f>IFERROR(VLOOKUP(Q453,科目・教員!$A$2:$B$349,2,0),"")</f>
        <v/>
      </c>
      <c r="R454" s="715"/>
      <c r="S454" s="735" t="str">
        <f>IFERROR(VLOOKUP(S453,科目・教員!$A$2:$B$349,2,0),"")</f>
        <v/>
      </c>
      <c r="T454" s="715"/>
      <c r="U454" s="25"/>
      <c r="Z454" s="73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784"/>
      <c r="BL454" s="784"/>
      <c r="BM454" s="784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33"/>
      <c r="B455" s="15" t="s">
        <v>60</v>
      </c>
      <c r="C455" s="714" t="str">
        <f>VLOOKUP($C452,'2025年度(1年後期)'!$B$5:$N$207,COLUMN('2025年度(1年後期)'!$C$5)+1,0)&amp;""</f>
        <v/>
      </c>
      <c r="D455" s="715"/>
      <c r="E455" s="716" t="str">
        <f>VLOOKUP($C452,'2025年度(2年後期)'!$B$5:$N$207,COLUMN('2025年度(2年後期)'!$C$5)+1,0)&amp;""</f>
        <v/>
      </c>
      <c r="F455" s="715"/>
      <c r="G455" s="716" t="str">
        <f>VLOOKUP($C452,'2025年度(3年後期)'!$B$5:$N$207,COLUMN('2025年度(3年後期)'!$C$5)+1,0)&amp;""</f>
        <v/>
      </c>
      <c r="H455" s="715"/>
      <c r="I455" s="716" t="str">
        <f>VLOOKUP($C452,'2025年度(4年後期)'!$B$5:$N$206,COLUMN('2025年度(4年後期)'!$C$5)+1,0)&amp;""</f>
        <v/>
      </c>
      <c r="J455" s="715"/>
      <c r="K455" s="735" t="str">
        <f>VLOOKUP($C452,'2025年度(助産後期)'!$B$5:$N$207,COLUMN('2025年度(助産後期)'!$C$5)+1,0)&amp;""</f>
        <v/>
      </c>
      <c r="L455" s="737"/>
      <c r="M455" s="746" t="str">
        <f>VLOOKUP($C452,'2025年度(M1後期)'!$B$5:$N$207,COLUMN('2025年度(M1後期)'!$C$5)+1,0)&amp;""</f>
        <v/>
      </c>
      <c r="N455" s="715"/>
      <c r="O455" s="716" t="str">
        <f>VLOOKUP($C452,'2025年度(M2後期)'!$B$5:$N$207,COLUMN('2025年度(M2後期)'!$C$5)+1,0)&amp;""</f>
        <v/>
      </c>
      <c r="P455" s="715"/>
      <c r="Q455" s="716" t="str">
        <f>VLOOKUP($C452,'2025年度(D1後期)'!$B$5:$N$207,COLUMN('2025年度(D1後期)'!$C$5)+1,0)&amp;""</f>
        <v/>
      </c>
      <c r="R455" s="715"/>
      <c r="S455" s="735" t="str">
        <f>VLOOKUP($C452,'2025年度(D23後期)'!$B$5:$N$207,COLUMN('2025年度(D23後期)'!$C$5)+1,0)&amp;""</f>
        <v/>
      </c>
      <c r="T455" s="715"/>
      <c r="U455" s="25"/>
      <c r="Z455" s="73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784"/>
      <c r="BL455" s="784"/>
      <c r="BM455" s="784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34"/>
      <c r="B456" s="16" t="s">
        <v>62</v>
      </c>
      <c r="C456" s="738"/>
      <c r="D456" s="711"/>
      <c r="E456" s="710"/>
      <c r="F456" s="711"/>
      <c r="G456" s="710"/>
      <c r="H456" s="711"/>
      <c r="I456" s="710"/>
      <c r="J456" s="711"/>
      <c r="K456" s="712"/>
      <c r="L456" s="713"/>
      <c r="M456" s="745"/>
      <c r="N456" s="711"/>
      <c r="O456" s="710"/>
      <c r="P456" s="711"/>
      <c r="Q456" s="710"/>
      <c r="R456" s="711"/>
      <c r="S456" s="712"/>
      <c r="T456" s="711"/>
      <c r="U456" s="25"/>
      <c r="Z456" s="73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785"/>
      <c r="BL456" s="785"/>
      <c r="BM456" s="785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33" t="s">
        <v>64</v>
      </c>
      <c r="B457" s="15" t="s">
        <v>55</v>
      </c>
      <c r="C457" s="731" t="str">
        <f>VLOOKUP($C452,'2025年度(1年後期)'!$B$5:$N$207,COLUMN('2025年度(1年後期)'!$E$5),0)&amp;""</f>
        <v/>
      </c>
      <c r="D457" s="722"/>
      <c r="E457" s="721" t="str">
        <f>VLOOKUP($C452,'2025年度(2年後期)'!$B$5:$N$207,COLUMN('2025年度(2年後期)'!$E$5),0)&amp;""</f>
        <v/>
      </c>
      <c r="F457" s="722"/>
      <c r="G457" s="721" t="str">
        <f>VLOOKUP($C452,'2025年度(3年後期)'!$B$5:$N$207,COLUMN('2025年度(3年後期)'!$E$5),0)&amp;""</f>
        <v/>
      </c>
      <c r="H457" s="722"/>
      <c r="I457" s="721" t="str">
        <f>VLOOKUP($C452,'2025年度(4年後期)'!$B$5:$N$206,COLUMN('2025年度(4年後期)'!$E$5),0)&amp;""</f>
        <v>卒業式</v>
      </c>
      <c r="J457" s="722"/>
      <c r="K457" s="732" t="str">
        <f>VLOOKUP($C452,'2025年度(助産後期)'!$B$5:$N$207,COLUMN('2025年度(助産後期)'!$E$5),0)&amp;""</f>
        <v>卒業式</v>
      </c>
      <c r="L457" s="720"/>
      <c r="M457" s="731" t="str">
        <f>VLOOKUP($C452,'2025年度(M1後期)'!$B$5:$N$207,COLUMN('2025年度(M1後期)'!$E$5),0)&amp;""</f>
        <v/>
      </c>
      <c r="N457" s="722"/>
      <c r="O457" s="732" t="str">
        <f>VLOOKUP($C452,'2025年度(M2後期)'!$B$5:$N$207,COLUMN('2025年度(M2後期)'!$E$5),0)&amp;""</f>
        <v/>
      </c>
      <c r="P457" s="722"/>
      <c r="Q457" s="732" t="str">
        <f>VLOOKUP($C452,'2025年度(D1後期)'!$B$5:$N$207,COLUMN('2025年度(D1後期)'!$E$5),0)&amp;""</f>
        <v/>
      </c>
      <c r="R457" s="722"/>
      <c r="S457" s="732" t="str">
        <f>VLOOKUP($C452,'2025年度(D23後期)'!$B$5:$N$207,COLUMN('2025年度(D23後期)'!$E$5),0)&amp;""</f>
        <v/>
      </c>
      <c r="T457" s="722"/>
      <c r="U457" s="21"/>
      <c r="Z457" s="733" t="str">
        <f>A457</f>
        <v>２時限（11：00～12：30）</v>
      </c>
      <c r="AA457" s="694"/>
      <c r="AB457" s="694"/>
      <c r="AC457" s="694"/>
      <c r="AD457" s="694"/>
      <c r="AE457" s="694"/>
      <c r="AF457" s="694" t="s">
        <v>492</v>
      </c>
      <c r="AG457" s="694"/>
      <c r="AH457" s="694"/>
      <c r="AI457" s="694"/>
      <c r="AJ457" s="694"/>
      <c r="AK457" s="694"/>
      <c r="AL457" s="694"/>
      <c r="AM457" s="694"/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4"/>
      <c r="AX457" s="694"/>
      <c r="AY457" s="694"/>
      <c r="AZ457" s="694"/>
      <c r="BA457" s="694"/>
      <c r="BB457" s="694"/>
      <c r="BC457" s="694"/>
      <c r="BD457" s="694"/>
      <c r="BE457" s="694"/>
      <c r="BF457" s="694"/>
      <c r="BG457" s="694"/>
      <c r="BH457" s="694"/>
      <c r="BI457" s="694"/>
      <c r="BJ457" s="694"/>
      <c r="BK457" s="783"/>
      <c r="BL457" s="783"/>
      <c r="BM457" s="783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33"/>
      <c r="B458" s="15" t="s">
        <v>58</v>
      </c>
      <c r="C458" s="714" t="str">
        <f>IFERROR(VLOOKUP(C457,科目・教員!$A$2:$B$349,2,0),"")</f>
        <v/>
      </c>
      <c r="D458" s="715"/>
      <c r="E458" s="716" t="str">
        <f>IFERROR(VLOOKUP(E457,科目・教員!$A$2:$B$349,2,0),"")</f>
        <v/>
      </c>
      <c r="F458" s="715"/>
      <c r="G458" s="716" t="str">
        <f>IFERROR(VLOOKUP(G457,科目・教員!$A$2:$B$349,2,0),"")</f>
        <v/>
      </c>
      <c r="H458" s="715"/>
      <c r="I458" s="716" t="str">
        <f>IFERROR(VLOOKUP(I457,科目・教員!$A$2:$B$349,2,0),"")</f>
        <v/>
      </c>
      <c r="J458" s="715"/>
      <c r="K458" s="735" t="str">
        <f>IFERROR(VLOOKUP(K457,科目・教員!$A$2:$B$349,2,0),"")</f>
        <v/>
      </c>
      <c r="L458" s="737"/>
      <c r="M458" s="714" t="str">
        <f>IFERROR(VLOOKUP(M457,科目・教員!$A$2:$B$349,2,0),"")</f>
        <v/>
      </c>
      <c r="N458" s="715"/>
      <c r="O458" s="735" t="str">
        <f>IFERROR(VLOOKUP(O457,科目・教員!$A$2:$B$349,2,0),"")</f>
        <v/>
      </c>
      <c r="P458" s="715"/>
      <c r="Q458" s="735" t="str">
        <f>IFERROR(VLOOKUP(Q457,科目・教員!$A$2:$B$349,2,0),"")</f>
        <v/>
      </c>
      <c r="R458" s="715"/>
      <c r="S458" s="735" t="str">
        <f>IFERROR(VLOOKUP(S457,科目・教員!$A$2:$B$349,2,0),"")</f>
        <v/>
      </c>
      <c r="T458" s="715"/>
      <c r="U458" s="21"/>
      <c r="Z458" s="73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784"/>
      <c r="BL458" s="784"/>
      <c r="BM458" s="784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33"/>
      <c r="B459" s="15" t="s">
        <v>60</v>
      </c>
      <c r="C459" s="714" t="str">
        <f>VLOOKUP($C452,'2025年度(1年後期)'!$B$5:$N$207,COLUMN('2025年度(1年後期)'!$E$5)+1,0)&amp;""</f>
        <v/>
      </c>
      <c r="D459" s="715"/>
      <c r="E459" s="716" t="str">
        <f>VLOOKUP($C452,'2025年度(2年後期)'!$B$5:$N$207,COLUMN('2025年度(2年後期)'!$E$5)+1,0)&amp;""</f>
        <v/>
      </c>
      <c r="F459" s="715"/>
      <c r="G459" s="716" t="str">
        <f>VLOOKUP($C452,'2025年度(3年後期)'!$B$5:$N$207,COLUMN('2025年度(3年後期)'!$E$5)+1,0)&amp;""</f>
        <v/>
      </c>
      <c r="H459" s="715"/>
      <c r="I459" s="716" t="str">
        <f>VLOOKUP($C452,'2025年度(4年後期)'!$B$5:$N$206,COLUMN('2025年度(4年後期)'!$E$5)+1,0)&amp;""</f>
        <v/>
      </c>
      <c r="J459" s="715"/>
      <c r="K459" s="735" t="str">
        <f>VLOOKUP($C452,'2025年度(助産後期)'!$B$5:$N$207,COLUMN('2025年度(助産後期)'!$E$5)+1,0)&amp;""</f>
        <v/>
      </c>
      <c r="L459" s="737"/>
      <c r="M459" s="714" t="str">
        <f>VLOOKUP($C452,'2025年度(M1後期)'!$B$5:$N$207,COLUMN('2025年度(M1後期)'!$E$5)+1,0)&amp;""</f>
        <v/>
      </c>
      <c r="N459" s="715"/>
      <c r="O459" s="735" t="str">
        <f>VLOOKUP($C452,'2025年度(M2後期)'!$B$5:$N$207,COLUMN('2025年度(M2後期)'!$E$5)+1,0)&amp;""</f>
        <v/>
      </c>
      <c r="P459" s="715"/>
      <c r="Q459" s="735" t="str">
        <f>VLOOKUP($C452,'2025年度(D1後期)'!$B$5:$N$207,COLUMN('2025年度(D1後期)'!$E$5)+1,0)&amp;""</f>
        <v/>
      </c>
      <c r="R459" s="715"/>
      <c r="S459" s="735" t="str">
        <f>VLOOKUP($C452,'2025年度(D23後期)'!$B$5:$N$207,COLUMN('2025年度(D23後期)'!$E$5)+1,0)&amp;""</f>
        <v/>
      </c>
      <c r="T459" s="715"/>
      <c r="U459" s="21"/>
      <c r="Z459" s="73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784"/>
      <c r="BL459" s="784"/>
      <c r="BM459" s="784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47"/>
      <c r="B460" s="16" t="s">
        <v>62</v>
      </c>
      <c r="C460" s="738"/>
      <c r="D460" s="736"/>
      <c r="E460" s="710"/>
      <c r="F460" s="736"/>
      <c r="G460" s="710"/>
      <c r="H460" s="736"/>
      <c r="I460" s="710"/>
      <c r="J460" s="736"/>
      <c r="K460" s="712"/>
      <c r="L460" s="712"/>
      <c r="M460" s="738"/>
      <c r="N460" s="736"/>
      <c r="O460" s="712"/>
      <c r="P460" s="736"/>
      <c r="Q460" s="712"/>
      <c r="R460" s="736"/>
      <c r="S460" s="712"/>
      <c r="T460" s="736"/>
      <c r="U460" s="21"/>
      <c r="Z460" s="73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785"/>
      <c r="BL460" s="785"/>
      <c r="BM460" s="785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44" t="s">
        <v>70</v>
      </c>
      <c r="B461" s="17" t="s">
        <v>71</v>
      </c>
      <c r="C461" s="731"/>
      <c r="D461" s="722"/>
      <c r="E461" s="721"/>
      <c r="F461" s="722"/>
      <c r="G461" s="721"/>
      <c r="H461" s="722"/>
      <c r="I461" s="721"/>
      <c r="J461" s="722"/>
      <c r="K461" s="732"/>
      <c r="L461" s="720"/>
      <c r="M461" s="731"/>
      <c r="N461" s="722"/>
      <c r="O461" s="732"/>
      <c r="P461" s="722"/>
      <c r="Q461" s="732"/>
      <c r="R461" s="722"/>
      <c r="S461" s="732"/>
      <c r="T461" s="722"/>
      <c r="U461" s="21"/>
      <c r="Z461" s="73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783"/>
      <c r="BL461" s="783"/>
      <c r="BM461" s="783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33"/>
      <c r="B462" s="17" t="s">
        <v>73</v>
      </c>
      <c r="C462" s="714"/>
      <c r="D462" s="715"/>
      <c r="E462" s="716"/>
      <c r="F462" s="715"/>
      <c r="G462" s="716"/>
      <c r="H462" s="715"/>
      <c r="I462" s="716"/>
      <c r="J462" s="715"/>
      <c r="K462" s="735"/>
      <c r="L462" s="737"/>
      <c r="M462" s="714"/>
      <c r="N462" s="715"/>
      <c r="O462" s="735"/>
      <c r="P462" s="715"/>
      <c r="Q462" s="735"/>
      <c r="R462" s="715"/>
      <c r="S462" s="735"/>
      <c r="T462" s="715"/>
      <c r="U462" s="21"/>
      <c r="Z462" s="73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784"/>
      <c r="BL462" s="784"/>
      <c r="BM462" s="784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33"/>
      <c r="B463" s="17" t="s">
        <v>60</v>
      </c>
      <c r="C463" s="714"/>
      <c r="D463" s="715"/>
      <c r="E463" s="716"/>
      <c r="F463" s="715"/>
      <c r="G463" s="716"/>
      <c r="H463" s="715"/>
      <c r="I463" s="716"/>
      <c r="J463" s="715"/>
      <c r="K463" s="735"/>
      <c r="L463" s="737"/>
      <c r="M463" s="714"/>
      <c r="N463" s="715"/>
      <c r="O463" s="735"/>
      <c r="P463" s="715"/>
      <c r="Q463" s="735"/>
      <c r="R463" s="715"/>
      <c r="S463" s="735"/>
      <c r="T463" s="715"/>
      <c r="U463" s="21"/>
      <c r="Z463" s="73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784"/>
      <c r="BL463" s="784"/>
      <c r="BM463" s="784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34"/>
      <c r="B464" s="18" t="s">
        <v>62</v>
      </c>
      <c r="C464" s="752"/>
      <c r="D464" s="753"/>
      <c r="E464" s="754"/>
      <c r="F464" s="753"/>
      <c r="G464" s="754"/>
      <c r="H464" s="753"/>
      <c r="I464" s="754"/>
      <c r="J464" s="753"/>
      <c r="K464" s="755"/>
      <c r="L464" s="755"/>
      <c r="M464" s="752"/>
      <c r="N464" s="753"/>
      <c r="O464" s="755"/>
      <c r="P464" s="753"/>
      <c r="Q464" s="755"/>
      <c r="R464" s="753"/>
      <c r="S464" s="755"/>
      <c r="T464" s="753"/>
      <c r="U464" s="21"/>
      <c r="Z464" s="73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785"/>
      <c r="BL464" s="785"/>
      <c r="BM464" s="785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33" t="s">
        <v>74</v>
      </c>
      <c r="B465" s="15" t="s">
        <v>55</v>
      </c>
      <c r="C465" s="748" t="str">
        <f>VLOOKUP($C452,'2025年度(1年後期)'!$B$5:$N$207,COLUMN('2025年度(1年後期)'!$G$5),0)&amp;""</f>
        <v/>
      </c>
      <c r="D465" s="732"/>
      <c r="E465" s="749" t="str">
        <f>VLOOKUP($C452,'2025年度(2年後期)'!$B$5:$N$207,COLUMN('2025年度(2年後期)'!$G$5),0)&amp;""</f>
        <v/>
      </c>
      <c r="F465" s="732"/>
      <c r="G465" s="749" t="str">
        <f>VLOOKUP($C452,'2025年度(3年後期)'!$B$5:$N$207,COLUMN('2025年度(3年後期)'!$G$5),0)&amp;""</f>
        <v/>
      </c>
      <c r="H465" s="732"/>
      <c r="I465" s="749" t="str">
        <f>VLOOKUP($C452,'2025年度(4年後期)'!$B$5:$N$206,COLUMN('2025年度(4年後期)'!$G$5),0)&amp;""</f>
        <v/>
      </c>
      <c r="J465" s="732"/>
      <c r="K465" s="750" t="str">
        <f>VLOOKUP($C452,'2025年度(助産後期)'!$B$5:$N$207,COLUMN('2025年度(助産後期)'!$G$5),0)&amp;""</f>
        <v/>
      </c>
      <c r="L465" s="750"/>
      <c r="M465" s="748" t="str">
        <f>VLOOKUP($C452,'2025年度(M1後期)'!$B$5:$N$207,COLUMN('2025年度(M1後期)'!$G$5),0)&amp;""</f>
        <v/>
      </c>
      <c r="N465" s="732"/>
      <c r="O465" s="750" t="str">
        <f>VLOOKUP($C452,'2025年度(M2後期)'!$B$5:$N$207,COLUMN('2025年度(M2後期)'!$G$5),0)&amp;""</f>
        <v/>
      </c>
      <c r="P465" s="732"/>
      <c r="Q465" s="750" t="str">
        <f>VLOOKUP($C452,'2025年度(D1後期)'!$B$5:$N$207,COLUMN('2025年度(D1後期)'!$G$5),0)&amp;""</f>
        <v/>
      </c>
      <c r="R465" s="732"/>
      <c r="S465" s="750" t="str">
        <f>VLOOKUP($C452,'2025年度(D23後期)'!$B$5:$N$207,COLUMN('2025年度(D23後期)'!$G$5),0)&amp;""</f>
        <v/>
      </c>
      <c r="T465" s="732"/>
      <c r="U465" s="21"/>
      <c r="Z465" s="733" t="str">
        <f>A465</f>
        <v>３時限（13：30～15：00）</v>
      </c>
      <c r="AA465" s="694"/>
      <c r="AB465" s="694"/>
      <c r="AC465" s="694"/>
      <c r="AD465" s="694"/>
      <c r="AE465" s="694"/>
      <c r="AF465" s="694"/>
      <c r="AG465" s="694"/>
      <c r="AH465" s="694"/>
      <c r="AI465" s="694"/>
      <c r="AJ465" s="694"/>
      <c r="AK465" s="694"/>
      <c r="AL465" s="694"/>
      <c r="AM465" s="694"/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4"/>
      <c r="AX465" s="694"/>
      <c r="AY465" s="694"/>
      <c r="AZ465" s="694"/>
      <c r="BA465" s="694"/>
      <c r="BB465" s="694"/>
      <c r="BC465" s="694"/>
      <c r="BD465" s="694"/>
      <c r="BE465" s="694"/>
      <c r="BF465" s="694"/>
      <c r="BG465" s="694"/>
      <c r="BH465" s="694"/>
      <c r="BI465" s="694"/>
      <c r="BJ465" s="694"/>
      <c r="BK465" s="783"/>
      <c r="BL465" s="783"/>
      <c r="BM465" s="783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33"/>
      <c r="B466" s="15" t="s">
        <v>58</v>
      </c>
      <c r="C466" s="751" t="str">
        <f>IFERROR(VLOOKUP(C465,科目・教員!$A$2:$B$349,2,0),"")</f>
        <v/>
      </c>
      <c r="D466" s="735"/>
      <c r="E466" s="739" t="str">
        <f>IFERROR(VLOOKUP(E465,科目・教員!$A$2:$B$349,2,0),"")</f>
        <v/>
      </c>
      <c r="F466" s="735"/>
      <c r="G466" s="739" t="str">
        <f>IFERROR(VLOOKUP(G465,科目・教員!$A$2:$B$349,2,0),"")</f>
        <v/>
      </c>
      <c r="H466" s="735"/>
      <c r="I466" s="739" t="str">
        <f>IFERROR(VLOOKUP(I465,科目・教員!$A$2:$B$349,2,0),"")</f>
        <v/>
      </c>
      <c r="J466" s="735"/>
      <c r="K466" s="740" t="str">
        <f>IFERROR(VLOOKUP(K465,科目・教員!$A$2:$B$349,2,0),"")</f>
        <v/>
      </c>
      <c r="L466" s="740"/>
      <c r="M466" s="751" t="str">
        <f>IFERROR(VLOOKUP(M465,科目・教員!$A$2:$B$349,2,0),"")</f>
        <v/>
      </c>
      <c r="N466" s="735"/>
      <c r="O466" s="740" t="str">
        <f>IFERROR(VLOOKUP(O465,科目・教員!$A$2:$B$349,2,0),"")</f>
        <v/>
      </c>
      <c r="P466" s="735"/>
      <c r="Q466" s="740" t="str">
        <f>IFERROR(VLOOKUP(Q465,科目・教員!$A$2:$B$349,2,0),"")</f>
        <v/>
      </c>
      <c r="R466" s="735"/>
      <c r="S466" s="740" t="str">
        <f>IFERROR(VLOOKUP(S465,科目・教員!$A$2:$B$349,2,0),"")</f>
        <v/>
      </c>
      <c r="T466" s="735"/>
      <c r="U466" s="21"/>
      <c r="Z466" s="73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784"/>
      <c r="BL466" s="784"/>
      <c r="BM466" s="784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33"/>
      <c r="B467" s="15" t="s">
        <v>60</v>
      </c>
      <c r="C467" s="751" t="str">
        <f>VLOOKUP($C452,'2025年度(1年後期)'!$B$5:$N$207,COLUMN('2025年度(1年後期)'!$G$5)+1,0)&amp;""</f>
        <v/>
      </c>
      <c r="D467" s="735"/>
      <c r="E467" s="739" t="str">
        <f>VLOOKUP($C452,'2025年度(2年後期)'!$B$5:$N$207,COLUMN('2025年度(2年後期)'!$G$5)+1,0)&amp;""</f>
        <v/>
      </c>
      <c r="F467" s="735"/>
      <c r="G467" s="739" t="str">
        <f>VLOOKUP($C452,'2025年度(3年後期)'!$B$5:$N$207,COLUMN('2025年度(3年後期)'!$G$5)+1,0)&amp;""</f>
        <v/>
      </c>
      <c r="H467" s="735"/>
      <c r="I467" s="739" t="str">
        <f>VLOOKUP($C452,'2025年度(4年後期)'!$B$5:$N$206,COLUMN('2025年度(4年後期)'!$G$5)+1,0)&amp;""</f>
        <v/>
      </c>
      <c r="J467" s="735"/>
      <c r="K467" s="740" t="str">
        <f>VLOOKUP($C452,'2025年度(助産後期)'!$B$5:$N$207,COLUMN('2025年度(助産後期)'!$G$5)+1,0)&amp;""</f>
        <v/>
      </c>
      <c r="L467" s="740"/>
      <c r="M467" s="751" t="str">
        <f>VLOOKUP($C452,'2025年度(M1後期)'!$B$5:$N$207,COLUMN('2025年度(M1後期)'!$G$5)+1,0)&amp;""</f>
        <v/>
      </c>
      <c r="N467" s="735"/>
      <c r="O467" s="740" t="str">
        <f>VLOOKUP($C452,'2025年度(M2後期)'!$B$5:$N$207,COLUMN('2025年度(M2後期)'!$G$5)+1,0)&amp;""</f>
        <v/>
      </c>
      <c r="P467" s="735"/>
      <c r="Q467" s="740" t="str">
        <f>VLOOKUP($C452,'2025年度(D1後期)'!$B$5:$N$207,COLUMN('2025年度(D1後期)'!$G$5)+1,0)&amp;""</f>
        <v/>
      </c>
      <c r="R467" s="735"/>
      <c r="S467" s="740" t="str">
        <f>VLOOKUP($C452,'2025年度(D23後期)'!$B$5:$N$207,COLUMN('2025年度(D23後期)'!$G$5)+1,0)&amp;""</f>
        <v/>
      </c>
      <c r="T467" s="735"/>
      <c r="U467" s="21"/>
      <c r="Z467" s="73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784"/>
      <c r="BL467" s="784"/>
      <c r="BM467" s="784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47"/>
      <c r="B468" s="16" t="s">
        <v>62</v>
      </c>
      <c r="C468" s="738"/>
      <c r="D468" s="736"/>
      <c r="E468" s="710"/>
      <c r="F468" s="736"/>
      <c r="G468" s="710"/>
      <c r="H468" s="736"/>
      <c r="I468" s="710"/>
      <c r="J468" s="736"/>
      <c r="K468" s="712"/>
      <c r="L468" s="712"/>
      <c r="M468" s="738"/>
      <c r="N468" s="736"/>
      <c r="O468" s="712"/>
      <c r="P468" s="736"/>
      <c r="Q468" s="712"/>
      <c r="R468" s="736"/>
      <c r="S468" s="712"/>
      <c r="T468" s="736"/>
      <c r="U468" s="21"/>
      <c r="Z468" s="73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785"/>
      <c r="BL468" s="785"/>
      <c r="BM468" s="785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33" t="s">
        <v>80</v>
      </c>
      <c r="B469" s="15" t="s">
        <v>55</v>
      </c>
      <c r="C469" s="748" t="str">
        <f>VLOOKUP($C452,'2025年度(1年後期)'!$B$5:$N$207,COLUMN('2025年度(1年後期)'!$I$5),0)&amp;""</f>
        <v/>
      </c>
      <c r="D469" s="732"/>
      <c r="E469" s="749" t="str">
        <f>VLOOKUP($C452,'2025年度(2年後期)'!$B$5:$N$207,COLUMN('2025年度(2年後期)'!$I$5),0)&amp;""</f>
        <v/>
      </c>
      <c r="F469" s="732"/>
      <c r="G469" s="749" t="str">
        <f>VLOOKUP($C452,'2025年度(3年後期)'!$B$5:$N$207,COLUMN('2025年度(3年後期)'!$I$5),0)&amp;""</f>
        <v/>
      </c>
      <c r="H469" s="732"/>
      <c r="I469" s="749" t="str">
        <f>VLOOKUP($C452,'2025年度(4年後期)'!$B$5:$N$206,COLUMN('2025年度(4年後期)'!$I$5),0)&amp;""</f>
        <v/>
      </c>
      <c r="J469" s="732"/>
      <c r="K469" s="750" t="str">
        <f>VLOOKUP($C452,'2025年度(助産後期)'!$B$5:$N$207,COLUMN('2025年度(助産後期)'!$I$5),0)&amp;""</f>
        <v/>
      </c>
      <c r="L469" s="750"/>
      <c r="M469" s="748" t="str">
        <f>VLOOKUP($C452,'2025年度(M1後期)'!$B$5:$N$207,COLUMN('2025年度(M1後期)'!$I$5),0)&amp;""</f>
        <v/>
      </c>
      <c r="N469" s="732"/>
      <c r="O469" s="750" t="str">
        <f>VLOOKUP($C452,'2025年度(M2後期)'!$B$5:$N$207,COLUMN('2025年度(M2後期)'!$I$5),0)&amp;""</f>
        <v/>
      </c>
      <c r="P469" s="732"/>
      <c r="Q469" s="750" t="str">
        <f>VLOOKUP($C452,'2025年度(D1後期)'!$B$5:$N$207,COLUMN('2025年度(D1後期)'!$I$5),0)&amp;""</f>
        <v/>
      </c>
      <c r="R469" s="732"/>
      <c r="S469" s="750" t="str">
        <f>VLOOKUP($C452,'2025年度(D23後期)'!$B$5:$N$207,COLUMN('2025年度(D23後期)'!$I$5),0)&amp;""</f>
        <v/>
      </c>
      <c r="T469" s="732"/>
      <c r="U469" s="21"/>
      <c r="Z469" s="733" t="str">
        <f>A469</f>
        <v>４時限（15：10～16：40）</v>
      </c>
      <c r="AA469" s="694"/>
      <c r="AB469" s="694"/>
      <c r="AC469" s="694"/>
      <c r="AD469" s="694"/>
      <c r="AE469" s="694"/>
      <c r="AF469" s="694"/>
      <c r="AG469" s="694"/>
      <c r="AH469" s="694"/>
      <c r="AI469" s="694"/>
      <c r="AJ469" s="694"/>
      <c r="AK469" s="694"/>
      <c r="AL469" s="694"/>
      <c r="AM469" s="694"/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4"/>
      <c r="AX469" s="694"/>
      <c r="AY469" s="694"/>
      <c r="AZ469" s="694"/>
      <c r="BA469" s="694"/>
      <c r="BB469" s="694"/>
      <c r="BC469" s="694"/>
      <c r="BD469" s="694"/>
      <c r="BE469" s="694"/>
      <c r="BF469" s="694"/>
      <c r="BG469" s="694"/>
      <c r="BH469" s="694"/>
      <c r="BI469" s="694"/>
      <c r="BJ469" s="694"/>
      <c r="BK469" s="783"/>
      <c r="BL469" s="783"/>
      <c r="BM469" s="783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33"/>
      <c r="B470" s="15" t="s">
        <v>58</v>
      </c>
      <c r="C470" s="751" t="str">
        <f>IFERROR(VLOOKUP(C469,科目・教員!$A$2:$B$349,2,0),"")</f>
        <v/>
      </c>
      <c r="D470" s="735"/>
      <c r="E470" s="739" t="str">
        <f>IFERROR(VLOOKUP(E469,科目・教員!$A$2:$B$349,2,0),"")</f>
        <v/>
      </c>
      <c r="F470" s="735"/>
      <c r="G470" s="739" t="str">
        <f>IFERROR(VLOOKUP(G469,科目・教員!$A$2:$B$349,2,0),"")</f>
        <v/>
      </c>
      <c r="H470" s="735"/>
      <c r="I470" s="739" t="str">
        <f>IFERROR(VLOOKUP(I469,科目・教員!$A$2:$B$349,2,0),"")</f>
        <v/>
      </c>
      <c r="J470" s="735"/>
      <c r="K470" s="740" t="str">
        <f>IFERROR(VLOOKUP(K469,科目・教員!$A$2:$B$349,2,0),"")</f>
        <v/>
      </c>
      <c r="L470" s="740"/>
      <c r="M470" s="751" t="str">
        <f>IFERROR(VLOOKUP(M469,科目・教員!$A$2:$B$349,2,0),"")</f>
        <v/>
      </c>
      <c r="N470" s="735"/>
      <c r="O470" s="740" t="str">
        <f>IFERROR(VLOOKUP(O469,科目・教員!$A$2:$B$349,2,0),"")</f>
        <v/>
      </c>
      <c r="P470" s="735"/>
      <c r="Q470" s="740" t="str">
        <f>IFERROR(VLOOKUP(Q469,科目・教員!$A$2:$B$349,2,0),"")</f>
        <v/>
      </c>
      <c r="R470" s="735"/>
      <c r="S470" s="740" t="str">
        <f>IFERROR(VLOOKUP(S469,科目・教員!$A$2:$B$349,2,0),"")</f>
        <v/>
      </c>
      <c r="T470" s="735"/>
      <c r="U470" s="21"/>
      <c r="Z470" s="73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784"/>
      <c r="BL470" s="784"/>
      <c r="BM470" s="784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33"/>
      <c r="B471" s="15" t="s">
        <v>60</v>
      </c>
      <c r="C471" s="751" t="str">
        <f>VLOOKUP($C452,'2025年度(1年後期)'!$B$5:$N$207,COLUMN('2025年度(1年後期)'!$I$5)+1,0)&amp;""</f>
        <v/>
      </c>
      <c r="D471" s="735"/>
      <c r="E471" s="739" t="str">
        <f>VLOOKUP($C452,'2025年度(2年後期)'!$B$5:$N$207,COLUMN('2025年度(2年後期)'!$I$5)+1,0)&amp;""</f>
        <v/>
      </c>
      <c r="F471" s="735"/>
      <c r="G471" s="739" t="str">
        <f>VLOOKUP($C452,'2025年度(3年後期)'!$B$5:$N$207,COLUMN('2025年度(3年後期)'!$I$5)+1,0)&amp;""</f>
        <v/>
      </c>
      <c r="H471" s="735"/>
      <c r="I471" s="739" t="str">
        <f>VLOOKUP($C452,'2025年度(4年後期)'!$B$5:$N$206,COLUMN('2025年度(4年後期)'!$I$5)+1,0)&amp;""</f>
        <v/>
      </c>
      <c r="J471" s="735"/>
      <c r="K471" s="740" t="str">
        <f>VLOOKUP($C452,'2025年度(助産後期)'!$B$5:$N$207,COLUMN('2025年度(助産後期)'!$I$5)+1,0)&amp;""</f>
        <v/>
      </c>
      <c r="L471" s="740"/>
      <c r="M471" s="751" t="str">
        <f>VLOOKUP($C452,'2025年度(M1後期)'!$B$5:$N$207,COLUMN('2025年度(M1後期)'!$I$5)+1,0)&amp;""</f>
        <v/>
      </c>
      <c r="N471" s="735"/>
      <c r="O471" s="740" t="str">
        <f>VLOOKUP($C452,'2025年度(M2後期)'!$B$5:$N$207,COLUMN('2025年度(M2後期)'!$I$5)+1,0)&amp;""</f>
        <v/>
      </c>
      <c r="P471" s="735"/>
      <c r="Q471" s="740" t="str">
        <f>VLOOKUP($C452,'2025年度(D1後期)'!$B$5:$N$207,COLUMN('2025年度(D1後期)'!$I$5)+1,0)&amp;""</f>
        <v/>
      </c>
      <c r="R471" s="735"/>
      <c r="S471" s="740" t="str">
        <f>VLOOKUP($C452,'2025年度(D23後期)'!$B$5:$N$207,COLUMN('2025年度(D23後期)'!$I$5)+1,0)&amp;""</f>
        <v/>
      </c>
      <c r="T471" s="735"/>
      <c r="U471" s="21"/>
      <c r="Z471" s="73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784"/>
      <c r="BL471" s="784"/>
      <c r="BM471" s="784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34"/>
      <c r="B472" s="16" t="s">
        <v>62</v>
      </c>
      <c r="C472" s="738"/>
      <c r="D472" s="736"/>
      <c r="E472" s="710"/>
      <c r="F472" s="736"/>
      <c r="G472" s="710"/>
      <c r="H472" s="736"/>
      <c r="I472" s="710"/>
      <c r="J472" s="736"/>
      <c r="K472" s="712"/>
      <c r="L472" s="712"/>
      <c r="M472" s="738"/>
      <c r="N472" s="736"/>
      <c r="O472" s="712"/>
      <c r="P472" s="736"/>
      <c r="Q472" s="712"/>
      <c r="R472" s="736"/>
      <c r="S472" s="712"/>
      <c r="T472" s="736"/>
      <c r="U472" s="21"/>
      <c r="Z472" s="73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785"/>
      <c r="BL472" s="785"/>
      <c r="BM472" s="785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33" t="s">
        <v>87</v>
      </c>
      <c r="B473" s="15" t="s">
        <v>55</v>
      </c>
      <c r="C473" s="748" t="str">
        <f>VLOOKUP($C452,'2025年度(1年後期)'!$B$5:$N$207,COLUMN('2025年度(1年後期)'!$K$5),0)&amp;""</f>
        <v/>
      </c>
      <c r="D473" s="732"/>
      <c r="E473" s="749" t="str">
        <f>VLOOKUP($C452,'2025年度(2年後期)'!$B$5:$N$207,COLUMN('2025年度(2年後期)'!$K$5),0)&amp;""</f>
        <v/>
      </c>
      <c r="F473" s="732"/>
      <c r="G473" s="749" t="str">
        <f>VLOOKUP($C452,'2025年度(3年後期)'!$B$5:$N$207,COLUMN('2025年度(3年後期)'!$K$5),0)&amp;""</f>
        <v/>
      </c>
      <c r="H473" s="732"/>
      <c r="I473" s="749" t="str">
        <f>VLOOKUP($C452,'2025年度(4年後期)'!$B$5:$N$206,COLUMN('2025年度(4年後期)'!$K$5),0)&amp;""</f>
        <v/>
      </c>
      <c r="J473" s="732"/>
      <c r="K473" s="750" t="str">
        <f>VLOOKUP($C452,'2025年度(助産後期)'!$B$5:$N$207,COLUMN('2025年度(助産後期)'!$K$5),0)&amp;""</f>
        <v/>
      </c>
      <c r="L473" s="750"/>
      <c r="M473" s="748" t="str">
        <f>VLOOKUP($C452,'2025年度(M1後期)'!$B$5:$N$207,COLUMN('2025年度(M1後期)'!$K$5),0)&amp;""</f>
        <v/>
      </c>
      <c r="N473" s="732"/>
      <c r="O473" s="750" t="str">
        <f>VLOOKUP($C452,'2025年度(M2後期)'!$B$5:$N$207,COLUMN('2025年度(M2後期)'!$K$5),0)&amp;""</f>
        <v/>
      </c>
      <c r="P473" s="732"/>
      <c r="Q473" s="750" t="str">
        <f>VLOOKUP($C452,'2025年度(D1後期)'!$B$5:$N$207,COLUMN('2025年度(D1後期)'!$K$5),0)&amp;""</f>
        <v/>
      </c>
      <c r="R473" s="732"/>
      <c r="S473" s="750" t="str">
        <f>VLOOKUP($C452,'2025年度(D23後期)'!$B$5:$N$207,COLUMN('2025年度(D23後期)'!$K$5),0)&amp;""</f>
        <v/>
      </c>
      <c r="T473" s="732"/>
      <c r="U473" s="21"/>
      <c r="Z473" s="73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/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783"/>
      <c r="BL473" s="783"/>
      <c r="BM473" s="783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33"/>
      <c r="B474" s="15" t="s">
        <v>58</v>
      </c>
      <c r="C474" s="751" t="str">
        <f>IFERROR(VLOOKUP(C473,科目・教員!$A$2:$B$349,2,0),"")</f>
        <v/>
      </c>
      <c r="D474" s="735"/>
      <c r="E474" s="739" t="str">
        <f>IFERROR(VLOOKUP(E473,科目・教員!$A$2:$B$349,2,0),"")</f>
        <v/>
      </c>
      <c r="F474" s="735"/>
      <c r="G474" s="739" t="str">
        <f>IFERROR(VLOOKUP(G473,科目・教員!$A$2:$B$349,2,0),"")</f>
        <v/>
      </c>
      <c r="H474" s="735"/>
      <c r="I474" s="739" t="str">
        <f>IFERROR(VLOOKUP(I473,科目・教員!$A$2:$B$349,2,0),"")</f>
        <v/>
      </c>
      <c r="J474" s="735"/>
      <c r="K474" s="740" t="str">
        <f>IFERROR(VLOOKUP(K473,科目・教員!$A$2:$B$349,2,0),"")</f>
        <v/>
      </c>
      <c r="L474" s="740"/>
      <c r="M474" s="751" t="str">
        <f>IFERROR(VLOOKUP(M473,科目・教員!$A$2:$B$349,2,0),"")</f>
        <v/>
      </c>
      <c r="N474" s="735"/>
      <c r="O474" s="740" t="str">
        <f>IFERROR(VLOOKUP(O473,科目・教員!$A$2:$B$349,2,0),"")</f>
        <v/>
      </c>
      <c r="P474" s="735"/>
      <c r="Q474" s="740" t="str">
        <f>IFERROR(VLOOKUP(Q473,科目・教員!$A$2:$B$349,2,0),"")</f>
        <v/>
      </c>
      <c r="R474" s="735"/>
      <c r="S474" s="740" t="str">
        <f>IFERROR(VLOOKUP(S473,科目・教員!$A$2:$B$349,2,0),"")</f>
        <v/>
      </c>
      <c r="T474" s="735"/>
      <c r="U474" s="21"/>
      <c r="Z474" s="73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784"/>
      <c r="BL474" s="784"/>
      <c r="BM474" s="784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33"/>
      <c r="B475" s="15" t="s">
        <v>60</v>
      </c>
      <c r="C475" s="751" t="str">
        <f>VLOOKUP($C452,'2025年度(1年後期)'!$B$5:$N$207,COLUMN('2025年度(1年後期)'!$K$5)+1,0)&amp;""</f>
        <v/>
      </c>
      <c r="D475" s="735"/>
      <c r="E475" s="739" t="str">
        <f>VLOOKUP($C452,'2025年度(2年後期)'!$B$5:$N$207,COLUMN('2025年度(2年後期)'!$K$5)+1,0)&amp;""</f>
        <v/>
      </c>
      <c r="F475" s="735"/>
      <c r="G475" s="739" t="str">
        <f>VLOOKUP($C452,'2025年度(3年後期)'!$B$5:$N$207,COLUMN('2025年度(3年後期)'!$K$5)+1,0)&amp;""</f>
        <v/>
      </c>
      <c r="H475" s="735"/>
      <c r="I475" s="739" t="str">
        <f>VLOOKUP($C452,'2025年度(4年後期)'!$B$5:$N$206,COLUMN('2025年度(4年後期)'!$K$5)+1,0)&amp;""</f>
        <v/>
      </c>
      <c r="J475" s="735"/>
      <c r="K475" s="740" t="str">
        <f>VLOOKUP($C452,'2025年度(助産後期)'!$B$5:$N$207,COLUMN('2025年度(助産後期)'!$K$5)+1,0)&amp;""</f>
        <v/>
      </c>
      <c r="L475" s="740"/>
      <c r="M475" s="751" t="str">
        <f>VLOOKUP($C452,'2025年度(M1後期)'!$B$5:$N$207,COLUMN('2025年度(M1後期)'!$K$5)+1,0)&amp;""</f>
        <v/>
      </c>
      <c r="N475" s="735"/>
      <c r="O475" s="740" t="str">
        <f>VLOOKUP($C452,'2025年度(M1後期)'!$B$5:$N$207,COLUMN('2025年度(M1後期)'!$K$5)+1,0)&amp;""</f>
        <v/>
      </c>
      <c r="P475" s="735"/>
      <c r="Q475" s="740" t="str">
        <f>VLOOKUP($C452,'2025年度(D1後期)'!$B$5:$N$207,COLUMN('2025年度(D1後期)'!$K$5)+1,0)&amp;""</f>
        <v/>
      </c>
      <c r="R475" s="735"/>
      <c r="S475" s="740" t="str">
        <f>VLOOKUP($C452,'2025年度(D23後期)'!$B$5:$N$207,COLUMN('2025年度(D23後期)'!$K$5)+1,0)&amp;""</f>
        <v/>
      </c>
      <c r="T475" s="735"/>
      <c r="U475" s="21"/>
      <c r="Z475" s="73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784"/>
      <c r="BL475" s="784"/>
      <c r="BM475" s="784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34"/>
      <c r="B476" s="16" t="s">
        <v>62</v>
      </c>
      <c r="C476" s="738"/>
      <c r="D476" s="736"/>
      <c r="E476" s="710"/>
      <c r="F476" s="736"/>
      <c r="G476" s="710"/>
      <c r="H476" s="736"/>
      <c r="I476" s="710"/>
      <c r="J476" s="736"/>
      <c r="K476" s="712"/>
      <c r="L476" s="712"/>
      <c r="M476" s="738"/>
      <c r="N476" s="736"/>
      <c r="O476" s="712"/>
      <c r="P476" s="736"/>
      <c r="Q476" s="712"/>
      <c r="R476" s="736"/>
      <c r="S476" s="712"/>
      <c r="T476" s="736"/>
      <c r="U476" s="22"/>
      <c r="V476" s="19"/>
      <c r="W476" s="19"/>
      <c r="X476" s="19"/>
      <c r="Y476" s="19"/>
      <c r="Z476" s="73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785"/>
      <c r="BL476" s="785"/>
      <c r="BM476" s="785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23"/>
      <c r="B477" s="24"/>
      <c r="C477" s="788">
        <f>C452+1</f>
        <v>46101</v>
      </c>
      <c r="D477" s="788"/>
      <c r="E477" s="788"/>
      <c r="F477" s="788"/>
      <c r="G477" s="788"/>
      <c r="H477" s="788"/>
      <c r="I477" s="788"/>
      <c r="J477" s="788"/>
      <c r="K477" s="788"/>
      <c r="L477" s="788"/>
      <c r="M477" s="788"/>
      <c r="N477" s="788"/>
      <c r="O477" s="788"/>
      <c r="P477" s="788"/>
      <c r="Q477" s="788"/>
      <c r="R477" s="788"/>
      <c r="S477" s="788"/>
      <c r="T477" s="788"/>
      <c r="U477" s="703">
        <f>C477</f>
        <v>46101</v>
      </c>
      <c r="V477" s="704"/>
      <c r="W477" s="704"/>
      <c r="X477" s="704"/>
      <c r="Y477" s="704"/>
      <c r="Z477" s="70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3" t="s">
        <v>54</v>
      </c>
      <c r="B478" s="12" t="s">
        <v>55</v>
      </c>
      <c r="C478" s="731" t="str">
        <f>VLOOKUP($C477,'2025年度(1年後期)'!$B$5:$N$207,COLUMN('2025年度(1年後期)'!$C$5),0)&amp;""</f>
        <v/>
      </c>
      <c r="D478" s="722"/>
      <c r="E478" s="721" t="str">
        <f>VLOOKUP($C477,'2025年度(2年後期)'!$B$5:$N$207,COLUMN('2025年度(2年後期)'!$C$5),0)&amp;""</f>
        <v/>
      </c>
      <c r="F478" s="722"/>
      <c r="G478" s="721" t="str">
        <f>VLOOKUP($C477,'2025年度(3年後期)'!$B$5:$N$207,COLUMN('2025年度(3年後期)'!$C$5),0)&amp;""</f>
        <v/>
      </c>
      <c r="H478" s="722"/>
      <c r="I478" s="721" t="str">
        <f>VLOOKUP($C477,'2025年度(4年後期)'!$B$5:$N$206,COLUMN('2025年度(4年後期)'!$C$5),0)&amp;""</f>
        <v/>
      </c>
      <c r="J478" s="722"/>
      <c r="K478" s="732" t="str">
        <f>VLOOKUP($C477,'2025年度(助産後期)'!$B$5:$N$207,COLUMN('2025年度(助産後期)'!$C$5),0)&amp;""</f>
        <v/>
      </c>
      <c r="L478" s="720"/>
      <c r="M478" s="719" t="str">
        <f>VLOOKUP($C477,'2025年度(M1後期)'!$B$5:$N$207,COLUMN('2025年度(M1後期)'!$C$5),0)&amp;""</f>
        <v/>
      </c>
      <c r="N478" s="720"/>
      <c r="O478" s="721" t="str">
        <f>VLOOKUP($C477,'2025年度(M2後期)'!$B$5:$N$207,COLUMN('2025年度(M2後期)'!$C$5),0)&amp;""</f>
        <v/>
      </c>
      <c r="P478" s="722"/>
      <c r="Q478" s="721" t="str">
        <f>VLOOKUP($C477,'2025年度(D1後期)'!$B$5:$N$207,COLUMN('2025年度(D1後期)'!$C$5),0)&amp;""</f>
        <v/>
      </c>
      <c r="R478" s="722"/>
      <c r="S478" s="732" t="str">
        <f>VLOOKUP($C477,'2025年度(D23後期)'!$B$5:$N$207,COLUMN('2025年度(D23後期)'!$C$5),0)&amp;""</f>
        <v/>
      </c>
      <c r="T478" s="722"/>
      <c r="U478" s="25"/>
      <c r="V478" s="31"/>
      <c r="Z478" s="744" t="str">
        <f>A478</f>
        <v xml:space="preserve">１時限（09：20～10：50） </v>
      </c>
      <c r="AA478" s="694"/>
      <c r="AB478" s="694"/>
      <c r="AC478" s="694"/>
      <c r="AD478" s="694"/>
      <c r="AE478" s="694"/>
      <c r="AF478" s="694"/>
      <c r="AG478" s="694"/>
      <c r="AH478" s="694"/>
      <c r="AI478" s="694"/>
      <c r="AJ478" s="694"/>
      <c r="AK478" s="694"/>
      <c r="AL478" s="694"/>
      <c r="AM478" s="694"/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4"/>
      <c r="AX478" s="694"/>
      <c r="AY478" s="694"/>
      <c r="AZ478" s="694"/>
      <c r="BA478" s="694"/>
      <c r="BB478" s="694"/>
      <c r="BC478" s="694"/>
      <c r="BD478" s="694"/>
      <c r="BE478" s="694"/>
      <c r="BF478" s="694"/>
      <c r="BG478" s="694"/>
      <c r="BH478" s="694"/>
      <c r="BI478" s="694"/>
      <c r="BJ478" s="694"/>
      <c r="BK478" s="783"/>
      <c r="BL478" s="783"/>
      <c r="BM478" s="783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3.5" customHeight="1">
      <c r="A479" s="733"/>
      <c r="B479" s="15" t="s">
        <v>58</v>
      </c>
      <c r="C479" s="714" t="str">
        <f>IFERROR(VLOOKUP(C478,科目・教員!$A$2:$B$349,2,0),"")</f>
        <v/>
      </c>
      <c r="D479" s="715"/>
      <c r="E479" s="716" t="str">
        <f>IFERROR(VLOOKUP(E478,科目・教員!$A$2:$B$349,2,0),"")</f>
        <v/>
      </c>
      <c r="F479" s="715"/>
      <c r="G479" s="716" t="str">
        <f>IFERROR(VLOOKUP(G478,科目・教員!$A$2:$B$349,2,0),"")</f>
        <v/>
      </c>
      <c r="H479" s="715"/>
      <c r="I479" s="716" t="str">
        <f>IFERROR(VLOOKUP(I478,科目・教員!$A$2:$B$349,2,0),"")</f>
        <v/>
      </c>
      <c r="J479" s="715"/>
      <c r="K479" s="735" t="str">
        <f>IFERROR(VLOOKUP(K478,科目・教員!$A$2:$B$349,2,0),"")</f>
        <v/>
      </c>
      <c r="L479" s="737"/>
      <c r="M479" s="746" t="str">
        <f>IFERROR(VLOOKUP(M478,科目・教員!$A$2:$B$349,2,0),"")</f>
        <v/>
      </c>
      <c r="N479" s="715"/>
      <c r="O479" s="716" t="str">
        <f>IFERROR(VLOOKUP(O478,科目・教員!$A$2:$B$349,2,0),"")</f>
        <v/>
      </c>
      <c r="P479" s="715"/>
      <c r="Q479" s="716" t="str">
        <f>IFERROR(VLOOKUP(Q478,科目・教員!$A$2:$B$349,2,0),"")</f>
        <v/>
      </c>
      <c r="R479" s="715"/>
      <c r="S479" s="735" t="str">
        <f>IFERROR(VLOOKUP(S478,科目・教員!$A$2:$B$349,2,0),"")</f>
        <v/>
      </c>
      <c r="T479" s="715"/>
      <c r="U479" s="25"/>
      <c r="V479" s="41"/>
      <c r="Z479" s="73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784"/>
      <c r="BL479" s="784"/>
      <c r="BM479" s="784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13.5" customHeight="1">
      <c r="A480" s="733"/>
      <c r="B480" s="15" t="s">
        <v>60</v>
      </c>
      <c r="C480" s="714" t="str">
        <f>VLOOKUP($C477,'2025年度(1年後期)'!$B$5:$N$207,COLUMN('2025年度(1年後期)'!$C$5)+1,0)&amp;""</f>
        <v/>
      </c>
      <c r="D480" s="715"/>
      <c r="E480" s="716" t="str">
        <f>VLOOKUP($C477,'2025年度(2年後期)'!$B$5:$N$207,COLUMN('2025年度(2年後期)'!$C$5)+1,0)&amp;""</f>
        <v/>
      </c>
      <c r="F480" s="715"/>
      <c r="G480" s="716" t="str">
        <f>VLOOKUP($C477,'2025年度(3年後期)'!$B$5:$N$207,COLUMN('2025年度(3年後期)'!$C$5)+1,0)&amp;""</f>
        <v/>
      </c>
      <c r="H480" s="715"/>
      <c r="I480" s="716" t="str">
        <f>VLOOKUP($C477,'2025年度(4年後期)'!$B$5:$N$206,COLUMN('2025年度(4年後期)'!$C$5)+1,0)&amp;""</f>
        <v/>
      </c>
      <c r="J480" s="715"/>
      <c r="K480" s="735" t="str">
        <f>VLOOKUP($C477,'2025年度(助産後期)'!$B$5:$N$207,COLUMN('2025年度(助産後期)'!$C$5)+1,0)&amp;""</f>
        <v/>
      </c>
      <c r="L480" s="737"/>
      <c r="M480" s="746" t="str">
        <f>VLOOKUP($C477,'2025年度(M1後期)'!$B$5:$N$207,COLUMN('2025年度(M1後期)'!$C$5)+1,0)&amp;""</f>
        <v/>
      </c>
      <c r="N480" s="715"/>
      <c r="O480" s="716" t="str">
        <f>VLOOKUP($C477,'2025年度(M2後期)'!$B$5:$N$207,COLUMN('2025年度(M2後期)'!$C$5)+1,0)&amp;""</f>
        <v/>
      </c>
      <c r="P480" s="715"/>
      <c r="Q480" s="716" t="str">
        <f>VLOOKUP($C477,'2025年度(D1後期)'!$B$5:$N$207,COLUMN('2025年度(D1後期)'!$C$5)+1,0)&amp;""</f>
        <v/>
      </c>
      <c r="R480" s="715"/>
      <c r="S480" s="735" t="str">
        <f>VLOOKUP($C477,'2025年度(D23後期)'!$B$5:$N$207,COLUMN('2025年度(D23後期)'!$C$5)+1,0)&amp;""</f>
        <v/>
      </c>
      <c r="T480" s="715"/>
      <c r="U480" s="25"/>
      <c r="V480" s="41"/>
      <c r="Z480" s="73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784"/>
      <c r="BL480" s="784"/>
      <c r="BM480" s="784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3.5" customHeight="1">
      <c r="A481" s="734"/>
      <c r="B481" s="16" t="s">
        <v>62</v>
      </c>
      <c r="C481" s="738"/>
      <c r="D481" s="711"/>
      <c r="E481" s="710"/>
      <c r="F481" s="711"/>
      <c r="G481" s="710"/>
      <c r="H481" s="711"/>
      <c r="I481" s="710"/>
      <c r="J481" s="711"/>
      <c r="K481" s="712"/>
      <c r="L481" s="713"/>
      <c r="M481" s="745"/>
      <c r="N481" s="711"/>
      <c r="O481" s="710"/>
      <c r="P481" s="711"/>
      <c r="Q481" s="710"/>
      <c r="R481" s="711"/>
      <c r="S481" s="712"/>
      <c r="T481" s="711"/>
      <c r="U481" s="25"/>
      <c r="V481" s="41"/>
      <c r="Z481" s="73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785"/>
      <c r="BL481" s="785"/>
      <c r="BM481" s="785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33" t="s">
        <v>64</v>
      </c>
      <c r="B482" s="15" t="s">
        <v>55</v>
      </c>
      <c r="C482" s="731" t="str">
        <f>VLOOKUP($C477,'2025年度(1年後期)'!$B$5:$N$207,COLUMN('2025年度(1年後期)'!$E$5),0)&amp;""</f>
        <v/>
      </c>
      <c r="D482" s="722"/>
      <c r="E482" s="721" t="str">
        <f>VLOOKUP($C477,'2025年度(2年後期)'!$B$5:$N$207,COLUMN('2025年度(2年後期)'!$E$5),0)&amp;""</f>
        <v/>
      </c>
      <c r="F482" s="722"/>
      <c r="G482" s="721" t="str">
        <f>VLOOKUP($C477,'2025年度(3年後期)'!$B$5:$N$207,COLUMN('2025年度(3年後期)'!$E$5),0)&amp;""</f>
        <v/>
      </c>
      <c r="H482" s="722"/>
      <c r="I482" s="721" t="str">
        <f>VLOOKUP($C477,'2025年度(4年後期)'!$B$5:$N$206,COLUMN('2025年度(4年後期)'!$E$5),0)&amp;""</f>
        <v/>
      </c>
      <c r="J482" s="722"/>
      <c r="K482" s="732" t="str">
        <f>VLOOKUP($C477,'2025年度(助産後期)'!$B$5:$N$207,COLUMN('2025年度(助産後期)'!$E$5),0)&amp;""</f>
        <v/>
      </c>
      <c r="L482" s="720"/>
      <c r="M482" s="731" t="str">
        <f>VLOOKUP($C477,'2025年度(M1後期)'!$B$5:$N$207,COLUMN('2025年度(M1後期)'!$E$5),0)&amp;""</f>
        <v/>
      </c>
      <c r="N482" s="722"/>
      <c r="O482" s="732" t="str">
        <f>VLOOKUP($C477,'2025年度(M2後期)'!$B$5:$N$207,COLUMN('2025年度(M2後期)'!$E$5),0)&amp;""</f>
        <v/>
      </c>
      <c r="P482" s="722"/>
      <c r="Q482" s="732" t="str">
        <f>VLOOKUP($C477,'2025年度(D1後期)'!$B$5:$N$207,COLUMN('2025年度(D1後期)'!$E$5),0)&amp;""</f>
        <v/>
      </c>
      <c r="R482" s="722"/>
      <c r="S482" s="732" t="str">
        <f>VLOOKUP($C477,'2025年度(D23後期)'!$B$5:$N$207,COLUMN('2025年度(D23後期)'!$E$5),0)&amp;""</f>
        <v/>
      </c>
      <c r="T482" s="722"/>
      <c r="U482" s="21"/>
      <c r="V482" s="41"/>
      <c r="Z482" s="733" t="str">
        <f>A482</f>
        <v>２時限（11：00～12：30）</v>
      </c>
      <c r="AA482" s="694"/>
      <c r="AB482" s="694"/>
      <c r="AC482" s="694"/>
      <c r="AD482" s="694"/>
      <c r="AE482" s="694"/>
      <c r="AF482" s="694"/>
      <c r="AG482" s="694"/>
      <c r="AH482" s="694"/>
      <c r="AI482" s="694"/>
      <c r="AJ482" s="694"/>
      <c r="AK482" s="694"/>
      <c r="AL482" s="694"/>
      <c r="AM482" s="694"/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4"/>
      <c r="AX482" s="694"/>
      <c r="AY482" s="694"/>
      <c r="AZ482" s="694"/>
      <c r="BA482" s="694"/>
      <c r="BB482" s="694"/>
      <c r="BC482" s="694"/>
      <c r="BD482" s="694"/>
      <c r="BE482" s="694"/>
      <c r="BF482" s="694"/>
      <c r="BG482" s="694"/>
      <c r="BH482" s="694"/>
      <c r="BI482" s="694"/>
      <c r="BJ482" s="694"/>
      <c r="BK482" s="783"/>
      <c r="BL482" s="783"/>
      <c r="BM482" s="783"/>
      <c r="BN482" s="694"/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3.5" customHeight="1">
      <c r="A483" s="733"/>
      <c r="B483" s="15" t="s">
        <v>58</v>
      </c>
      <c r="C483" s="714" t="str">
        <f>IFERROR(VLOOKUP(C482,科目・教員!$A$2:$B$349,2,0),"")</f>
        <v/>
      </c>
      <c r="D483" s="715"/>
      <c r="E483" s="716" t="str">
        <f>IFERROR(VLOOKUP(E482,科目・教員!$A$2:$B$349,2,0),"")</f>
        <v/>
      </c>
      <c r="F483" s="715"/>
      <c r="G483" s="716" t="str">
        <f>IFERROR(VLOOKUP(G482,科目・教員!$A$2:$B$349,2,0),"")</f>
        <v/>
      </c>
      <c r="H483" s="715"/>
      <c r="I483" s="716" t="str">
        <f>IFERROR(VLOOKUP(I482,科目・教員!$A$2:$B$349,2,0),"")</f>
        <v/>
      </c>
      <c r="J483" s="715"/>
      <c r="K483" s="735" t="str">
        <f>IFERROR(VLOOKUP(K482,科目・教員!$A$2:$B$349,2,0),"")</f>
        <v/>
      </c>
      <c r="L483" s="737"/>
      <c r="M483" s="714" t="str">
        <f>IFERROR(VLOOKUP(M482,科目・教員!$A$2:$B$349,2,0),"")</f>
        <v/>
      </c>
      <c r="N483" s="715"/>
      <c r="O483" s="735" t="str">
        <f>IFERROR(VLOOKUP(O482,科目・教員!$A$2:$B$349,2,0),"")</f>
        <v/>
      </c>
      <c r="P483" s="715"/>
      <c r="Q483" s="735" t="str">
        <f>IFERROR(VLOOKUP(Q482,科目・教員!$A$2:$B$349,2,0),"")</f>
        <v/>
      </c>
      <c r="R483" s="715"/>
      <c r="S483" s="735" t="str">
        <f>IFERROR(VLOOKUP(S482,科目・教員!$A$2:$B$349,2,0),"")</f>
        <v/>
      </c>
      <c r="T483" s="715"/>
      <c r="U483" s="21"/>
      <c r="V483" s="41"/>
      <c r="Z483" s="73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784"/>
      <c r="BL483" s="784"/>
      <c r="BM483" s="784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13.5" customHeight="1">
      <c r="A484" s="733"/>
      <c r="B484" s="15" t="s">
        <v>60</v>
      </c>
      <c r="C484" s="714" t="str">
        <f>VLOOKUP($C477,'2025年度(1年後期)'!$B$5:$N$207,COLUMN('2025年度(1年後期)'!$E$5)+1,0)&amp;""</f>
        <v/>
      </c>
      <c r="D484" s="715"/>
      <c r="E484" s="716" t="str">
        <f>VLOOKUP($C477,'2025年度(2年後期)'!$B$5:$N$207,COLUMN('2025年度(2年後期)'!$E$5)+1,0)&amp;""</f>
        <v/>
      </c>
      <c r="F484" s="715"/>
      <c r="G484" s="716" t="str">
        <f>VLOOKUP($C477,'2025年度(3年後期)'!$B$5:$N$207,COLUMN('2025年度(3年後期)'!$E$5)+1,0)&amp;""</f>
        <v/>
      </c>
      <c r="H484" s="715"/>
      <c r="I484" s="716" t="str">
        <f>VLOOKUP($C477,'2025年度(4年後期)'!$B$5:$N$206,COLUMN('2025年度(4年後期)'!$E$5)+1,0)&amp;""</f>
        <v/>
      </c>
      <c r="J484" s="715"/>
      <c r="K484" s="735" t="str">
        <f>VLOOKUP($C477,'2025年度(助産後期)'!$B$5:$N$207,COLUMN('2025年度(助産後期)'!$E$5)+1,0)&amp;""</f>
        <v/>
      </c>
      <c r="L484" s="737"/>
      <c r="M484" s="714" t="str">
        <f>VLOOKUP($C477,'2025年度(M1後期)'!$B$5:$N$207,COLUMN('2025年度(M1後期)'!$E$5)+1,0)&amp;""</f>
        <v/>
      </c>
      <c r="N484" s="715"/>
      <c r="O484" s="735" t="str">
        <f>VLOOKUP($C477,'2025年度(M2後期)'!$B$5:$N$207,COLUMN('2025年度(M2後期)'!$E$5)+1,0)&amp;""</f>
        <v/>
      </c>
      <c r="P484" s="715"/>
      <c r="Q484" s="735" t="str">
        <f>VLOOKUP($C477,'2025年度(D1後期)'!$B$5:$N$207,COLUMN('2025年度(D1後期)'!$E$5)+1,0)&amp;""</f>
        <v/>
      </c>
      <c r="R484" s="715"/>
      <c r="S484" s="735" t="str">
        <f>VLOOKUP($C477,'2025年度(D23後期)'!$B$5:$N$207,COLUMN('2025年度(D23後期)'!$E$5)+1,0)&amp;""</f>
        <v/>
      </c>
      <c r="T484" s="715"/>
      <c r="U484" s="21"/>
      <c r="V484" s="41"/>
      <c r="Z484" s="73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784"/>
      <c r="BL484" s="784"/>
      <c r="BM484" s="784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3.5" customHeight="1">
      <c r="A485" s="747"/>
      <c r="B485" s="16" t="s">
        <v>62</v>
      </c>
      <c r="C485" s="738"/>
      <c r="D485" s="736"/>
      <c r="E485" s="710"/>
      <c r="F485" s="736"/>
      <c r="G485" s="710"/>
      <c r="H485" s="736"/>
      <c r="I485" s="710"/>
      <c r="J485" s="736"/>
      <c r="K485" s="712"/>
      <c r="L485" s="712"/>
      <c r="M485" s="738"/>
      <c r="N485" s="736"/>
      <c r="O485" s="712"/>
      <c r="P485" s="736"/>
      <c r="Q485" s="712"/>
      <c r="R485" s="736"/>
      <c r="S485" s="712"/>
      <c r="T485" s="736"/>
      <c r="U485" s="21"/>
      <c r="V485" s="41"/>
      <c r="Z485" s="73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785"/>
      <c r="BL485" s="785"/>
      <c r="BM485" s="785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3.5" customHeight="1">
      <c r="A486" s="744" t="s">
        <v>70</v>
      </c>
      <c r="B486" s="17" t="s">
        <v>71</v>
      </c>
      <c r="C486" s="731"/>
      <c r="D486" s="722"/>
      <c r="E486" s="721"/>
      <c r="F486" s="722"/>
      <c r="G486" s="721"/>
      <c r="H486" s="722"/>
      <c r="I486" s="721"/>
      <c r="J486" s="722"/>
      <c r="K486" s="732"/>
      <c r="L486" s="720"/>
      <c r="M486" s="731"/>
      <c r="N486" s="722"/>
      <c r="O486" s="732"/>
      <c r="P486" s="722"/>
      <c r="Q486" s="732"/>
      <c r="R486" s="722"/>
      <c r="S486" s="732"/>
      <c r="T486" s="722"/>
      <c r="U486" s="21"/>
      <c r="V486" s="41"/>
      <c r="Z486" s="73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783"/>
      <c r="BL486" s="783"/>
      <c r="BM486" s="783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3.5" customHeight="1">
      <c r="A487" s="733"/>
      <c r="B487" s="17" t="s">
        <v>73</v>
      </c>
      <c r="C487" s="714"/>
      <c r="D487" s="715"/>
      <c r="E487" s="716"/>
      <c r="F487" s="715"/>
      <c r="G487" s="716"/>
      <c r="H487" s="715"/>
      <c r="I487" s="716"/>
      <c r="J487" s="715"/>
      <c r="K487" s="735"/>
      <c r="L487" s="737"/>
      <c r="M487" s="714"/>
      <c r="N487" s="715"/>
      <c r="O487" s="735"/>
      <c r="P487" s="715"/>
      <c r="Q487" s="735"/>
      <c r="R487" s="715"/>
      <c r="S487" s="735"/>
      <c r="T487" s="715"/>
      <c r="U487" s="21"/>
      <c r="V487" s="41"/>
      <c r="Z487" s="73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784"/>
      <c r="BL487" s="784"/>
      <c r="BM487" s="784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13.5" customHeight="1">
      <c r="A488" s="733"/>
      <c r="B488" s="17" t="s">
        <v>60</v>
      </c>
      <c r="C488" s="714"/>
      <c r="D488" s="715"/>
      <c r="E488" s="716"/>
      <c r="F488" s="715"/>
      <c r="G488" s="716"/>
      <c r="H488" s="715"/>
      <c r="I488" s="716"/>
      <c r="J488" s="715"/>
      <c r="K488" s="735"/>
      <c r="L488" s="737"/>
      <c r="M488" s="714"/>
      <c r="N488" s="715"/>
      <c r="O488" s="735"/>
      <c r="P488" s="715"/>
      <c r="Q488" s="735"/>
      <c r="R488" s="715"/>
      <c r="S488" s="735"/>
      <c r="T488" s="715"/>
      <c r="U488" s="21"/>
      <c r="V488" s="41"/>
      <c r="Z488" s="73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784"/>
      <c r="BL488" s="784"/>
      <c r="BM488" s="784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3.5" customHeight="1">
      <c r="A489" s="734"/>
      <c r="B489" s="18" t="s">
        <v>62</v>
      </c>
      <c r="C489" s="752"/>
      <c r="D489" s="753"/>
      <c r="E489" s="754"/>
      <c r="F489" s="753"/>
      <c r="G489" s="754"/>
      <c r="H489" s="753"/>
      <c r="I489" s="754"/>
      <c r="J489" s="753"/>
      <c r="K489" s="755"/>
      <c r="L489" s="755"/>
      <c r="M489" s="752"/>
      <c r="N489" s="753"/>
      <c r="O489" s="755"/>
      <c r="P489" s="753"/>
      <c r="Q489" s="755"/>
      <c r="R489" s="753"/>
      <c r="S489" s="755"/>
      <c r="T489" s="753"/>
      <c r="U489" s="21"/>
      <c r="V489" s="41"/>
      <c r="Z489" s="73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785"/>
      <c r="BL489" s="785"/>
      <c r="BM489" s="785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33" t="s">
        <v>74</v>
      </c>
      <c r="B490" s="15" t="s">
        <v>55</v>
      </c>
      <c r="C490" s="748" t="str">
        <f>VLOOKUP($C477,'2025年度(1年後期)'!$B$5:$N$207,COLUMN('2025年度(1年後期)'!$G$5),0)&amp;""</f>
        <v/>
      </c>
      <c r="D490" s="732"/>
      <c r="E490" s="749" t="str">
        <f>VLOOKUP($C477,'2025年度(2年後期)'!$B$5:$N$207,COLUMN('2025年度(2年後期)'!$G$5),0)&amp;""</f>
        <v/>
      </c>
      <c r="F490" s="732"/>
      <c r="G490" s="749" t="str">
        <f>VLOOKUP($C477,'2025年度(3年後期)'!$B$5:$N$207,COLUMN('2025年度(3年後期)'!$G$5),0)&amp;""</f>
        <v/>
      </c>
      <c r="H490" s="732"/>
      <c r="I490" s="749" t="str">
        <f>VLOOKUP($C477,'2025年度(4年後期)'!$B$5:$N$206,COLUMN('2025年度(4年後期)'!$G$5),0)&amp;""</f>
        <v/>
      </c>
      <c r="J490" s="732"/>
      <c r="K490" s="750" t="str">
        <f>VLOOKUP($C477,'2025年度(助産後期)'!$B$5:$N$207,COLUMN('2025年度(助産後期)'!$G$5),0)&amp;""</f>
        <v/>
      </c>
      <c r="L490" s="750"/>
      <c r="M490" s="748" t="str">
        <f>VLOOKUP($C477,'2025年度(M1後期)'!$B$5:$N$207,COLUMN('2025年度(M1後期)'!$G$5),0)&amp;""</f>
        <v/>
      </c>
      <c r="N490" s="732"/>
      <c r="O490" s="750" t="str">
        <f>VLOOKUP($C477,'2025年度(M2後期)'!$B$5:$N$207,COLUMN('2025年度(M2後期)'!$G$5),0)&amp;""</f>
        <v/>
      </c>
      <c r="P490" s="732"/>
      <c r="Q490" s="750" t="str">
        <f>VLOOKUP($C477,'2025年度(D1後期)'!$B$5:$N$207,COLUMN('2025年度(D1後期)'!$G$5),0)&amp;""</f>
        <v/>
      </c>
      <c r="R490" s="732"/>
      <c r="S490" s="750" t="str">
        <f>VLOOKUP($C477,'2025年度(D23後期)'!$B$5:$N$207,COLUMN('2025年度(D23後期)'!$G$5),0)&amp;""</f>
        <v/>
      </c>
      <c r="T490" s="732"/>
      <c r="U490" s="21"/>
      <c r="V490" s="41"/>
      <c r="Z490" s="733" t="str">
        <f>A490</f>
        <v>３時限（13：30～15：00）</v>
      </c>
      <c r="AA490" s="694"/>
      <c r="AB490" s="694"/>
      <c r="AC490" s="694"/>
      <c r="AD490" s="694"/>
      <c r="AE490" s="694"/>
      <c r="AF490" s="694"/>
      <c r="AG490" s="694"/>
      <c r="AH490" s="694"/>
      <c r="AI490" s="694"/>
      <c r="AJ490" s="694"/>
      <c r="AK490" s="694"/>
      <c r="AL490" s="694"/>
      <c r="AM490" s="694"/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4"/>
      <c r="AX490" s="694"/>
      <c r="AY490" s="694"/>
      <c r="AZ490" s="694"/>
      <c r="BA490" s="694"/>
      <c r="BB490" s="694"/>
      <c r="BC490" s="694"/>
      <c r="BD490" s="694"/>
      <c r="BE490" s="694"/>
      <c r="BF490" s="694"/>
      <c r="BG490" s="694"/>
      <c r="BH490" s="694"/>
      <c r="BI490" s="694"/>
      <c r="BJ490" s="694"/>
      <c r="BK490" s="783"/>
      <c r="BL490" s="783"/>
      <c r="BM490" s="783"/>
      <c r="BN490" s="694"/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3.5" customHeight="1">
      <c r="A491" s="733"/>
      <c r="B491" s="15" t="s">
        <v>58</v>
      </c>
      <c r="C491" s="751" t="str">
        <f>IFERROR(VLOOKUP(C490,科目・教員!$A$2:$B$349,2,0),"")</f>
        <v/>
      </c>
      <c r="D491" s="735"/>
      <c r="E491" s="739" t="str">
        <f>IFERROR(VLOOKUP(E490,科目・教員!$A$2:$B$349,2,0),"")</f>
        <v/>
      </c>
      <c r="F491" s="735"/>
      <c r="G491" s="739" t="str">
        <f>IFERROR(VLOOKUP(G490,科目・教員!$A$2:$B$349,2,0),"")</f>
        <v/>
      </c>
      <c r="H491" s="735"/>
      <c r="I491" s="739" t="str">
        <f>IFERROR(VLOOKUP(I490,科目・教員!$A$2:$B$349,2,0),"")</f>
        <v/>
      </c>
      <c r="J491" s="735"/>
      <c r="K491" s="740" t="str">
        <f>IFERROR(VLOOKUP(K490,科目・教員!$A$2:$B$349,2,0),"")</f>
        <v/>
      </c>
      <c r="L491" s="740"/>
      <c r="M491" s="751" t="str">
        <f>IFERROR(VLOOKUP(M490,科目・教員!$A$2:$B$349,2,0),"")</f>
        <v/>
      </c>
      <c r="N491" s="735"/>
      <c r="O491" s="740" t="str">
        <f>IFERROR(VLOOKUP(O490,科目・教員!$A$2:$B$349,2,0),"")</f>
        <v/>
      </c>
      <c r="P491" s="735"/>
      <c r="Q491" s="740" t="str">
        <f>IFERROR(VLOOKUP(Q490,科目・教員!$A$2:$B$349,2,0),"")</f>
        <v/>
      </c>
      <c r="R491" s="735"/>
      <c r="S491" s="740" t="str">
        <f>IFERROR(VLOOKUP(S490,科目・教員!$A$2:$B$349,2,0),"")</f>
        <v/>
      </c>
      <c r="T491" s="735"/>
      <c r="U491" s="21"/>
      <c r="V491" s="41"/>
      <c r="Z491" s="73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784"/>
      <c r="BL491" s="784"/>
      <c r="BM491" s="784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13.5" customHeight="1">
      <c r="A492" s="733"/>
      <c r="B492" s="15" t="s">
        <v>60</v>
      </c>
      <c r="C492" s="751" t="str">
        <f>VLOOKUP($C477,'2025年度(1年後期)'!$B$5:$N$207,COLUMN('2025年度(1年後期)'!$G$5)+1,0)&amp;""</f>
        <v/>
      </c>
      <c r="D492" s="735"/>
      <c r="E492" s="739" t="str">
        <f>VLOOKUP($C477,'2025年度(2年後期)'!$B$5:$N$207,COLUMN('2025年度(2年後期)'!$G$5)+1,0)&amp;""</f>
        <v/>
      </c>
      <c r="F492" s="735"/>
      <c r="G492" s="739" t="str">
        <f>VLOOKUP($C477,'2025年度(3年後期)'!$B$5:$N$207,COLUMN('2025年度(3年後期)'!$G$5)+1,0)&amp;""</f>
        <v/>
      </c>
      <c r="H492" s="735"/>
      <c r="I492" s="739" t="str">
        <f>VLOOKUP($C477,'2025年度(4年後期)'!$B$5:$N$206,COLUMN('2025年度(4年後期)'!$G$5)+1,0)&amp;""</f>
        <v/>
      </c>
      <c r="J492" s="735"/>
      <c r="K492" s="740" t="str">
        <f>VLOOKUP($C477,'2025年度(助産後期)'!$B$5:$N$207,COLUMN('2025年度(助産後期)'!$G$5)+1,0)&amp;""</f>
        <v/>
      </c>
      <c r="L492" s="740"/>
      <c r="M492" s="751" t="str">
        <f>VLOOKUP($C477,'2025年度(M1後期)'!$B$5:$N$207,COLUMN('2025年度(M1後期)'!$G$5)+1,0)&amp;""</f>
        <v/>
      </c>
      <c r="N492" s="735"/>
      <c r="O492" s="740" t="str">
        <f>VLOOKUP($C477,'2025年度(M2後期)'!$B$5:$N$207,COLUMN('2025年度(M2後期)'!$G$5)+1,0)&amp;""</f>
        <v/>
      </c>
      <c r="P492" s="735"/>
      <c r="Q492" s="740" t="str">
        <f>VLOOKUP($C477,'2025年度(D1後期)'!$B$5:$N$207,COLUMN('2025年度(D1後期)'!$G$5)+1,0)&amp;""</f>
        <v/>
      </c>
      <c r="R492" s="735"/>
      <c r="S492" s="740" t="str">
        <f>VLOOKUP($C477,'2025年度(D23後期)'!$B$5:$N$207,COLUMN('2025年度(D23後期)'!$G$5)+1,0)&amp;""</f>
        <v/>
      </c>
      <c r="T492" s="735"/>
      <c r="U492" s="21"/>
      <c r="V492" s="41"/>
      <c r="Z492" s="73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784"/>
      <c r="BL492" s="784"/>
      <c r="BM492" s="784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3.5" customHeight="1">
      <c r="A493" s="747"/>
      <c r="B493" s="16" t="s">
        <v>62</v>
      </c>
      <c r="C493" s="738"/>
      <c r="D493" s="736"/>
      <c r="E493" s="710"/>
      <c r="F493" s="736"/>
      <c r="G493" s="710"/>
      <c r="H493" s="736"/>
      <c r="I493" s="710"/>
      <c r="J493" s="736"/>
      <c r="K493" s="712"/>
      <c r="L493" s="712"/>
      <c r="M493" s="738"/>
      <c r="N493" s="736"/>
      <c r="O493" s="712"/>
      <c r="P493" s="736"/>
      <c r="Q493" s="712"/>
      <c r="R493" s="736"/>
      <c r="S493" s="712"/>
      <c r="T493" s="736"/>
      <c r="U493" s="21"/>
      <c r="V493" s="41"/>
      <c r="Z493" s="73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785"/>
      <c r="BL493" s="785"/>
      <c r="BM493" s="785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33" t="s">
        <v>80</v>
      </c>
      <c r="B494" s="15" t="s">
        <v>55</v>
      </c>
      <c r="C494" s="748" t="str">
        <f>VLOOKUP($C477,'2025年度(1年後期)'!$B$5:$N$207,COLUMN('2025年度(1年後期)'!$I$5),0)&amp;""</f>
        <v/>
      </c>
      <c r="D494" s="732"/>
      <c r="E494" s="749" t="str">
        <f>VLOOKUP($C477,'2025年度(2年後期)'!$B$5:$N$207,COLUMN('2025年度(2年後期)'!$I$5),0)&amp;""</f>
        <v/>
      </c>
      <c r="F494" s="732"/>
      <c r="G494" s="749" t="str">
        <f>VLOOKUP($C477,'2025年度(3年後期)'!$B$5:$N$207,COLUMN('2025年度(3年後期)'!$I$5),0)&amp;""</f>
        <v/>
      </c>
      <c r="H494" s="732"/>
      <c r="I494" s="749" t="str">
        <f>VLOOKUP($C477,'2025年度(4年後期)'!$B$5:$N$206,COLUMN('2025年度(4年後期)'!$I$5),0)&amp;""</f>
        <v/>
      </c>
      <c r="J494" s="732"/>
      <c r="K494" s="750" t="str">
        <f>VLOOKUP($C477,'2025年度(助産後期)'!$B$5:$N$207,COLUMN('2025年度(助産後期)'!$I$5),0)&amp;""</f>
        <v/>
      </c>
      <c r="L494" s="750"/>
      <c r="M494" s="748" t="str">
        <f>VLOOKUP($C477,'2025年度(M1後期)'!$B$5:$N$207,COLUMN('2025年度(M1後期)'!$I$5),0)&amp;""</f>
        <v/>
      </c>
      <c r="N494" s="732"/>
      <c r="O494" s="750" t="str">
        <f>VLOOKUP($C477,'2025年度(M2後期)'!$B$5:$N$207,COLUMN('2025年度(M2後期)'!$I$5),0)&amp;""</f>
        <v/>
      </c>
      <c r="P494" s="732"/>
      <c r="Q494" s="750" t="str">
        <f>VLOOKUP($C477,'2025年度(D1後期)'!$B$5:$N$207,COLUMN('2025年度(D1後期)'!$I$5),0)&amp;""</f>
        <v/>
      </c>
      <c r="R494" s="732"/>
      <c r="S494" s="750" t="str">
        <f>VLOOKUP($C477,'2025年度(D23後期)'!$B$5:$N$207,COLUMN('2025年度(D23後期)'!$I$5),0)&amp;""</f>
        <v/>
      </c>
      <c r="T494" s="732"/>
      <c r="U494" s="21"/>
      <c r="V494" s="41"/>
      <c r="Z494" s="733" t="str">
        <f>A494</f>
        <v>４時限（15：10～16：40）</v>
      </c>
      <c r="AA494" s="694"/>
      <c r="AB494" s="694"/>
      <c r="AC494" s="694"/>
      <c r="AD494" s="694"/>
      <c r="AE494" s="694"/>
      <c r="AF494" s="694"/>
      <c r="AG494" s="694"/>
      <c r="AH494" s="694"/>
      <c r="AI494" s="694"/>
      <c r="AJ494" s="694"/>
      <c r="AK494" s="694"/>
      <c r="AL494" s="694"/>
      <c r="AM494" s="694"/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4"/>
      <c r="AX494" s="694"/>
      <c r="AY494" s="694"/>
      <c r="AZ494" s="694"/>
      <c r="BA494" s="694"/>
      <c r="BB494" s="694"/>
      <c r="BC494" s="694"/>
      <c r="BD494" s="694"/>
      <c r="BE494" s="694"/>
      <c r="BF494" s="694"/>
      <c r="BG494" s="694"/>
      <c r="BH494" s="694"/>
      <c r="BI494" s="694"/>
      <c r="BJ494" s="694"/>
      <c r="BK494" s="783"/>
      <c r="BL494" s="783"/>
      <c r="BM494" s="783"/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3.5" customHeight="1">
      <c r="A495" s="733"/>
      <c r="B495" s="15" t="s">
        <v>58</v>
      </c>
      <c r="C495" s="751" t="str">
        <f>IFERROR(VLOOKUP(C494,科目・教員!$A$2:$B$349,2,0),"")</f>
        <v/>
      </c>
      <c r="D495" s="735"/>
      <c r="E495" s="739" t="str">
        <f>IFERROR(VLOOKUP(E494,科目・教員!$A$2:$B$349,2,0),"")</f>
        <v/>
      </c>
      <c r="F495" s="735"/>
      <c r="G495" s="739" t="str">
        <f>IFERROR(VLOOKUP(G494,科目・教員!$A$2:$B$349,2,0),"")</f>
        <v/>
      </c>
      <c r="H495" s="735"/>
      <c r="I495" s="739" t="str">
        <f>IFERROR(VLOOKUP(I494,科目・教員!$A$2:$B$349,2,0),"")</f>
        <v/>
      </c>
      <c r="J495" s="735"/>
      <c r="K495" s="740" t="str">
        <f>IFERROR(VLOOKUP(K494,科目・教員!$A$2:$B$349,2,0),"")</f>
        <v/>
      </c>
      <c r="L495" s="740"/>
      <c r="M495" s="751" t="str">
        <f>IFERROR(VLOOKUP(M494,科目・教員!$A$2:$B$349,2,0),"")</f>
        <v/>
      </c>
      <c r="N495" s="735"/>
      <c r="O495" s="740" t="str">
        <f>IFERROR(VLOOKUP(O494,科目・教員!$A$2:$B$349,2,0),"")</f>
        <v/>
      </c>
      <c r="P495" s="735"/>
      <c r="Q495" s="740" t="str">
        <f>IFERROR(VLOOKUP(Q494,科目・教員!$A$2:$B$349,2,0),"")</f>
        <v/>
      </c>
      <c r="R495" s="735"/>
      <c r="S495" s="740" t="str">
        <f>IFERROR(VLOOKUP(S494,科目・教員!$A$2:$B$349,2,0),"")</f>
        <v/>
      </c>
      <c r="T495" s="735"/>
      <c r="U495" s="21"/>
      <c r="V495" s="41"/>
      <c r="Z495" s="73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695"/>
      <c r="BK495" s="784"/>
      <c r="BL495" s="784"/>
      <c r="BM495" s="784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13.5" customHeight="1">
      <c r="A496" s="733"/>
      <c r="B496" s="15" t="s">
        <v>60</v>
      </c>
      <c r="C496" s="751" t="str">
        <f>VLOOKUP($C477,'2025年度(1年後期)'!$B$5:$N$207,COLUMN('2025年度(1年後期)'!$I$5)+1,0)&amp;""</f>
        <v/>
      </c>
      <c r="D496" s="735"/>
      <c r="E496" s="739" t="str">
        <f>VLOOKUP($C477,'2025年度(2年後期)'!$B$5:$N$207,COLUMN('2025年度(2年後期)'!$I$5)+1,0)&amp;""</f>
        <v/>
      </c>
      <c r="F496" s="735"/>
      <c r="G496" s="739" t="str">
        <f>VLOOKUP($C477,'2025年度(3年後期)'!$B$5:$N$207,COLUMN('2025年度(3年後期)'!$I$5)+1,0)&amp;""</f>
        <v/>
      </c>
      <c r="H496" s="735"/>
      <c r="I496" s="739" t="str">
        <f>VLOOKUP($C477,'2025年度(4年後期)'!$B$5:$N$206,COLUMN('2025年度(4年後期)'!$I$5)+1,0)&amp;""</f>
        <v/>
      </c>
      <c r="J496" s="735"/>
      <c r="K496" s="740" t="str">
        <f>VLOOKUP($C477,'2025年度(助産後期)'!$B$5:$N$207,COLUMN('2025年度(助産後期)'!$I$5)+1,0)&amp;""</f>
        <v/>
      </c>
      <c r="L496" s="740"/>
      <c r="M496" s="751" t="str">
        <f>VLOOKUP($C477,'2025年度(M1後期)'!$B$5:$N$207,COLUMN('2025年度(M1後期)'!$I$5)+1,0)&amp;""</f>
        <v/>
      </c>
      <c r="N496" s="735"/>
      <c r="O496" s="740" t="str">
        <f>VLOOKUP($C477,'2025年度(M2後期)'!$B$5:$N$207,COLUMN('2025年度(M2後期)'!$I$5)+1,0)&amp;""</f>
        <v/>
      </c>
      <c r="P496" s="735"/>
      <c r="Q496" s="740" t="str">
        <f>VLOOKUP($C477,'2025年度(D1後期)'!$B$5:$N$207,COLUMN('2025年度(D1後期)'!$I$5)+1,0)&amp;""</f>
        <v/>
      </c>
      <c r="R496" s="735"/>
      <c r="S496" s="740" t="str">
        <f>VLOOKUP($C477,'2025年度(D23後期)'!$B$5:$N$207,COLUMN('2025年度(D23後期)'!$I$5)+1,0)&amp;""</f>
        <v/>
      </c>
      <c r="T496" s="735"/>
      <c r="U496" s="21"/>
      <c r="V496" s="41"/>
      <c r="Z496" s="73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695"/>
      <c r="BK496" s="784"/>
      <c r="BL496" s="784"/>
      <c r="BM496" s="784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3.5" customHeight="1">
      <c r="A497" s="734"/>
      <c r="B497" s="16" t="s">
        <v>62</v>
      </c>
      <c r="C497" s="738"/>
      <c r="D497" s="736"/>
      <c r="E497" s="710"/>
      <c r="F497" s="736"/>
      <c r="G497" s="710"/>
      <c r="H497" s="736"/>
      <c r="I497" s="710"/>
      <c r="J497" s="736"/>
      <c r="K497" s="712"/>
      <c r="L497" s="712"/>
      <c r="M497" s="738"/>
      <c r="N497" s="736"/>
      <c r="O497" s="712"/>
      <c r="P497" s="736"/>
      <c r="Q497" s="712"/>
      <c r="R497" s="736"/>
      <c r="S497" s="712"/>
      <c r="T497" s="736"/>
      <c r="U497" s="21"/>
      <c r="V497" s="41"/>
      <c r="Z497" s="73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696"/>
      <c r="BK497" s="785"/>
      <c r="BL497" s="785"/>
      <c r="BM497" s="785"/>
      <c r="BN497" s="696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3.5" customHeight="1">
      <c r="A498" s="733" t="s">
        <v>87</v>
      </c>
      <c r="B498" s="15" t="s">
        <v>55</v>
      </c>
      <c r="C498" s="748" t="str">
        <f>VLOOKUP($C477,'2025年度(1年後期)'!$B$5:$N$207,COLUMN('2025年度(1年後期)'!$K$5),0)&amp;""</f>
        <v/>
      </c>
      <c r="D498" s="732"/>
      <c r="E498" s="749" t="str">
        <f>VLOOKUP($C477,'2025年度(2年後期)'!$B$5:$N$207,COLUMN('2025年度(2年後期)'!$K$5),0)&amp;""</f>
        <v/>
      </c>
      <c r="F498" s="732"/>
      <c r="G498" s="749" t="str">
        <f>VLOOKUP($C477,'2025年度(3年後期)'!$B$5:$N$207,COLUMN('2025年度(3年後期)'!$K$5),0)&amp;""</f>
        <v/>
      </c>
      <c r="H498" s="732"/>
      <c r="I498" s="749" t="str">
        <f>VLOOKUP($C477,'2025年度(4年後期)'!$B$5:$N$206,COLUMN('2025年度(4年後期)'!$K$5),0)&amp;""</f>
        <v/>
      </c>
      <c r="J498" s="732"/>
      <c r="K498" s="750" t="str">
        <f>VLOOKUP($C477,'2025年度(助産後期)'!$B$5:$N$207,COLUMN('2025年度(助産後期)'!$K$5),0)&amp;""</f>
        <v/>
      </c>
      <c r="L498" s="750"/>
      <c r="M498" s="748" t="str">
        <f>VLOOKUP($C477,'2025年度(M1後期)'!$B$5:$N$207,COLUMN('2025年度(M1後期)'!$K$5),0)&amp;""</f>
        <v/>
      </c>
      <c r="N498" s="732"/>
      <c r="O498" s="750" t="str">
        <f>VLOOKUP($C477,'2025年度(M2後期)'!$B$5:$N$207,COLUMN('2025年度(M2後期)'!$K$5),0)&amp;""</f>
        <v/>
      </c>
      <c r="P498" s="732"/>
      <c r="Q498" s="750" t="str">
        <f>VLOOKUP($C477,'2025年度(D1後期)'!$B$5:$N$207,COLUMN('2025年度(D1後期)'!$K$5),0)&amp;""</f>
        <v/>
      </c>
      <c r="R498" s="732"/>
      <c r="S498" s="750" t="str">
        <f>VLOOKUP($C477,'2025年度(D23後期)'!$B$5:$N$207,COLUMN('2025年度(D23後期)'!$K$5),0)&amp;""</f>
        <v/>
      </c>
      <c r="T498" s="732"/>
      <c r="U498" s="21"/>
      <c r="V498" s="41"/>
      <c r="Z498" s="733" t="str">
        <f>A498</f>
        <v>５時限（16：50～18：20）</v>
      </c>
      <c r="AA498" s="694"/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/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783"/>
      <c r="BL498" s="783"/>
      <c r="BM498" s="783"/>
      <c r="BN498" s="694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3.5" customHeight="1">
      <c r="A499" s="733"/>
      <c r="B499" s="15" t="s">
        <v>58</v>
      </c>
      <c r="C499" s="751" t="str">
        <f>IFERROR(VLOOKUP(C498,科目・教員!$A$2:$B$349,2,0),"")</f>
        <v/>
      </c>
      <c r="D499" s="735"/>
      <c r="E499" s="739" t="str">
        <f>IFERROR(VLOOKUP(E498,科目・教員!$A$2:$B$349,2,0),"")</f>
        <v/>
      </c>
      <c r="F499" s="735"/>
      <c r="G499" s="739" t="str">
        <f>IFERROR(VLOOKUP(G498,科目・教員!$A$2:$B$349,2,0),"")</f>
        <v/>
      </c>
      <c r="H499" s="735"/>
      <c r="I499" s="739" t="str">
        <f>IFERROR(VLOOKUP(I498,科目・教員!$A$2:$B$349,2,0),"")</f>
        <v/>
      </c>
      <c r="J499" s="735"/>
      <c r="K499" s="740" t="str">
        <f>IFERROR(VLOOKUP(K498,科目・教員!$A$2:$B$349,2,0),"")</f>
        <v/>
      </c>
      <c r="L499" s="740"/>
      <c r="M499" s="751" t="str">
        <f>IFERROR(VLOOKUP(M498,科目・教員!$A$2:$B$349,2,0),"")</f>
        <v/>
      </c>
      <c r="N499" s="735"/>
      <c r="O499" s="740" t="str">
        <f>IFERROR(VLOOKUP(O498,科目・教員!$A$2:$B$349,2,0),"")</f>
        <v/>
      </c>
      <c r="P499" s="735"/>
      <c r="Q499" s="740" t="str">
        <f>IFERROR(VLOOKUP(Q498,科目・教員!$A$2:$B$349,2,0),"")</f>
        <v/>
      </c>
      <c r="R499" s="735"/>
      <c r="S499" s="740" t="str">
        <f>IFERROR(VLOOKUP(S498,科目・教員!$A$2:$B$349,2,0),"")</f>
        <v/>
      </c>
      <c r="T499" s="735"/>
      <c r="U499" s="21"/>
      <c r="V499" s="41"/>
      <c r="Z499" s="73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784"/>
      <c r="BL499" s="784"/>
      <c r="BM499" s="784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13.5" customHeight="1">
      <c r="A500" s="733"/>
      <c r="B500" s="15" t="s">
        <v>60</v>
      </c>
      <c r="C500" s="751" t="str">
        <f>VLOOKUP($C477,'2025年度(1年後期)'!$B$5:$N$207,COLUMN('2025年度(1年後期)'!$K$5)+1,0)&amp;""</f>
        <v/>
      </c>
      <c r="D500" s="735"/>
      <c r="E500" s="739" t="str">
        <f>VLOOKUP($C477,'2025年度(2年後期)'!$B$5:$N$207,COLUMN('2025年度(2年後期)'!$K$5)+1,0)&amp;""</f>
        <v/>
      </c>
      <c r="F500" s="735"/>
      <c r="G500" s="739" t="str">
        <f>VLOOKUP($C477,'2025年度(3年後期)'!$B$5:$N$207,COLUMN('2025年度(3年後期)'!$K$5)+1,0)&amp;""</f>
        <v/>
      </c>
      <c r="H500" s="735"/>
      <c r="I500" s="739" t="str">
        <f>VLOOKUP($C477,'2025年度(4年後期)'!$B$5:$N$206,COLUMN('2025年度(4年後期)'!$K$5)+1,0)&amp;""</f>
        <v/>
      </c>
      <c r="J500" s="735"/>
      <c r="K500" s="740" t="str">
        <f>VLOOKUP($C477,'2025年度(助産後期)'!$B$5:$N$207,COLUMN('2025年度(助産後期)'!$K$5)+1,0)&amp;""</f>
        <v/>
      </c>
      <c r="L500" s="740"/>
      <c r="M500" s="751" t="str">
        <f>VLOOKUP($C477,'2025年度(M1後期)'!$B$5:$N$207,COLUMN('2025年度(M1後期)'!$K$5)+1,0)&amp;""</f>
        <v/>
      </c>
      <c r="N500" s="735"/>
      <c r="O500" s="740" t="str">
        <f>VLOOKUP($C477,'2025年度(M1後期)'!$B$5:$N$207,COLUMN('2025年度(M1後期)'!$K$5)+1,0)&amp;""</f>
        <v/>
      </c>
      <c r="P500" s="735"/>
      <c r="Q500" s="740" t="str">
        <f>VLOOKUP($C477,'2025年度(D1後期)'!$B$5:$N$207,COLUMN('2025年度(D1後期)'!$K$5)+1,0)&amp;""</f>
        <v/>
      </c>
      <c r="R500" s="735"/>
      <c r="S500" s="740" t="str">
        <f>VLOOKUP($C477,'2025年度(D23後期)'!$B$5:$N$207,COLUMN('2025年度(D23後期)'!$K$5)+1,0)&amp;""</f>
        <v/>
      </c>
      <c r="T500" s="735"/>
      <c r="U500" s="21"/>
      <c r="V500" s="41"/>
      <c r="Z500" s="73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784"/>
      <c r="BL500" s="784"/>
      <c r="BM500" s="784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3.5" customHeight="1">
      <c r="A501" s="734"/>
      <c r="B501" s="16" t="s">
        <v>62</v>
      </c>
      <c r="C501" s="738"/>
      <c r="D501" s="736"/>
      <c r="E501" s="710"/>
      <c r="F501" s="736"/>
      <c r="G501" s="710"/>
      <c r="H501" s="736"/>
      <c r="I501" s="710"/>
      <c r="J501" s="736"/>
      <c r="K501" s="712"/>
      <c r="L501" s="712"/>
      <c r="M501" s="738"/>
      <c r="N501" s="736"/>
      <c r="O501" s="712"/>
      <c r="P501" s="736"/>
      <c r="Q501" s="712"/>
      <c r="R501" s="736"/>
      <c r="S501" s="712"/>
      <c r="T501" s="736"/>
      <c r="U501" s="22"/>
      <c r="V501" s="42"/>
      <c r="W501" s="19"/>
      <c r="X501" s="19"/>
      <c r="Y501" s="19"/>
      <c r="Z501" s="73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785"/>
      <c r="BL501" s="785"/>
      <c r="BM501" s="785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23"/>
      <c r="B502" s="24"/>
      <c r="C502" s="788">
        <f>C477+1</f>
        <v>46102</v>
      </c>
      <c r="D502" s="788"/>
      <c r="E502" s="788"/>
      <c r="F502" s="788"/>
      <c r="G502" s="788"/>
      <c r="H502" s="788"/>
      <c r="I502" s="788"/>
      <c r="J502" s="788"/>
      <c r="K502" s="788"/>
      <c r="L502" s="788"/>
      <c r="M502" s="788"/>
      <c r="N502" s="788"/>
      <c r="O502" s="788"/>
      <c r="P502" s="788"/>
      <c r="Q502" s="788"/>
      <c r="R502" s="788"/>
      <c r="S502" s="788"/>
      <c r="T502" s="788"/>
      <c r="U502" s="703">
        <f>C502</f>
        <v>46102</v>
      </c>
      <c r="V502" s="704"/>
      <c r="W502" s="704"/>
      <c r="X502" s="704"/>
      <c r="Y502" s="704"/>
      <c r="Z502" s="70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3" t="s">
        <v>54</v>
      </c>
      <c r="B503" s="12" t="s">
        <v>55</v>
      </c>
      <c r="C503" s="731" t="str">
        <f>VLOOKUP($C502,'2025年度(1年後期)'!$B$5:$N$207,COLUMN('2025年度(1年後期)'!$C$5),0)&amp;""</f>
        <v/>
      </c>
      <c r="D503" s="722"/>
      <c r="E503" s="721" t="str">
        <f>VLOOKUP($C502,'2025年度(2年後期)'!$B$5:$N$207,COLUMN('2025年度(2年後期)'!$C$5),0)&amp;""</f>
        <v/>
      </c>
      <c r="F503" s="722"/>
      <c r="G503" s="721" t="str">
        <f>VLOOKUP($C502,'2025年度(3年後期)'!$B$5:$N$207,COLUMN('2025年度(3年後期)'!$C$5),0)&amp;""</f>
        <v/>
      </c>
      <c r="H503" s="722"/>
      <c r="I503" s="721" t="str">
        <f>VLOOKUP($C502,'2025年度(4年後期)'!$B$5:$N$206,COLUMN('2025年度(4年後期)'!$C$5),0)&amp;""</f>
        <v/>
      </c>
      <c r="J503" s="722"/>
      <c r="K503" s="732" t="str">
        <f>VLOOKUP($C502,'2025年度(助産後期)'!$B$5:$N$207,COLUMN('2025年度(助産後期)'!$C$5),0)&amp;""</f>
        <v/>
      </c>
      <c r="L503" s="720"/>
      <c r="M503" s="719" t="str">
        <f>VLOOKUP($C502,'2025年度(M1後期)'!$B$5:$N$207,COLUMN('2025年度(M1後期)'!$C$5),0)&amp;""</f>
        <v/>
      </c>
      <c r="N503" s="720"/>
      <c r="O503" s="721" t="str">
        <f>VLOOKUP($C502,'2025年度(M2後期)'!$B$5:$N$207,COLUMN('2025年度(M2後期)'!$C$5),0)&amp;""</f>
        <v/>
      </c>
      <c r="P503" s="722"/>
      <c r="Q503" s="721" t="str">
        <f>VLOOKUP($C502,'2025年度(D1後期)'!$B$5:$N$207,COLUMN('2025年度(D1後期)'!$C$5),0)&amp;""</f>
        <v/>
      </c>
      <c r="R503" s="722"/>
      <c r="S503" s="732" t="str">
        <f>VLOOKUP($C502,'2025年度(D23後期)'!$B$5:$N$207,COLUMN('2025年度(D23後期)'!$C$5),0)&amp;""</f>
        <v/>
      </c>
      <c r="T503" s="722"/>
      <c r="U503" s="25"/>
      <c r="Z503" s="744" t="str">
        <f>A503</f>
        <v xml:space="preserve">１時限（09：20～10：50） </v>
      </c>
      <c r="AA503" s="694"/>
      <c r="AB503" s="694"/>
      <c r="AC503" s="694"/>
      <c r="AD503" s="694"/>
      <c r="AE503" s="694"/>
      <c r="AF503" s="694"/>
      <c r="AG503" s="694"/>
      <c r="AH503" s="694"/>
      <c r="AI503" s="694"/>
      <c r="AJ503" s="694"/>
      <c r="AK503" s="694"/>
      <c r="AL503" s="694"/>
      <c r="AM503" s="694"/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/>
      <c r="AX503" s="694"/>
      <c r="AY503" s="694"/>
      <c r="AZ503" s="694"/>
      <c r="BA503" s="694"/>
      <c r="BB503" s="694"/>
      <c r="BC503" s="694"/>
      <c r="BD503" s="694"/>
      <c r="BE503" s="694"/>
      <c r="BF503" s="694"/>
      <c r="BG503" s="694"/>
      <c r="BH503" s="694"/>
      <c r="BI503" s="694"/>
      <c r="BJ503" s="694"/>
      <c r="BK503" s="783"/>
      <c r="BL503" s="783"/>
      <c r="BM503" s="783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33"/>
      <c r="B504" s="15" t="s">
        <v>58</v>
      </c>
      <c r="C504" s="714" t="str">
        <f>IFERROR(VLOOKUP(C503,科目・教員!$A$2:$B$349,2,0),"")</f>
        <v/>
      </c>
      <c r="D504" s="715"/>
      <c r="E504" s="716" t="str">
        <f>IFERROR(VLOOKUP(E503,科目・教員!$A$2:$B$349,2,0),"")</f>
        <v/>
      </c>
      <c r="F504" s="715"/>
      <c r="G504" s="716" t="str">
        <f>IFERROR(VLOOKUP(G503,科目・教員!$A$2:$B$349,2,0),"")</f>
        <v/>
      </c>
      <c r="H504" s="715"/>
      <c r="I504" s="716" t="str">
        <f>IFERROR(VLOOKUP(I503,科目・教員!$A$2:$B$349,2,0),"")</f>
        <v/>
      </c>
      <c r="J504" s="715"/>
      <c r="K504" s="735" t="str">
        <f>IFERROR(VLOOKUP(K503,科目・教員!$A$2:$B$349,2,0),"")</f>
        <v/>
      </c>
      <c r="L504" s="737"/>
      <c r="M504" s="746" t="str">
        <f>IFERROR(VLOOKUP(M503,科目・教員!$A$2:$B$349,2,0),"")</f>
        <v/>
      </c>
      <c r="N504" s="715"/>
      <c r="O504" s="716" t="str">
        <f>IFERROR(VLOOKUP(O503,科目・教員!$A$2:$B$349,2,0),"")</f>
        <v/>
      </c>
      <c r="P504" s="715"/>
      <c r="Q504" s="716" t="str">
        <f>IFERROR(VLOOKUP(Q503,科目・教員!$A$2:$B$349,2,0),"")</f>
        <v/>
      </c>
      <c r="R504" s="715"/>
      <c r="S504" s="735" t="str">
        <f>IFERROR(VLOOKUP(S503,科目・教員!$A$2:$B$349,2,0),"")</f>
        <v/>
      </c>
      <c r="T504" s="715"/>
      <c r="U504" s="25"/>
      <c r="Z504" s="73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784"/>
      <c r="BL504" s="784"/>
      <c r="BM504" s="784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33"/>
      <c r="B505" s="15" t="s">
        <v>60</v>
      </c>
      <c r="C505" s="714" t="str">
        <f>VLOOKUP($C502,'2025年度(1年後期)'!$B$5:$N$207,COLUMN('2025年度(1年後期)'!$C$5)+1,0)&amp;""</f>
        <v/>
      </c>
      <c r="D505" s="715"/>
      <c r="E505" s="716" t="str">
        <f>VLOOKUP($C502,'2025年度(2年後期)'!$B$5:$N$207,COLUMN('2025年度(2年後期)'!$C$5)+1,0)&amp;""</f>
        <v/>
      </c>
      <c r="F505" s="715"/>
      <c r="G505" s="716" t="str">
        <f>VLOOKUP($C502,'2025年度(3年後期)'!$B$5:$N$207,COLUMN('2025年度(3年後期)'!$C$5)+1,0)&amp;""</f>
        <v/>
      </c>
      <c r="H505" s="715"/>
      <c r="I505" s="716" t="str">
        <f>VLOOKUP($C502,'2025年度(4年後期)'!$B$5:$N$206,COLUMN('2025年度(4年後期)'!$C$5)+1,0)&amp;""</f>
        <v/>
      </c>
      <c r="J505" s="715"/>
      <c r="K505" s="735" t="str">
        <f>VLOOKUP($C502,'2025年度(助産後期)'!$B$5:$N$207,COLUMN('2025年度(助産後期)'!$C$5)+1,0)&amp;""</f>
        <v/>
      </c>
      <c r="L505" s="737"/>
      <c r="M505" s="746" t="str">
        <f>VLOOKUP($C502,'2025年度(M1後期)'!$B$5:$N$207,COLUMN('2025年度(M1後期)'!$C$5)+1,0)&amp;""</f>
        <v/>
      </c>
      <c r="N505" s="715"/>
      <c r="O505" s="716" t="str">
        <f>VLOOKUP($C502,'2025年度(M2後期)'!$B$5:$N$207,COLUMN('2025年度(M2後期)'!$C$5)+1,0)&amp;""</f>
        <v/>
      </c>
      <c r="P505" s="715"/>
      <c r="Q505" s="716" t="str">
        <f>VLOOKUP($C502,'2025年度(D1後期)'!$B$5:$N$207,COLUMN('2025年度(D1後期)'!$C$5)+1,0)&amp;""</f>
        <v/>
      </c>
      <c r="R505" s="715"/>
      <c r="S505" s="735" t="str">
        <f>VLOOKUP($C502,'2025年度(D23後期)'!$B$5:$N$207,COLUMN('2025年度(D23後期)'!$C$5)+1,0)&amp;""</f>
        <v/>
      </c>
      <c r="T505" s="715"/>
      <c r="U505" s="25"/>
      <c r="Z505" s="73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784"/>
      <c r="BL505" s="784"/>
      <c r="BM505" s="784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34"/>
      <c r="B506" s="16" t="s">
        <v>62</v>
      </c>
      <c r="C506" s="738"/>
      <c r="D506" s="711"/>
      <c r="E506" s="710"/>
      <c r="F506" s="711"/>
      <c r="G506" s="710"/>
      <c r="H506" s="711"/>
      <c r="I506" s="710"/>
      <c r="J506" s="711"/>
      <c r="K506" s="712"/>
      <c r="L506" s="713"/>
      <c r="M506" s="745"/>
      <c r="N506" s="711"/>
      <c r="O506" s="710"/>
      <c r="P506" s="711"/>
      <c r="Q506" s="710"/>
      <c r="R506" s="711"/>
      <c r="S506" s="712"/>
      <c r="T506" s="711"/>
      <c r="U506" s="25"/>
      <c r="Z506" s="73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785"/>
      <c r="BL506" s="785"/>
      <c r="BM506" s="785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33" t="s">
        <v>64</v>
      </c>
      <c r="B507" s="15" t="s">
        <v>55</v>
      </c>
      <c r="C507" s="731" t="str">
        <f>VLOOKUP($C502,'2025年度(1年後期)'!$B$5:$N$207,COLUMN('2025年度(1年後期)'!$E$5),0)&amp;""</f>
        <v/>
      </c>
      <c r="D507" s="722"/>
      <c r="E507" s="721" t="str">
        <f>VLOOKUP($C502,'2025年度(2年後期)'!$B$5:$N$207,COLUMN('2025年度(2年後期)'!$E$5),0)&amp;""</f>
        <v/>
      </c>
      <c r="F507" s="722"/>
      <c r="G507" s="721" t="str">
        <f>VLOOKUP($C502,'2025年度(3年後期)'!$B$5:$N$207,COLUMN('2025年度(3年後期)'!$E$5),0)&amp;""</f>
        <v/>
      </c>
      <c r="H507" s="722"/>
      <c r="I507" s="721" t="str">
        <f>VLOOKUP($C502,'2025年度(4年後期)'!$B$5:$N$206,COLUMN('2025年度(4年後期)'!$E$5),0)&amp;""</f>
        <v/>
      </c>
      <c r="J507" s="722"/>
      <c r="K507" s="732" t="str">
        <f>VLOOKUP($C502,'2025年度(助産後期)'!$B$5:$N$207,COLUMN('2025年度(助産後期)'!$E$5),0)&amp;""</f>
        <v/>
      </c>
      <c r="L507" s="720"/>
      <c r="M507" s="731" t="str">
        <f>VLOOKUP($C502,'2025年度(M1後期)'!$B$5:$N$207,COLUMN('2025年度(M1後期)'!$E$5),0)&amp;""</f>
        <v/>
      </c>
      <c r="N507" s="722"/>
      <c r="O507" s="732" t="str">
        <f>VLOOKUP($C502,'2025年度(M2後期)'!$B$5:$N$207,COLUMN('2025年度(M2後期)'!$E$5),0)&amp;""</f>
        <v/>
      </c>
      <c r="P507" s="722"/>
      <c r="Q507" s="732" t="str">
        <f>VLOOKUP($C502,'2025年度(D1後期)'!$B$5:$N$207,COLUMN('2025年度(D1後期)'!$E$5),0)&amp;""</f>
        <v/>
      </c>
      <c r="R507" s="722"/>
      <c r="S507" s="732" t="str">
        <f>VLOOKUP($C502,'2025年度(D23後期)'!$B$5:$N$207,COLUMN('2025年度(D23後期)'!$E$5),0)&amp;""</f>
        <v/>
      </c>
      <c r="T507" s="722"/>
      <c r="U507" s="21"/>
      <c r="Z507" s="733" t="str">
        <f>A507</f>
        <v>２時限（11：00～12：30）</v>
      </c>
      <c r="AA507" s="694"/>
      <c r="AB507" s="694"/>
      <c r="AC507" s="694"/>
      <c r="AD507" s="694"/>
      <c r="AE507" s="694"/>
      <c r="AF507" s="694"/>
      <c r="AG507" s="694"/>
      <c r="AH507" s="694"/>
      <c r="AI507" s="694"/>
      <c r="AJ507" s="694"/>
      <c r="AK507" s="694"/>
      <c r="AL507" s="694"/>
      <c r="AM507" s="694"/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/>
      <c r="AX507" s="694"/>
      <c r="AY507" s="694"/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/>
      <c r="BK507" s="783"/>
      <c r="BL507" s="783"/>
      <c r="BM507" s="783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33"/>
      <c r="B508" s="15" t="s">
        <v>58</v>
      </c>
      <c r="C508" s="714" t="str">
        <f>IFERROR(VLOOKUP(C507,科目・教員!$A$2:$B$349,2,0),"")</f>
        <v/>
      </c>
      <c r="D508" s="715"/>
      <c r="E508" s="716" t="str">
        <f>IFERROR(VLOOKUP(E507,科目・教員!$A$2:$B$349,2,0),"")</f>
        <v/>
      </c>
      <c r="F508" s="715"/>
      <c r="G508" s="716" t="str">
        <f>IFERROR(VLOOKUP(G507,科目・教員!$A$2:$B$349,2,0),"")</f>
        <v/>
      </c>
      <c r="H508" s="715"/>
      <c r="I508" s="716" t="str">
        <f>IFERROR(VLOOKUP(I507,科目・教員!$A$2:$B$349,2,0),"")</f>
        <v/>
      </c>
      <c r="J508" s="715"/>
      <c r="K508" s="735" t="str">
        <f>IFERROR(VLOOKUP(K507,科目・教員!$A$2:$B$349,2,0),"")</f>
        <v/>
      </c>
      <c r="L508" s="737"/>
      <c r="M508" s="714" t="str">
        <f>IFERROR(VLOOKUP(M507,科目・教員!$A$2:$B$349,2,0),"")</f>
        <v/>
      </c>
      <c r="N508" s="715"/>
      <c r="O508" s="735" t="str">
        <f>IFERROR(VLOOKUP(O507,科目・教員!$A$2:$B$349,2,0),"")</f>
        <v/>
      </c>
      <c r="P508" s="715"/>
      <c r="Q508" s="735" t="str">
        <f>IFERROR(VLOOKUP(Q507,科目・教員!$A$2:$B$349,2,0),"")</f>
        <v/>
      </c>
      <c r="R508" s="715"/>
      <c r="S508" s="735" t="str">
        <f>IFERROR(VLOOKUP(S507,科目・教員!$A$2:$B$349,2,0),"")</f>
        <v/>
      </c>
      <c r="T508" s="715"/>
      <c r="U508" s="21"/>
      <c r="Z508" s="73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695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784"/>
      <c r="BL508" s="784"/>
      <c r="BM508" s="784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33"/>
      <c r="B509" s="15" t="s">
        <v>60</v>
      </c>
      <c r="C509" s="714" t="str">
        <f>VLOOKUP($C502,'2025年度(1年後期)'!$B$5:$N$207,COLUMN('2025年度(1年後期)'!$E$5)+1,0)&amp;""</f>
        <v/>
      </c>
      <c r="D509" s="715"/>
      <c r="E509" s="716" t="str">
        <f>VLOOKUP($C502,'2025年度(2年後期)'!$B$5:$N$207,COLUMN('2025年度(2年後期)'!$E$5)+1,0)&amp;""</f>
        <v/>
      </c>
      <c r="F509" s="715"/>
      <c r="G509" s="716" t="str">
        <f>VLOOKUP($C502,'2025年度(3年後期)'!$B$5:$N$207,COLUMN('2025年度(3年後期)'!$E$5)+1,0)&amp;""</f>
        <v/>
      </c>
      <c r="H509" s="715"/>
      <c r="I509" s="716" t="str">
        <f>VLOOKUP($C502,'2025年度(4年後期)'!$B$5:$N$206,COLUMN('2025年度(4年後期)'!$E$5)+1,0)&amp;""</f>
        <v/>
      </c>
      <c r="J509" s="715"/>
      <c r="K509" s="735" t="str">
        <f>VLOOKUP($C502,'2025年度(助産後期)'!$B$5:$N$207,COLUMN('2025年度(助産後期)'!$E$5)+1,0)&amp;""</f>
        <v/>
      </c>
      <c r="L509" s="737"/>
      <c r="M509" s="714" t="str">
        <f>VLOOKUP($C502,'2025年度(M1後期)'!$B$5:$N$207,COLUMN('2025年度(M1後期)'!$E$5)+1,0)&amp;""</f>
        <v/>
      </c>
      <c r="N509" s="715"/>
      <c r="O509" s="735" t="str">
        <f>VLOOKUP($C502,'2025年度(M2後期)'!$B$5:$N$207,COLUMN('2025年度(M2後期)'!$E$5)+1,0)&amp;""</f>
        <v/>
      </c>
      <c r="P509" s="715"/>
      <c r="Q509" s="735" t="str">
        <f>VLOOKUP($C502,'2025年度(D1後期)'!$B$5:$N$207,COLUMN('2025年度(D1後期)'!$E$5)+1,0)&amp;""</f>
        <v/>
      </c>
      <c r="R509" s="715"/>
      <c r="S509" s="735" t="str">
        <f>VLOOKUP($C502,'2025年度(D23後期)'!$B$5:$N$207,COLUMN('2025年度(D23後期)'!$E$5)+1,0)&amp;""</f>
        <v/>
      </c>
      <c r="T509" s="715"/>
      <c r="U509" s="21"/>
      <c r="Z509" s="73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695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784"/>
      <c r="BL509" s="784"/>
      <c r="BM509" s="784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47"/>
      <c r="B510" s="16" t="s">
        <v>62</v>
      </c>
      <c r="C510" s="738"/>
      <c r="D510" s="736"/>
      <c r="E510" s="710"/>
      <c r="F510" s="736"/>
      <c r="G510" s="710"/>
      <c r="H510" s="736"/>
      <c r="I510" s="710"/>
      <c r="J510" s="736"/>
      <c r="K510" s="712"/>
      <c r="L510" s="712"/>
      <c r="M510" s="738"/>
      <c r="N510" s="736"/>
      <c r="O510" s="712"/>
      <c r="P510" s="736"/>
      <c r="Q510" s="712"/>
      <c r="R510" s="736"/>
      <c r="S510" s="712"/>
      <c r="T510" s="736"/>
      <c r="U510" s="21"/>
      <c r="Z510" s="73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696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785"/>
      <c r="BL510" s="785"/>
      <c r="BM510" s="785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44" t="s">
        <v>70</v>
      </c>
      <c r="B511" s="17" t="s">
        <v>71</v>
      </c>
      <c r="C511" s="731"/>
      <c r="D511" s="722"/>
      <c r="E511" s="721"/>
      <c r="F511" s="722"/>
      <c r="G511" s="721"/>
      <c r="H511" s="722"/>
      <c r="I511" s="721"/>
      <c r="J511" s="722"/>
      <c r="K511" s="732"/>
      <c r="L511" s="720"/>
      <c r="M511" s="731"/>
      <c r="N511" s="722"/>
      <c r="O511" s="732"/>
      <c r="P511" s="722"/>
      <c r="Q511" s="732"/>
      <c r="R511" s="722"/>
      <c r="S511" s="732"/>
      <c r="T511" s="722"/>
      <c r="U511" s="21"/>
      <c r="Z511" s="73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783"/>
      <c r="BL511" s="783"/>
      <c r="BM511" s="783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33"/>
      <c r="B512" s="17" t="s">
        <v>73</v>
      </c>
      <c r="C512" s="714"/>
      <c r="D512" s="715"/>
      <c r="E512" s="716"/>
      <c r="F512" s="715"/>
      <c r="G512" s="716"/>
      <c r="H512" s="715"/>
      <c r="I512" s="716"/>
      <c r="J512" s="715"/>
      <c r="K512" s="735"/>
      <c r="L512" s="737"/>
      <c r="M512" s="714"/>
      <c r="N512" s="715"/>
      <c r="O512" s="735"/>
      <c r="P512" s="715"/>
      <c r="Q512" s="735"/>
      <c r="R512" s="715"/>
      <c r="S512" s="735"/>
      <c r="T512" s="715"/>
      <c r="U512" s="21"/>
      <c r="Z512" s="73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784"/>
      <c r="BL512" s="784"/>
      <c r="BM512" s="784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33"/>
      <c r="B513" s="17" t="s">
        <v>60</v>
      </c>
      <c r="C513" s="714"/>
      <c r="D513" s="715"/>
      <c r="E513" s="716"/>
      <c r="F513" s="715"/>
      <c r="G513" s="716"/>
      <c r="H513" s="715"/>
      <c r="I513" s="716"/>
      <c r="J513" s="715"/>
      <c r="K513" s="735"/>
      <c r="L513" s="737"/>
      <c r="M513" s="714"/>
      <c r="N513" s="715"/>
      <c r="O513" s="735"/>
      <c r="P513" s="715"/>
      <c r="Q513" s="735"/>
      <c r="R513" s="715"/>
      <c r="S513" s="735"/>
      <c r="T513" s="715"/>
      <c r="U513" s="21"/>
      <c r="Z513" s="73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784"/>
      <c r="BL513" s="784"/>
      <c r="BM513" s="784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34"/>
      <c r="B514" s="18" t="s">
        <v>62</v>
      </c>
      <c r="C514" s="752"/>
      <c r="D514" s="753"/>
      <c r="E514" s="754"/>
      <c r="F514" s="753"/>
      <c r="G514" s="754"/>
      <c r="H514" s="753"/>
      <c r="I514" s="754"/>
      <c r="J514" s="753"/>
      <c r="K514" s="755"/>
      <c r="L514" s="755"/>
      <c r="M514" s="752"/>
      <c r="N514" s="753"/>
      <c r="O514" s="755"/>
      <c r="P514" s="753"/>
      <c r="Q514" s="755"/>
      <c r="R514" s="753"/>
      <c r="S514" s="755"/>
      <c r="T514" s="753"/>
      <c r="U514" s="21"/>
      <c r="Z514" s="73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785"/>
      <c r="BL514" s="785"/>
      <c r="BM514" s="785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33" t="s">
        <v>74</v>
      </c>
      <c r="B515" s="15" t="s">
        <v>55</v>
      </c>
      <c r="C515" s="748" t="str">
        <f>VLOOKUP($C502,'2025年度(1年後期)'!$B$5:$N$207,COLUMN('2025年度(1年後期)'!$G$5),0)&amp;""</f>
        <v/>
      </c>
      <c r="D515" s="732"/>
      <c r="E515" s="749" t="str">
        <f>VLOOKUP($C502,'2025年度(2年後期)'!$B$5:$N$207,COLUMN('2025年度(2年後期)'!$G$5),0)&amp;""</f>
        <v/>
      </c>
      <c r="F515" s="732"/>
      <c r="G515" s="749" t="str">
        <f>VLOOKUP($C502,'2025年度(3年後期)'!$B$5:$N$207,COLUMN('2025年度(3年後期)'!$G$5),0)&amp;""</f>
        <v/>
      </c>
      <c r="H515" s="732"/>
      <c r="I515" s="749" t="str">
        <f>VLOOKUP($C502,'2025年度(4年後期)'!$B$5:$N$206,COLUMN('2025年度(4年後期)'!$G$5),0)&amp;""</f>
        <v/>
      </c>
      <c r="J515" s="732"/>
      <c r="K515" s="750" t="str">
        <f>VLOOKUP($C502,'2025年度(助産後期)'!$B$5:$N$207,COLUMN('2025年度(助産後期)'!$G$5),0)&amp;""</f>
        <v/>
      </c>
      <c r="L515" s="750"/>
      <c r="M515" s="748" t="str">
        <f>VLOOKUP($C502,'2025年度(M1後期)'!$B$5:$N$207,COLUMN('2025年度(M1後期)'!$G$5),0)&amp;""</f>
        <v/>
      </c>
      <c r="N515" s="732"/>
      <c r="O515" s="750" t="str">
        <f>VLOOKUP($C502,'2025年度(M2後期)'!$B$5:$N$207,COLUMN('2025年度(M2後期)'!$G$5),0)&amp;""</f>
        <v/>
      </c>
      <c r="P515" s="732"/>
      <c r="Q515" s="750" t="str">
        <f>VLOOKUP($C502,'2025年度(D1後期)'!$B$5:$N$207,COLUMN('2025年度(D1後期)'!$G$5),0)&amp;""</f>
        <v/>
      </c>
      <c r="R515" s="732"/>
      <c r="S515" s="750" t="str">
        <f>VLOOKUP($C502,'2025年度(D23後期)'!$B$5:$N$207,COLUMN('2025年度(D23後期)'!$G$5),0)&amp;""</f>
        <v/>
      </c>
      <c r="T515" s="732"/>
      <c r="U515" s="21"/>
      <c r="Z515" s="733" t="str">
        <f>A515</f>
        <v>３時限（13：30～15：00）</v>
      </c>
      <c r="AA515" s="694"/>
      <c r="AB515" s="694"/>
      <c r="AC515" s="694"/>
      <c r="AD515" s="694"/>
      <c r="AE515" s="694"/>
      <c r="AF515" s="694"/>
      <c r="AG515" s="694"/>
      <c r="AH515" s="694"/>
      <c r="AI515" s="694"/>
      <c r="AJ515" s="694"/>
      <c r="AK515" s="694"/>
      <c r="AL515" s="694"/>
      <c r="AM515" s="694"/>
      <c r="AN515" s="694"/>
      <c r="AO515" s="694"/>
      <c r="AP515" s="694"/>
      <c r="AQ515" s="694"/>
      <c r="AR515" s="694"/>
      <c r="AS515" s="694"/>
      <c r="AT515" s="694"/>
      <c r="AU515" s="694"/>
      <c r="AV515" s="694"/>
      <c r="AW515" s="694"/>
      <c r="AX515" s="694"/>
      <c r="AY515" s="694"/>
      <c r="AZ515" s="694"/>
      <c r="BA515" s="694"/>
      <c r="BB515" s="694"/>
      <c r="BC515" s="694"/>
      <c r="BD515" s="694"/>
      <c r="BE515" s="694"/>
      <c r="BF515" s="694"/>
      <c r="BG515" s="694"/>
      <c r="BH515" s="694"/>
      <c r="BI515" s="694"/>
      <c r="BJ515" s="694"/>
      <c r="BK515" s="783"/>
      <c r="BL515" s="783"/>
      <c r="BM515" s="783"/>
      <c r="BN515" s="694"/>
      <c r="BO515" s="694"/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33"/>
      <c r="B516" s="15" t="s">
        <v>58</v>
      </c>
      <c r="C516" s="751" t="str">
        <f>IFERROR(VLOOKUP(C515,科目・教員!$A$2:$B$349,2,0),"")</f>
        <v/>
      </c>
      <c r="D516" s="735"/>
      <c r="E516" s="739" t="str">
        <f>IFERROR(VLOOKUP(E515,科目・教員!$A$2:$B$349,2,0),"")</f>
        <v/>
      </c>
      <c r="F516" s="735"/>
      <c r="G516" s="739" t="str">
        <f>IFERROR(VLOOKUP(G515,科目・教員!$A$2:$B$349,2,0),"")</f>
        <v/>
      </c>
      <c r="H516" s="735"/>
      <c r="I516" s="739" t="str">
        <f>IFERROR(VLOOKUP(I515,科目・教員!$A$2:$B$349,2,0),"")</f>
        <v/>
      </c>
      <c r="J516" s="735"/>
      <c r="K516" s="740" t="str">
        <f>IFERROR(VLOOKUP(K515,科目・教員!$A$2:$B$349,2,0),"")</f>
        <v/>
      </c>
      <c r="L516" s="740"/>
      <c r="M516" s="751" t="str">
        <f>IFERROR(VLOOKUP(M515,科目・教員!$A$2:$B$349,2,0),"")</f>
        <v/>
      </c>
      <c r="N516" s="735"/>
      <c r="O516" s="740" t="str">
        <f>IFERROR(VLOOKUP(O515,科目・教員!$A$2:$B$349,2,0),"")</f>
        <v/>
      </c>
      <c r="P516" s="735"/>
      <c r="Q516" s="740" t="str">
        <f>IFERROR(VLOOKUP(Q515,科目・教員!$A$2:$B$349,2,0),"")</f>
        <v/>
      </c>
      <c r="R516" s="735"/>
      <c r="S516" s="740" t="str">
        <f>IFERROR(VLOOKUP(S515,科目・教員!$A$2:$B$349,2,0),"")</f>
        <v/>
      </c>
      <c r="T516" s="735"/>
      <c r="U516" s="21"/>
      <c r="Z516" s="733"/>
      <c r="AA516" s="695"/>
      <c r="AB516" s="695"/>
      <c r="AC516" s="695"/>
      <c r="AD516" s="695"/>
      <c r="AE516" s="695"/>
      <c r="AF516" s="695"/>
      <c r="AG516" s="695"/>
      <c r="AH516" s="695"/>
      <c r="AI516" s="695"/>
      <c r="AJ516" s="695"/>
      <c r="AK516" s="695"/>
      <c r="AL516" s="695"/>
      <c r="AM516" s="695"/>
      <c r="AN516" s="695"/>
      <c r="AO516" s="695"/>
      <c r="AP516" s="695"/>
      <c r="AQ516" s="695"/>
      <c r="AR516" s="695"/>
      <c r="AS516" s="695"/>
      <c r="AT516" s="695"/>
      <c r="AU516" s="695"/>
      <c r="AV516" s="695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784"/>
      <c r="BL516" s="784"/>
      <c r="BM516" s="784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33"/>
      <c r="B517" s="15" t="s">
        <v>60</v>
      </c>
      <c r="C517" s="751" t="str">
        <f>VLOOKUP($C502,'2025年度(1年後期)'!$B$5:$N$207,COLUMN('2025年度(1年後期)'!$G$5)+1,0)&amp;""</f>
        <v/>
      </c>
      <c r="D517" s="735"/>
      <c r="E517" s="739" t="str">
        <f>VLOOKUP($C502,'2025年度(2年後期)'!$B$5:$N$207,COLUMN('2025年度(2年後期)'!$G$5)+1,0)&amp;""</f>
        <v/>
      </c>
      <c r="F517" s="735"/>
      <c r="G517" s="739" t="str">
        <f>VLOOKUP($C502,'2025年度(3年後期)'!$B$5:$N$207,COLUMN('2025年度(3年後期)'!$G$5)+1,0)&amp;""</f>
        <v/>
      </c>
      <c r="H517" s="735"/>
      <c r="I517" s="739" t="str">
        <f>VLOOKUP($C502,'2025年度(4年後期)'!$B$5:$N$206,COLUMN('2025年度(4年後期)'!$G$5)+1,0)&amp;""</f>
        <v/>
      </c>
      <c r="J517" s="735"/>
      <c r="K517" s="740" t="str">
        <f>VLOOKUP($C502,'2025年度(助産後期)'!$B$5:$N$207,COLUMN('2025年度(助産後期)'!$G$5)+1,0)&amp;""</f>
        <v/>
      </c>
      <c r="L517" s="740"/>
      <c r="M517" s="751" t="str">
        <f>VLOOKUP($C502,'2025年度(M1後期)'!$B$5:$N$207,COLUMN('2025年度(M1後期)'!$G$5)+1,0)&amp;""</f>
        <v/>
      </c>
      <c r="N517" s="735"/>
      <c r="O517" s="740" t="str">
        <f>VLOOKUP($C502,'2025年度(M2後期)'!$B$5:$N$207,COLUMN('2025年度(M2後期)'!$G$5)+1,0)&amp;""</f>
        <v/>
      </c>
      <c r="P517" s="735"/>
      <c r="Q517" s="740" t="str">
        <f>VLOOKUP($C502,'2025年度(D1後期)'!$B$5:$N$207,COLUMN('2025年度(D1後期)'!$G$5)+1,0)&amp;""</f>
        <v/>
      </c>
      <c r="R517" s="735"/>
      <c r="S517" s="740" t="str">
        <f>VLOOKUP($C502,'2025年度(D23後期)'!$B$5:$N$207,COLUMN('2025年度(D23後期)'!$G$5)+1,0)&amp;""</f>
        <v/>
      </c>
      <c r="T517" s="735"/>
      <c r="U517" s="21"/>
      <c r="Z517" s="733"/>
      <c r="AA517" s="695"/>
      <c r="AB517" s="695"/>
      <c r="AC517" s="695"/>
      <c r="AD517" s="695"/>
      <c r="AE517" s="695"/>
      <c r="AF517" s="695"/>
      <c r="AG517" s="695"/>
      <c r="AH517" s="695"/>
      <c r="AI517" s="695"/>
      <c r="AJ517" s="695"/>
      <c r="AK517" s="695"/>
      <c r="AL517" s="695"/>
      <c r="AM517" s="695"/>
      <c r="AN517" s="695"/>
      <c r="AO517" s="695"/>
      <c r="AP517" s="695"/>
      <c r="AQ517" s="695"/>
      <c r="AR517" s="695"/>
      <c r="AS517" s="695"/>
      <c r="AT517" s="695"/>
      <c r="AU517" s="695"/>
      <c r="AV517" s="695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784"/>
      <c r="BL517" s="784"/>
      <c r="BM517" s="784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47"/>
      <c r="B518" s="16" t="s">
        <v>62</v>
      </c>
      <c r="C518" s="738"/>
      <c r="D518" s="736"/>
      <c r="E518" s="710"/>
      <c r="F518" s="736"/>
      <c r="G518" s="710"/>
      <c r="H518" s="736"/>
      <c r="I518" s="710"/>
      <c r="J518" s="736"/>
      <c r="K518" s="712"/>
      <c r="L518" s="712"/>
      <c r="M518" s="738"/>
      <c r="N518" s="736"/>
      <c r="O518" s="712"/>
      <c r="P518" s="736"/>
      <c r="Q518" s="712"/>
      <c r="R518" s="736"/>
      <c r="S518" s="712"/>
      <c r="T518" s="736"/>
      <c r="U518" s="21"/>
      <c r="Z518" s="734"/>
      <c r="AA518" s="696"/>
      <c r="AB518" s="696"/>
      <c r="AC518" s="696"/>
      <c r="AD518" s="696"/>
      <c r="AE518" s="696"/>
      <c r="AF518" s="696"/>
      <c r="AG518" s="696"/>
      <c r="AH518" s="696"/>
      <c r="AI518" s="696"/>
      <c r="AJ518" s="696"/>
      <c r="AK518" s="696"/>
      <c r="AL518" s="696"/>
      <c r="AM518" s="696"/>
      <c r="AN518" s="696"/>
      <c r="AO518" s="696"/>
      <c r="AP518" s="696"/>
      <c r="AQ518" s="696"/>
      <c r="AR518" s="696"/>
      <c r="AS518" s="696"/>
      <c r="AT518" s="696"/>
      <c r="AU518" s="696"/>
      <c r="AV518" s="696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785"/>
      <c r="BL518" s="785"/>
      <c r="BM518" s="785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33" t="s">
        <v>80</v>
      </c>
      <c r="B519" s="15" t="s">
        <v>55</v>
      </c>
      <c r="C519" s="748" t="str">
        <f>VLOOKUP($C502,'2025年度(1年後期)'!$B$5:$N$207,COLUMN('2025年度(1年後期)'!$I$5),0)&amp;""</f>
        <v/>
      </c>
      <c r="D519" s="732"/>
      <c r="E519" s="749" t="str">
        <f>VLOOKUP($C502,'2025年度(2年後期)'!$B$5:$N$207,COLUMN('2025年度(2年後期)'!$I$5),0)&amp;""</f>
        <v/>
      </c>
      <c r="F519" s="732"/>
      <c r="G519" s="749" t="str">
        <f>VLOOKUP($C502,'2025年度(3年後期)'!$B$5:$N$207,COLUMN('2025年度(3年後期)'!$I$5),0)&amp;""</f>
        <v/>
      </c>
      <c r="H519" s="732"/>
      <c r="I519" s="749" t="str">
        <f>VLOOKUP($C502,'2025年度(4年後期)'!$B$5:$N$206,COLUMN('2025年度(4年後期)'!$I$5),0)&amp;""</f>
        <v/>
      </c>
      <c r="J519" s="732"/>
      <c r="K519" s="750" t="str">
        <f>VLOOKUP($C502,'2025年度(助産後期)'!$B$5:$N$207,COLUMN('2025年度(助産後期)'!$I$5),0)&amp;""</f>
        <v/>
      </c>
      <c r="L519" s="750"/>
      <c r="M519" s="748" t="str">
        <f>VLOOKUP($C502,'2025年度(M1後期)'!$B$5:$N$207,COLUMN('2025年度(M1後期)'!$I$5),0)&amp;""</f>
        <v/>
      </c>
      <c r="N519" s="732"/>
      <c r="O519" s="750" t="str">
        <f>VLOOKUP($C502,'2025年度(M2後期)'!$B$5:$N$207,COLUMN('2025年度(M2後期)'!$I$5),0)&amp;""</f>
        <v/>
      </c>
      <c r="P519" s="732"/>
      <c r="Q519" s="750" t="str">
        <f>VLOOKUP($C502,'2025年度(D1後期)'!$B$5:$N$207,COLUMN('2025年度(D1後期)'!$I$5),0)&amp;""</f>
        <v/>
      </c>
      <c r="R519" s="732"/>
      <c r="S519" s="750" t="str">
        <f>VLOOKUP($C502,'2025年度(D23後期)'!$B$5:$N$207,COLUMN('2025年度(D23後期)'!$I$5),0)&amp;""</f>
        <v/>
      </c>
      <c r="T519" s="732"/>
      <c r="U519" s="21"/>
      <c r="Z519" s="733" t="str">
        <f>A519</f>
        <v>４時限（15：10～16：40）</v>
      </c>
      <c r="AA519" s="694"/>
      <c r="AB519" s="694"/>
      <c r="AC519" s="694"/>
      <c r="AD519" s="694"/>
      <c r="AE519" s="694"/>
      <c r="AF519" s="694"/>
      <c r="AG519" s="694"/>
      <c r="AH519" s="694"/>
      <c r="AI519" s="694"/>
      <c r="AJ519" s="694"/>
      <c r="AK519" s="694"/>
      <c r="AL519" s="694"/>
      <c r="AM519" s="694"/>
      <c r="AN519" s="694"/>
      <c r="AO519" s="694"/>
      <c r="AP519" s="694"/>
      <c r="AQ519" s="694"/>
      <c r="AR519" s="694"/>
      <c r="AS519" s="694"/>
      <c r="AT519" s="694"/>
      <c r="AU519" s="694"/>
      <c r="AV519" s="694"/>
      <c r="AW519" s="694"/>
      <c r="AX519" s="694"/>
      <c r="AY519" s="694"/>
      <c r="AZ519" s="694"/>
      <c r="BA519" s="694"/>
      <c r="BB519" s="694"/>
      <c r="BC519" s="694"/>
      <c r="BD519" s="694"/>
      <c r="BE519" s="694"/>
      <c r="BF519" s="694"/>
      <c r="BG519" s="694"/>
      <c r="BH519" s="694"/>
      <c r="BI519" s="694"/>
      <c r="BJ519" s="694"/>
      <c r="BK519" s="783"/>
      <c r="BL519" s="783"/>
      <c r="BM519" s="783"/>
      <c r="BN519" s="694"/>
      <c r="BO519" s="694"/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33"/>
      <c r="B520" s="15" t="s">
        <v>58</v>
      </c>
      <c r="C520" s="751" t="str">
        <f>IFERROR(VLOOKUP(C519,科目・教員!$A$2:$B$349,2,0),"")</f>
        <v/>
      </c>
      <c r="D520" s="735"/>
      <c r="E520" s="739" t="str">
        <f>IFERROR(VLOOKUP(E519,科目・教員!$A$2:$B$349,2,0),"")</f>
        <v/>
      </c>
      <c r="F520" s="735"/>
      <c r="G520" s="739" t="str">
        <f>IFERROR(VLOOKUP(G519,科目・教員!$A$2:$B$349,2,0),"")</f>
        <v/>
      </c>
      <c r="H520" s="735"/>
      <c r="I520" s="739" t="str">
        <f>IFERROR(VLOOKUP(I519,科目・教員!$A$2:$B$349,2,0),"")</f>
        <v/>
      </c>
      <c r="J520" s="735"/>
      <c r="K520" s="740" t="str">
        <f>IFERROR(VLOOKUP(K519,科目・教員!$A$2:$B$349,2,0),"")</f>
        <v/>
      </c>
      <c r="L520" s="740"/>
      <c r="M520" s="751" t="str">
        <f>IFERROR(VLOOKUP(M519,科目・教員!$A$2:$B$349,2,0),"")</f>
        <v/>
      </c>
      <c r="N520" s="735"/>
      <c r="O520" s="740" t="str">
        <f>IFERROR(VLOOKUP(O519,科目・教員!$A$2:$B$349,2,0),"")</f>
        <v/>
      </c>
      <c r="P520" s="735"/>
      <c r="Q520" s="740" t="str">
        <f>IFERROR(VLOOKUP(Q519,科目・教員!$A$2:$B$349,2,0),"")</f>
        <v/>
      </c>
      <c r="R520" s="735"/>
      <c r="S520" s="740" t="str">
        <f>IFERROR(VLOOKUP(S519,科目・教員!$A$2:$B$349,2,0),"")</f>
        <v/>
      </c>
      <c r="T520" s="735"/>
      <c r="U520" s="21"/>
      <c r="Z520" s="733"/>
      <c r="AA520" s="695"/>
      <c r="AB520" s="695"/>
      <c r="AC520" s="695"/>
      <c r="AD520" s="695"/>
      <c r="AE520" s="695"/>
      <c r="AF520" s="695"/>
      <c r="AG520" s="695"/>
      <c r="AH520" s="695"/>
      <c r="AI520" s="695"/>
      <c r="AJ520" s="695"/>
      <c r="AK520" s="695"/>
      <c r="AL520" s="695"/>
      <c r="AM520" s="695"/>
      <c r="AN520" s="695"/>
      <c r="AO520" s="695"/>
      <c r="AP520" s="695"/>
      <c r="AQ520" s="695"/>
      <c r="AR520" s="695"/>
      <c r="AS520" s="695"/>
      <c r="AT520" s="695"/>
      <c r="AU520" s="695"/>
      <c r="AV520" s="695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784"/>
      <c r="BL520" s="784"/>
      <c r="BM520" s="784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33"/>
      <c r="B521" s="15" t="s">
        <v>60</v>
      </c>
      <c r="C521" s="751" t="str">
        <f>VLOOKUP($C502,'2025年度(1年後期)'!$B$5:$N$207,COLUMN('2025年度(1年後期)'!$I$5)+1,0)&amp;""</f>
        <v/>
      </c>
      <c r="D521" s="735"/>
      <c r="E521" s="739" t="str">
        <f>VLOOKUP($C502,'2025年度(2年後期)'!$B$5:$N$207,COLUMN('2025年度(2年後期)'!$I$5)+1,0)&amp;""</f>
        <v/>
      </c>
      <c r="F521" s="735"/>
      <c r="G521" s="739" t="str">
        <f>VLOOKUP($C502,'2025年度(3年後期)'!$B$5:$N$207,COLUMN('2025年度(3年後期)'!$I$5)+1,0)&amp;""</f>
        <v/>
      </c>
      <c r="H521" s="735"/>
      <c r="I521" s="739" t="str">
        <f>VLOOKUP($C502,'2025年度(4年後期)'!$B$5:$N$206,COLUMN('2025年度(4年後期)'!$I$5)+1,0)&amp;""</f>
        <v/>
      </c>
      <c r="J521" s="735"/>
      <c r="K521" s="740" t="str">
        <f>VLOOKUP($C502,'2025年度(助産後期)'!$B$5:$N$207,COLUMN('2025年度(助産後期)'!$I$5)+1,0)&amp;""</f>
        <v/>
      </c>
      <c r="L521" s="740"/>
      <c r="M521" s="751" t="str">
        <f>VLOOKUP($C502,'2025年度(M1後期)'!$B$5:$N$207,COLUMN('2025年度(M1後期)'!$I$5)+1,0)&amp;""</f>
        <v/>
      </c>
      <c r="N521" s="735"/>
      <c r="O521" s="740" t="str">
        <f>VLOOKUP($C502,'2025年度(M2後期)'!$B$5:$N$207,COLUMN('2025年度(M2後期)'!$I$5)+1,0)&amp;""</f>
        <v/>
      </c>
      <c r="P521" s="735"/>
      <c r="Q521" s="740" t="str">
        <f>VLOOKUP($C502,'2025年度(D1後期)'!$B$5:$N$207,COLUMN('2025年度(D1後期)'!$I$5)+1,0)&amp;""</f>
        <v/>
      </c>
      <c r="R521" s="735"/>
      <c r="S521" s="740" t="str">
        <f>VLOOKUP($C502,'2025年度(D23後期)'!$B$5:$N$207,COLUMN('2025年度(D23後期)'!$I$5)+1,0)&amp;""</f>
        <v/>
      </c>
      <c r="T521" s="735"/>
      <c r="U521" s="21"/>
      <c r="Z521" s="733"/>
      <c r="AA521" s="695"/>
      <c r="AB521" s="695"/>
      <c r="AC521" s="695"/>
      <c r="AD521" s="695"/>
      <c r="AE521" s="695"/>
      <c r="AF521" s="695"/>
      <c r="AG521" s="695"/>
      <c r="AH521" s="695"/>
      <c r="AI521" s="695"/>
      <c r="AJ521" s="695"/>
      <c r="AK521" s="695"/>
      <c r="AL521" s="695"/>
      <c r="AM521" s="695"/>
      <c r="AN521" s="695"/>
      <c r="AO521" s="695"/>
      <c r="AP521" s="695"/>
      <c r="AQ521" s="695"/>
      <c r="AR521" s="695"/>
      <c r="AS521" s="695"/>
      <c r="AT521" s="695"/>
      <c r="AU521" s="695"/>
      <c r="AV521" s="695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784"/>
      <c r="BL521" s="784"/>
      <c r="BM521" s="784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34"/>
      <c r="B522" s="16" t="s">
        <v>62</v>
      </c>
      <c r="C522" s="738"/>
      <c r="D522" s="736"/>
      <c r="E522" s="710"/>
      <c r="F522" s="736"/>
      <c r="G522" s="710"/>
      <c r="H522" s="736"/>
      <c r="I522" s="710"/>
      <c r="J522" s="736"/>
      <c r="K522" s="712"/>
      <c r="L522" s="712"/>
      <c r="M522" s="738"/>
      <c r="N522" s="736"/>
      <c r="O522" s="712"/>
      <c r="P522" s="736"/>
      <c r="Q522" s="712"/>
      <c r="R522" s="736"/>
      <c r="S522" s="712"/>
      <c r="T522" s="736"/>
      <c r="U522" s="21"/>
      <c r="Z522" s="734"/>
      <c r="AA522" s="696"/>
      <c r="AB522" s="696"/>
      <c r="AC522" s="696"/>
      <c r="AD522" s="696"/>
      <c r="AE522" s="696"/>
      <c r="AF522" s="696"/>
      <c r="AG522" s="696"/>
      <c r="AH522" s="696"/>
      <c r="AI522" s="696"/>
      <c r="AJ522" s="696"/>
      <c r="AK522" s="696"/>
      <c r="AL522" s="696"/>
      <c r="AM522" s="696"/>
      <c r="AN522" s="696"/>
      <c r="AO522" s="696"/>
      <c r="AP522" s="696"/>
      <c r="AQ522" s="696"/>
      <c r="AR522" s="696"/>
      <c r="AS522" s="696"/>
      <c r="AT522" s="696"/>
      <c r="AU522" s="696"/>
      <c r="AV522" s="696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785"/>
      <c r="BL522" s="785"/>
      <c r="BM522" s="785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33" t="s">
        <v>87</v>
      </c>
      <c r="B523" s="15" t="s">
        <v>55</v>
      </c>
      <c r="C523" s="748" t="str">
        <f>VLOOKUP($C502,'2025年度(1年後期)'!$B$5:$N$207,COLUMN('2025年度(1年後期)'!$K$5),0)&amp;""</f>
        <v/>
      </c>
      <c r="D523" s="732"/>
      <c r="E523" s="749" t="str">
        <f>VLOOKUP($C502,'2025年度(2年後期)'!$B$5:$N$207,COLUMN('2025年度(2年後期)'!$K$5),0)&amp;""</f>
        <v/>
      </c>
      <c r="F523" s="732"/>
      <c r="G523" s="749" t="str">
        <f>VLOOKUP($C502,'2025年度(3年後期)'!$B$5:$N$207,COLUMN('2025年度(3年後期)'!$K$5),0)&amp;""</f>
        <v/>
      </c>
      <c r="H523" s="732"/>
      <c r="I523" s="749" t="str">
        <f>VLOOKUP($C502,'2025年度(4年後期)'!$B$5:$N$206,COLUMN('2025年度(4年後期)'!$K$5),0)&amp;""</f>
        <v/>
      </c>
      <c r="J523" s="732"/>
      <c r="K523" s="750" t="str">
        <f>VLOOKUP($C502,'2025年度(助産後期)'!$B$5:$N$207,COLUMN('2025年度(助産後期)'!$K$5),0)&amp;""</f>
        <v/>
      </c>
      <c r="L523" s="750"/>
      <c r="M523" s="748" t="str">
        <f>VLOOKUP($C502,'2025年度(M1後期)'!$B$5:$N$207,COLUMN('2025年度(M1後期)'!$K$5),0)&amp;""</f>
        <v/>
      </c>
      <c r="N523" s="732"/>
      <c r="O523" s="750" t="str">
        <f>VLOOKUP($C502,'2025年度(M2後期)'!$B$5:$N$207,COLUMN('2025年度(M2後期)'!$K$5),0)&amp;""</f>
        <v/>
      </c>
      <c r="P523" s="732"/>
      <c r="Q523" s="750" t="str">
        <f>VLOOKUP($C502,'2025年度(D1後期)'!$B$5:$N$207,COLUMN('2025年度(D1後期)'!$K$5),0)&amp;""</f>
        <v/>
      </c>
      <c r="R523" s="732"/>
      <c r="S523" s="750" t="str">
        <f>VLOOKUP($C502,'2025年度(D23後期)'!$B$5:$N$207,COLUMN('2025年度(D23後期)'!$K$5),0)&amp;""</f>
        <v/>
      </c>
      <c r="T523" s="732"/>
      <c r="U523" s="21"/>
      <c r="Z523" s="733" t="str">
        <f>A523</f>
        <v>５時限（16：50～18：20）</v>
      </c>
      <c r="AA523" s="694"/>
      <c r="AB523" s="694"/>
      <c r="AC523" s="694"/>
      <c r="AD523" s="694"/>
      <c r="AE523" s="694"/>
      <c r="AF523" s="694"/>
      <c r="AG523" s="694"/>
      <c r="AH523" s="694"/>
      <c r="AI523" s="694"/>
      <c r="AJ523" s="694"/>
      <c r="AK523" s="694"/>
      <c r="AL523" s="694"/>
      <c r="AM523" s="694"/>
      <c r="AN523" s="694"/>
      <c r="AO523" s="694"/>
      <c r="AP523" s="694"/>
      <c r="AQ523" s="694"/>
      <c r="AR523" s="694"/>
      <c r="AS523" s="694"/>
      <c r="AT523" s="694"/>
      <c r="AU523" s="694"/>
      <c r="AV523" s="694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783"/>
      <c r="BL523" s="783"/>
      <c r="BM523" s="783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33"/>
      <c r="B524" s="15" t="s">
        <v>58</v>
      </c>
      <c r="C524" s="751" t="str">
        <f>IFERROR(VLOOKUP(C523,科目・教員!$A$2:$B$349,2,0),"")</f>
        <v/>
      </c>
      <c r="D524" s="735"/>
      <c r="E524" s="739" t="str">
        <f>IFERROR(VLOOKUP(E523,科目・教員!$A$2:$B$349,2,0),"")</f>
        <v/>
      </c>
      <c r="F524" s="735"/>
      <c r="G524" s="739" t="str">
        <f>IFERROR(VLOOKUP(G523,科目・教員!$A$2:$B$349,2,0),"")</f>
        <v/>
      </c>
      <c r="H524" s="735"/>
      <c r="I524" s="739" t="str">
        <f>IFERROR(VLOOKUP(I523,科目・教員!$A$2:$B$349,2,0),"")</f>
        <v/>
      </c>
      <c r="J524" s="735"/>
      <c r="K524" s="740" t="str">
        <f>IFERROR(VLOOKUP(K523,科目・教員!$A$2:$B$349,2,0),"")</f>
        <v/>
      </c>
      <c r="L524" s="740"/>
      <c r="M524" s="751" t="str">
        <f>IFERROR(VLOOKUP(M523,科目・教員!$A$2:$B$349,2,0),"")</f>
        <v/>
      </c>
      <c r="N524" s="735"/>
      <c r="O524" s="740" t="str">
        <f>IFERROR(VLOOKUP(O523,科目・教員!$A$2:$B$349,2,0),"")</f>
        <v/>
      </c>
      <c r="P524" s="735"/>
      <c r="Q524" s="740" t="str">
        <f>IFERROR(VLOOKUP(Q523,科目・教員!$A$2:$B$349,2,0),"")</f>
        <v/>
      </c>
      <c r="R524" s="735"/>
      <c r="S524" s="740" t="str">
        <f>IFERROR(VLOOKUP(S523,科目・教員!$A$2:$B$349,2,0),"")</f>
        <v/>
      </c>
      <c r="T524" s="735"/>
      <c r="U524" s="21"/>
      <c r="Z524" s="733"/>
      <c r="AA524" s="695"/>
      <c r="AB524" s="695"/>
      <c r="AC524" s="695"/>
      <c r="AD524" s="695"/>
      <c r="AE524" s="695"/>
      <c r="AF524" s="695"/>
      <c r="AG524" s="695"/>
      <c r="AH524" s="695"/>
      <c r="AI524" s="695"/>
      <c r="AJ524" s="695"/>
      <c r="AK524" s="695"/>
      <c r="AL524" s="695"/>
      <c r="AM524" s="695"/>
      <c r="AN524" s="695"/>
      <c r="AO524" s="695"/>
      <c r="AP524" s="695"/>
      <c r="AQ524" s="695"/>
      <c r="AR524" s="695"/>
      <c r="AS524" s="695"/>
      <c r="AT524" s="695"/>
      <c r="AU524" s="695"/>
      <c r="AV524" s="695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784"/>
      <c r="BL524" s="784"/>
      <c r="BM524" s="784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33"/>
      <c r="B525" s="15" t="s">
        <v>60</v>
      </c>
      <c r="C525" s="751" t="str">
        <f>VLOOKUP($C502,'2025年度(1年後期)'!$B$5:$N$207,COLUMN('2025年度(1年後期)'!$K$5)+1,0)&amp;""</f>
        <v/>
      </c>
      <c r="D525" s="735"/>
      <c r="E525" s="739" t="str">
        <f>VLOOKUP($C502,'2025年度(2年後期)'!$B$5:$N$207,COLUMN('2025年度(2年後期)'!$K$5)+1,0)&amp;""</f>
        <v/>
      </c>
      <c r="F525" s="735"/>
      <c r="G525" s="739" t="str">
        <f>VLOOKUP($C502,'2025年度(3年後期)'!$B$5:$N$207,COLUMN('2025年度(3年後期)'!$K$5)+1,0)&amp;""</f>
        <v/>
      </c>
      <c r="H525" s="735"/>
      <c r="I525" s="739" t="str">
        <f>VLOOKUP($C502,'2025年度(4年後期)'!$B$5:$N$206,COLUMN('2025年度(4年後期)'!$K$5)+1,0)&amp;""</f>
        <v/>
      </c>
      <c r="J525" s="735"/>
      <c r="K525" s="740" t="str">
        <f>VLOOKUP($C502,'2025年度(助産後期)'!$B$5:$N$207,COLUMN('2025年度(助産後期)'!$K$5)+1,0)&amp;""</f>
        <v/>
      </c>
      <c r="L525" s="740"/>
      <c r="M525" s="751" t="str">
        <f>VLOOKUP($C502,'2025年度(M1後期)'!$B$5:$N$207,COLUMN('2025年度(M1後期)'!$K$5)+1,0)&amp;""</f>
        <v/>
      </c>
      <c r="N525" s="735"/>
      <c r="O525" s="740" t="str">
        <f>VLOOKUP($C502,'2025年度(M1後期)'!$B$5:$N$207,COLUMN('2025年度(M1後期)'!$K$5)+1,0)&amp;""</f>
        <v/>
      </c>
      <c r="P525" s="735"/>
      <c r="Q525" s="740" t="str">
        <f>VLOOKUP($C502,'2025年度(D1後期)'!$B$5:$N$207,COLUMN('2025年度(D1後期)'!$K$5)+1,0)&amp;""</f>
        <v/>
      </c>
      <c r="R525" s="735"/>
      <c r="S525" s="740" t="str">
        <f>VLOOKUP($C502,'2025年度(D23後期)'!$B$5:$N$207,COLUMN('2025年度(D23後期)'!$K$5)+1,0)&amp;""</f>
        <v/>
      </c>
      <c r="T525" s="735"/>
      <c r="U525" s="21"/>
      <c r="Z525" s="733"/>
      <c r="AA525" s="695"/>
      <c r="AB525" s="695"/>
      <c r="AC525" s="695"/>
      <c r="AD525" s="695"/>
      <c r="AE525" s="695"/>
      <c r="AF525" s="695"/>
      <c r="AG525" s="695"/>
      <c r="AH525" s="695"/>
      <c r="AI525" s="695"/>
      <c r="AJ525" s="695"/>
      <c r="AK525" s="695"/>
      <c r="AL525" s="695"/>
      <c r="AM525" s="695"/>
      <c r="AN525" s="695"/>
      <c r="AO525" s="695"/>
      <c r="AP525" s="695"/>
      <c r="AQ525" s="695"/>
      <c r="AR525" s="695"/>
      <c r="AS525" s="695"/>
      <c r="AT525" s="695"/>
      <c r="AU525" s="695"/>
      <c r="AV525" s="695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784"/>
      <c r="BL525" s="784"/>
      <c r="BM525" s="784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34"/>
      <c r="B526" s="16" t="s">
        <v>62</v>
      </c>
      <c r="C526" s="738"/>
      <c r="D526" s="736"/>
      <c r="E526" s="710"/>
      <c r="F526" s="736"/>
      <c r="G526" s="710"/>
      <c r="H526" s="736"/>
      <c r="I526" s="710"/>
      <c r="J526" s="736"/>
      <c r="K526" s="712"/>
      <c r="L526" s="712"/>
      <c r="M526" s="738"/>
      <c r="N526" s="736"/>
      <c r="O526" s="712"/>
      <c r="P526" s="736"/>
      <c r="Q526" s="712"/>
      <c r="R526" s="736"/>
      <c r="S526" s="712"/>
      <c r="T526" s="736"/>
      <c r="U526" s="22"/>
      <c r="V526" s="19"/>
      <c r="W526" s="19"/>
      <c r="X526" s="19"/>
      <c r="Y526" s="19"/>
      <c r="Z526" s="734"/>
      <c r="AA526" s="696"/>
      <c r="AB526" s="696"/>
      <c r="AC526" s="696"/>
      <c r="AD526" s="696"/>
      <c r="AE526" s="696"/>
      <c r="AF526" s="696"/>
      <c r="AG526" s="696"/>
      <c r="AH526" s="696"/>
      <c r="AI526" s="696"/>
      <c r="AJ526" s="696"/>
      <c r="AK526" s="696"/>
      <c r="AL526" s="696"/>
      <c r="AM526" s="696"/>
      <c r="AN526" s="696"/>
      <c r="AO526" s="696"/>
      <c r="AP526" s="696"/>
      <c r="AQ526" s="696"/>
      <c r="AR526" s="696"/>
      <c r="AS526" s="696"/>
      <c r="AT526" s="696"/>
      <c r="AU526" s="696"/>
      <c r="AV526" s="696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785"/>
      <c r="BL526" s="785"/>
      <c r="BM526" s="785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23"/>
      <c r="B527" s="24"/>
      <c r="C527" s="788">
        <f>C502+1</f>
        <v>46103</v>
      </c>
      <c r="D527" s="788"/>
      <c r="E527" s="788"/>
      <c r="F527" s="788"/>
      <c r="G527" s="788"/>
      <c r="H527" s="788"/>
      <c r="I527" s="788"/>
      <c r="J527" s="788"/>
      <c r="K527" s="788"/>
      <c r="L527" s="788"/>
      <c r="M527" s="788"/>
      <c r="N527" s="788"/>
      <c r="O527" s="788"/>
      <c r="P527" s="788"/>
      <c r="Q527" s="788"/>
      <c r="R527" s="788"/>
      <c r="S527" s="788"/>
      <c r="T527" s="788"/>
      <c r="U527" s="703">
        <f>C527</f>
        <v>46103</v>
      </c>
      <c r="V527" s="704"/>
      <c r="W527" s="704"/>
      <c r="X527" s="704"/>
      <c r="Y527" s="704"/>
      <c r="Z527" s="70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3" t="s">
        <v>54</v>
      </c>
      <c r="B528" s="12" t="s">
        <v>55</v>
      </c>
      <c r="C528" s="731" t="str">
        <f>VLOOKUP($C527,'2025年度(1年後期)'!$B$5:$N$207,COLUMN('2025年度(1年後期)'!$C$5),0)&amp;""</f>
        <v/>
      </c>
      <c r="D528" s="722"/>
      <c r="E528" s="721" t="str">
        <f>VLOOKUP($C527,'2025年度(2年後期)'!$B$5:$N$207,COLUMN('2025年度(2年後期)'!$C$5),0)&amp;""</f>
        <v/>
      </c>
      <c r="F528" s="722"/>
      <c r="G528" s="721" t="str">
        <f>VLOOKUP($C527,'2025年度(3年後期)'!$B$5:$N$207,COLUMN('2025年度(3年後期)'!$C$5),0)&amp;""</f>
        <v/>
      </c>
      <c r="H528" s="722"/>
      <c r="I528" s="721" t="str">
        <f>VLOOKUP($C527,'2025年度(4年後期)'!$B$5:$N$206,COLUMN('2025年度(4年後期)'!$C$5),0)&amp;""</f>
        <v/>
      </c>
      <c r="J528" s="722"/>
      <c r="K528" s="732" t="str">
        <f>VLOOKUP($C527,'2025年度(助産後期)'!$B$5:$N$207,COLUMN('2025年度(助産後期)'!$C$5),0)&amp;""</f>
        <v/>
      </c>
      <c r="L528" s="720"/>
      <c r="M528" s="719" t="str">
        <f>VLOOKUP($C527,'2025年度(M1後期)'!$B$5:$N$207,COLUMN('2025年度(M1後期)'!$C$5),0)&amp;""</f>
        <v/>
      </c>
      <c r="N528" s="720"/>
      <c r="O528" s="721" t="str">
        <f>VLOOKUP($C527,'2025年度(M2後期)'!$B$5:$N$207,COLUMN('2025年度(M2後期)'!$C$5),0)&amp;""</f>
        <v/>
      </c>
      <c r="P528" s="722"/>
      <c r="Q528" s="721" t="str">
        <f>VLOOKUP($C527,'2025年度(D1後期)'!$B$5:$N$207,COLUMN('2025年度(D1後期)'!$C$5),0)&amp;""</f>
        <v/>
      </c>
      <c r="R528" s="722"/>
      <c r="S528" s="732" t="str">
        <f>VLOOKUP($C527,'2025年度(D23後期)'!$B$5:$N$207,COLUMN('2025年度(D23後期)'!$C$5),0)&amp;""</f>
        <v/>
      </c>
      <c r="T528" s="722"/>
      <c r="U528" s="43"/>
      <c r="Z528" s="744" t="str">
        <f>A528</f>
        <v xml:space="preserve">１時限（09：20～10：50） </v>
      </c>
      <c r="AA528" s="694"/>
      <c r="AB528" s="694"/>
      <c r="AC528" s="694"/>
      <c r="AD528" s="694"/>
      <c r="AE528" s="694"/>
      <c r="AF528" s="694"/>
      <c r="AG528" s="694"/>
      <c r="AH528" s="694"/>
      <c r="AI528" s="694"/>
      <c r="AJ528" s="694"/>
      <c r="AK528" s="694"/>
      <c r="AL528" s="694"/>
      <c r="AM528" s="694"/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783"/>
      <c r="BL528" s="783"/>
      <c r="BM528" s="783"/>
      <c r="BN528" s="694"/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33"/>
      <c r="B529" s="15" t="s">
        <v>58</v>
      </c>
      <c r="C529" s="714" t="str">
        <f>IFERROR(VLOOKUP(C528,科目・教員!$A$2:$B$349,2,0),"")</f>
        <v/>
      </c>
      <c r="D529" s="715"/>
      <c r="E529" s="716" t="str">
        <f>IFERROR(VLOOKUP(E528,科目・教員!$A$2:$B$349,2,0),"")</f>
        <v/>
      </c>
      <c r="F529" s="715"/>
      <c r="G529" s="716" t="str">
        <f>IFERROR(VLOOKUP(G528,科目・教員!$A$2:$B$349,2,0),"")</f>
        <v/>
      </c>
      <c r="H529" s="715"/>
      <c r="I529" s="716" t="str">
        <f>IFERROR(VLOOKUP(I528,科目・教員!$A$2:$B$349,2,0),"")</f>
        <v/>
      </c>
      <c r="J529" s="715"/>
      <c r="K529" s="735" t="str">
        <f>IFERROR(VLOOKUP(K528,科目・教員!$A$2:$B$349,2,0),"")</f>
        <v/>
      </c>
      <c r="L529" s="737"/>
      <c r="M529" s="746" t="str">
        <f>IFERROR(VLOOKUP(M528,科目・教員!$A$2:$B$349,2,0),"")</f>
        <v/>
      </c>
      <c r="N529" s="715"/>
      <c r="O529" s="716" t="str">
        <f>IFERROR(VLOOKUP(O528,科目・教員!$A$2:$B$349,2,0),"")</f>
        <v/>
      </c>
      <c r="P529" s="715"/>
      <c r="Q529" s="716" t="str">
        <f>IFERROR(VLOOKUP(Q528,科目・教員!$A$2:$B$349,2,0),"")</f>
        <v/>
      </c>
      <c r="R529" s="715"/>
      <c r="S529" s="735" t="str">
        <f>IFERROR(VLOOKUP(S528,科目・教員!$A$2:$B$349,2,0),"")</f>
        <v/>
      </c>
      <c r="T529" s="715"/>
      <c r="U529" s="25"/>
      <c r="Z529" s="73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784"/>
      <c r="BL529" s="784"/>
      <c r="BM529" s="784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33"/>
      <c r="B530" s="15" t="s">
        <v>60</v>
      </c>
      <c r="C530" s="714" t="str">
        <f>VLOOKUP($C527,'2025年度(1年後期)'!$B$5:$N$207,COLUMN('2025年度(1年後期)'!$C$5)+1,0)&amp;""</f>
        <v/>
      </c>
      <c r="D530" s="715"/>
      <c r="E530" s="716" t="str">
        <f>VLOOKUP($C527,'2025年度(2年後期)'!$B$5:$N$207,COLUMN('2025年度(2年後期)'!$C$5)+1,0)&amp;""</f>
        <v/>
      </c>
      <c r="F530" s="715"/>
      <c r="G530" s="716" t="str">
        <f>VLOOKUP($C527,'2025年度(3年後期)'!$B$5:$N$207,COLUMN('2025年度(3年後期)'!$C$5)+1,0)&amp;""</f>
        <v/>
      </c>
      <c r="H530" s="715"/>
      <c r="I530" s="716" t="str">
        <f>VLOOKUP($C527,'2025年度(4年後期)'!$B$5:$N$206,COLUMN('2025年度(4年後期)'!$C$5)+1,0)&amp;""</f>
        <v/>
      </c>
      <c r="J530" s="715"/>
      <c r="K530" s="735" t="str">
        <f>VLOOKUP($C527,'2025年度(助産後期)'!$B$5:$N$207,COLUMN('2025年度(助産後期)'!$C$5)+1,0)&amp;""</f>
        <v/>
      </c>
      <c r="L530" s="737"/>
      <c r="M530" s="746" t="str">
        <f>VLOOKUP($C527,'2025年度(M1後期)'!$B$5:$N$207,COLUMN('2025年度(M1後期)'!$C$5)+1,0)&amp;""</f>
        <v/>
      </c>
      <c r="N530" s="715"/>
      <c r="O530" s="716" t="str">
        <f>VLOOKUP($C527,'2025年度(M2後期)'!$B$5:$N$207,COLUMN('2025年度(M2後期)'!$C$5)+1,0)&amp;""</f>
        <v/>
      </c>
      <c r="P530" s="715"/>
      <c r="Q530" s="716" t="str">
        <f>VLOOKUP($C527,'2025年度(D1後期)'!$B$5:$N$207,COLUMN('2025年度(D1後期)'!$C$5)+1,0)&amp;""</f>
        <v/>
      </c>
      <c r="R530" s="715"/>
      <c r="S530" s="735" t="str">
        <f>VLOOKUP($C527,'2025年度(D23後期)'!$B$5:$N$207,COLUMN('2025年度(D23後期)'!$C$5)+1,0)&amp;""</f>
        <v/>
      </c>
      <c r="T530" s="715"/>
      <c r="U530" s="25"/>
      <c r="Z530" s="73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784"/>
      <c r="BL530" s="784"/>
      <c r="BM530" s="784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34"/>
      <c r="B531" s="16" t="s">
        <v>62</v>
      </c>
      <c r="C531" s="738"/>
      <c r="D531" s="711"/>
      <c r="E531" s="710"/>
      <c r="F531" s="711"/>
      <c r="G531" s="710"/>
      <c r="H531" s="711"/>
      <c r="I531" s="710"/>
      <c r="J531" s="711"/>
      <c r="K531" s="712"/>
      <c r="L531" s="713"/>
      <c r="M531" s="745"/>
      <c r="N531" s="711"/>
      <c r="O531" s="710"/>
      <c r="P531" s="711"/>
      <c r="Q531" s="710"/>
      <c r="R531" s="711"/>
      <c r="S531" s="712"/>
      <c r="T531" s="711"/>
      <c r="U531" s="25"/>
      <c r="Z531" s="73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785"/>
      <c r="BL531" s="785"/>
      <c r="BM531" s="785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33" t="s">
        <v>64</v>
      </c>
      <c r="B532" s="15" t="s">
        <v>55</v>
      </c>
      <c r="C532" s="731" t="str">
        <f>VLOOKUP($C527,'2025年度(1年後期)'!$B$5:$N$207,COLUMN('2025年度(1年後期)'!$E$5),0)&amp;""</f>
        <v/>
      </c>
      <c r="D532" s="722"/>
      <c r="E532" s="721" t="str">
        <f>VLOOKUP($C527,'2025年度(2年後期)'!$B$5:$N$207,COLUMN('2025年度(2年後期)'!$E$5),0)&amp;""</f>
        <v/>
      </c>
      <c r="F532" s="722"/>
      <c r="G532" s="721" t="str">
        <f>VLOOKUP($C527,'2025年度(3年後期)'!$B$5:$N$207,COLUMN('2025年度(3年後期)'!$E$5),0)&amp;""</f>
        <v/>
      </c>
      <c r="H532" s="722"/>
      <c r="I532" s="721" t="str">
        <f>VLOOKUP($C527,'2025年度(4年後期)'!$B$5:$N$206,COLUMN('2025年度(4年後期)'!$E$5),0)&amp;""</f>
        <v/>
      </c>
      <c r="J532" s="722"/>
      <c r="K532" s="732" t="str">
        <f>VLOOKUP($C527,'2025年度(助産後期)'!$B$5:$N$207,COLUMN('2025年度(助産後期)'!$E$5),0)&amp;""</f>
        <v/>
      </c>
      <c r="L532" s="720"/>
      <c r="M532" s="731" t="str">
        <f>VLOOKUP($C527,'2025年度(M1後期)'!$B$5:$N$207,COLUMN('2025年度(M1後期)'!$E$5),0)&amp;""</f>
        <v/>
      </c>
      <c r="N532" s="722"/>
      <c r="O532" s="732" t="str">
        <f>VLOOKUP($C527,'2025年度(M2後期)'!$B$5:$N$207,COLUMN('2025年度(M2後期)'!$E$5),0)&amp;""</f>
        <v/>
      </c>
      <c r="P532" s="722"/>
      <c r="Q532" s="732" t="str">
        <f>VLOOKUP($C527,'2025年度(D1後期)'!$B$5:$N$207,COLUMN('2025年度(D1後期)'!$E$5),0)&amp;""</f>
        <v/>
      </c>
      <c r="R532" s="722"/>
      <c r="S532" s="732" t="str">
        <f>VLOOKUP($C527,'2025年度(D23後期)'!$B$5:$N$207,COLUMN('2025年度(D23後期)'!$E$5),0)&amp;""</f>
        <v/>
      </c>
      <c r="T532" s="722"/>
      <c r="U532" s="25"/>
      <c r="Z532" s="733" t="str">
        <f>A532</f>
        <v>２時限（11：00～12：30）</v>
      </c>
      <c r="AA532" s="694"/>
      <c r="AB532" s="694"/>
      <c r="AC532" s="694"/>
      <c r="AD532" s="694"/>
      <c r="AE532" s="694"/>
      <c r="AF532" s="694"/>
      <c r="AG532" s="694"/>
      <c r="AH532" s="694"/>
      <c r="AI532" s="694"/>
      <c r="AJ532" s="694"/>
      <c r="AK532" s="694"/>
      <c r="AL532" s="694"/>
      <c r="AM532" s="694"/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/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/>
      <c r="BJ532" s="694"/>
      <c r="BK532" s="783"/>
      <c r="BL532" s="783"/>
      <c r="BM532" s="783"/>
      <c r="BN532" s="694"/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33"/>
      <c r="B533" s="15" t="s">
        <v>58</v>
      </c>
      <c r="C533" s="714" t="str">
        <f>IFERROR(VLOOKUP(C532,科目・教員!$A$2:$B$349,2,0),"")</f>
        <v/>
      </c>
      <c r="D533" s="715"/>
      <c r="E533" s="716" t="str">
        <f>IFERROR(VLOOKUP(E532,科目・教員!$A$2:$B$349,2,0),"")</f>
        <v/>
      </c>
      <c r="F533" s="715"/>
      <c r="G533" s="716" t="str">
        <f>IFERROR(VLOOKUP(G532,科目・教員!$A$2:$B$349,2,0),"")</f>
        <v/>
      </c>
      <c r="H533" s="715"/>
      <c r="I533" s="716" t="str">
        <f>IFERROR(VLOOKUP(I532,科目・教員!$A$2:$B$349,2,0),"")</f>
        <v/>
      </c>
      <c r="J533" s="715"/>
      <c r="K533" s="735" t="str">
        <f>IFERROR(VLOOKUP(K532,科目・教員!$A$2:$B$349,2,0),"")</f>
        <v/>
      </c>
      <c r="L533" s="737"/>
      <c r="M533" s="714" t="str">
        <f>IFERROR(VLOOKUP(M532,科目・教員!$A$2:$B$349,2,0),"")</f>
        <v/>
      </c>
      <c r="N533" s="715"/>
      <c r="O533" s="735" t="str">
        <f>IFERROR(VLOOKUP(O532,科目・教員!$A$2:$B$349,2,0),"")</f>
        <v/>
      </c>
      <c r="P533" s="715"/>
      <c r="Q533" s="735" t="str">
        <f>IFERROR(VLOOKUP(Q532,科目・教員!$A$2:$B$349,2,0),"")</f>
        <v/>
      </c>
      <c r="R533" s="715"/>
      <c r="S533" s="735" t="str">
        <f>IFERROR(VLOOKUP(S532,科目・教員!$A$2:$B$349,2,0),"")</f>
        <v/>
      </c>
      <c r="T533" s="715"/>
      <c r="U533" s="25"/>
      <c r="Z533" s="73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784"/>
      <c r="BL533" s="784"/>
      <c r="BM533" s="784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33"/>
      <c r="B534" s="15" t="s">
        <v>60</v>
      </c>
      <c r="C534" s="714" t="str">
        <f>VLOOKUP($C527,'2025年度(1年後期)'!$B$5:$N$207,COLUMN('2025年度(1年後期)'!$E$5)+1,0)&amp;""</f>
        <v/>
      </c>
      <c r="D534" s="715"/>
      <c r="E534" s="716" t="str">
        <f>VLOOKUP($C527,'2025年度(2年後期)'!$B$5:$N$207,COLUMN('2025年度(2年後期)'!$E$5)+1,0)&amp;""</f>
        <v/>
      </c>
      <c r="F534" s="715"/>
      <c r="G534" s="716" t="str">
        <f>VLOOKUP($C527,'2025年度(3年後期)'!$B$5:$N$207,COLUMN('2025年度(3年後期)'!$E$5)+1,0)&amp;""</f>
        <v/>
      </c>
      <c r="H534" s="715"/>
      <c r="I534" s="716" t="str">
        <f>VLOOKUP($C527,'2025年度(4年後期)'!$B$5:$N$206,COLUMN('2025年度(4年後期)'!$E$5)+1,0)&amp;""</f>
        <v/>
      </c>
      <c r="J534" s="715"/>
      <c r="K534" s="735" t="str">
        <f>VLOOKUP($C527,'2025年度(助産後期)'!$B$5:$N$207,COLUMN('2025年度(助産後期)'!$E$5)+1,0)&amp;""</f>
        <v/>
      </c>
      <c r="L534" s="737"/>
      <c r="M534" s="714" t="str">
        <f>VLOOKUP($C527,'2025年度(M1後期)'!$B$5:$N$207,COLUMN('2025年度(M1後期)'!$E$5)+1,0)&amp;""</f>
        <v/>
      </c>
      <c r="N534" s="715"/>
      <c r="O534" s="735" t="str">
        <f>VLOOKUP($C527,'2025年度(M2後期)'!$B$5:$N$207,COLUMN('2025年度(M2後期)'!$E$5)+1,0)&amp;""</f>
        <v/>
      </c>
      <c r="P534" s="715"/>
      <c r="Q534" s="735" t="str">
        <f>VLOOKUP($C527,'2025年度(D1後期)'!$B$5:$N$207,COLUMN('2025年度(D1後期)'!$E$5)+1,0)&amp;""</f>
        <v/>
      </c>
      <c r="R534" s="715"/>
      <c r="S534" s="735" t="str">
        <f>VLOOKUP($C527,'2025年度(D23後期)'!$B$5:$N$207,COLUMN('2025年度(D23後期)'!$E$5)+1,0)&amp;""</f>
        <v/>
      </c>
      <c r="T534" s="715"/>
      <c r="U534" s="25"/>
      <c r="Z534" s="73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784"/>
      <c r="BL534" s="784"/>
      <c r="BM534" s="784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47"/>
      <c r="B535" s="16" t="s">
        <v>62</v>
      </c>
      <c r="C535" s="738"/>
      <c r="D535" s="736"/>
      <c r="E535" s="710"/>
      <c r="F535" s="736"/>
      <c r="G535" s="710"/>
      <c r="H535" s="736"/>
      <c r="I535" s="710"/>
      <c r="J535" s="736"/>
      <c r="K535" s="712"/>
      <c r="L535" s="712"/>
      <c r="M535" s="738"/>
      <c r="N535" s="736"/>
      <c r="O535" s="712"/>
      <c r="P535" s="736"/>
      <c r="Q535" s="712"/>
      <c r="R535" s="736"/>
      <c r="S535" s="712"/>
      <c r="T535" s="736"/>
      <c r="U535" s="25"/>
      <c r="Z535" s="73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785"/>
      <c r="BL535" s="785"/>
      <c r="BM535" s="785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44" t="s">
        <v>70</v>
      </c>
      <c r="B536" s="17" t="s">
        <v>71</v>
      </c>
      <c r="C536" s="731"/>
      <c r="D536" s="722"/>
      <c r="E536" s="721"/>
      <c r="F536" s="722"/>
      <c r="G536" s="721"/>
      <c r="H536" s="722"/>
      <c r="I536" s="721"/>
      <c r="J536" s="722"/>
      <c r="K536" s="732"/>
      <c r="L536" s="720"/>
      <c r="M536" s="731"/>
      <c r="N536" s="722"/>
      <c r="O536" s="732"/>
      <c r="P536" s="722"/>
      <c r="Q536" s="732"/>
      <c r="R536" s="722"/>
      <c r="S536" s="732"/>
      <c r="T536" s="722"/>
      <c r="U536" s="25"/>
      <c r="Z536" s="73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783"/>
      <c r="BL536" s="783"/>
      <c r="BM536" s="783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33"/>
      <c r="B537" s="17" t="s">
        <v>73</v>
      </c>
      <c r="C537" s="714"/>
      <c r="D537" s="715"/>
      <c r="E537" s="716"/>
      <c r="F537" s="715"/>
      <c r="G537" s="716"/>
      <c r="H537" s="715"/>
      <c r="I537" s="716"/>
      <c r="J537" s="715"/>
      <c r="K537" s="735"/>
      <c r="L537" s="737"/>
      <c r="M537" s="714"/>
      <c r="N537" s="715"/>
      <c r="O537" s="735"/>
      <c r="P537" s="715"/>
      <c r="Q537" s="735"/>
      <c r="R537" s="715"/>
      <c r="S537" s="735"/>
      <c r="T537" s="715"/>
      <c r="U537" s="25"/>
      <c r="Z537" s="73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784"/>
      <c r="BL537" s="784"/>
      <c r="BM537" s="784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33"/>
      <c r="B538" s="17" t="s">
        <v>60</v>
      </c>
      <c r="C538" s="714"/>
      <c r="D538" s="715"/>
      <c r="E538" s="716"/>
      <c r="F538" s="715"/>
      <c r="G538" s="716"/>
      <c r="H538" s="715"/>
      <c r="I538" s="716"/>
      <c r="J538" s="715"/>
      <c r="K538" s="735"/>
      <c r="L538" s="737"/>
      <c r="M538" s="714"/>
      <c r="N538" s="715"/>
      <c r="O538" s="735"/>
      <c r="P538" s="715"/>
      <c r="Q538" s="735"/>
      <c r="R538" s="715"/>
      <c r="S538" s="735"/>
      <c r="T538" s="715"/>
      <c r="U538" s="25"/>
      <c r="Z538" s="73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784"/>
      <c r="BL538" s="784"/>
      <c r="BM538" s="784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34"/>
      <c r="B539" s="18" t="s">
        <v>62</v>
      </c>
      <c r="C539" s="752"/>
      <c r="D539" s="753"/>
      <c r="E539" s="754"/>
      <c r="F539" s="753"/>
      <c r="G539" s="754"/>
      <c r="H539" s="753"/>
      <c r="I539" s="754"/>
      <c r="J539" s="753"/>
      <c r="K539" s="755"/>
      <c r="L539" s="755"/>
      <c r="M539" s="752"/>
      <c r="N539" s="753"/>
      <c r="O539" s="755"/>
      <c r="P539" s="753"/>
      <c r="Q539" s="755"/>
      <c r="R539" s="753"/>
      <c r="S539" s="755"/>
      <c r="T539" s="753"/>
      <c r="U539" s="25"/>
      <c r="Z539" s="73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785"/>
      <c r="BL539" s="785"/>
      <c r="BM539" s="785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33" t="s">
        <v>74</v>
      </c>
      <c r="B540" s="15" t="s">
        <v>55</v>
      </c>
      <c r="C540" s="748" t="str">
        <f>VLOOKUP($C527,'2025年度(1年後期)'!$B$5:$N$207,COLUMN('2025年度(1年後期)'!$G$5),0)&amp;""</f>
        <v/>
      </c>
      <c r="D540" s="732"/>
      <c r="E540" s="749" t="str">
        <f>VLOOKUP($C527,'2025年度(2年後期)'!$B$5:$N$207,COLUMN('2025年度(2年後期)'!$G$5),0)&amp;""</f>
        <v/>
      </c>
      <c r="F540" s="732"/>
      <c r="G540" s="749" t="str">
        <f>VLOOKUP($C527,'2025年度(3年後期)'!$B$5:$N$207,COLUMN('2025年度(3年後期)'!$G$5),0)&amp;""</f>
        <v/>
      </c>
      <c r="H540" s="732"/>
      <c r="I540" s="749" t="str">
        <f>VLOOKUP($C527,'2025年度(4年後期)'!$B$5:$N$206,COLUMN('2025年度(4年後期)'!$G$5),0)&amp;""</f>
        <v/>
      </c>
      <c r="J540" s="732"/>
      <c r="K540" s="750" t="str">
        <f>VLOOKUP($C527,'2025年度(助産後期)'!$B$5:$N$207,COLUMN('2025年度(助産後期)'!$G$5),0)&amp;""</f>
        <v/>
      </c>
      <c r="L540" s="750"/>
      <c r="M540" s="748" t="str">
        <f>VLOOKUP($C527,'2025年度(M1後期)'!$B$5:$N$207,COLUMN('2025年度(M1後期)'!$G$5),0)&amp;""</f>
        <v/>
      </c>
      <c r="N540" s="732"/>
      <c r="O540" s="750" t="str">
        <f>VLOOKUP($C527,'2025年度(M2後期)'!$B$5:$N$207,COLUMN('2025年度(M2後期)'!$G$5),0)&amp;""</f>
        <v/>
      </c>
      <c r="P540" s="732"/>
      <c r="Q540" s="750" t="str">
        <f>VLOOKUP($C527,'2025年度(D1後期)'!$B$5:$N$207,COLUMN('2025年度(D1後期)'!$G$5),0)&amp;""</f>
        <v/>
      </c>
      <c r="R540" s="732"/>
      <c r="S540" s="750" t="str">
        <f>VLOOKUP($C527,'2025年度(D23後期)'!$B$5:$N$207,COLUMN('2025年度(D23後期)'!$G$5),0)&amp;""</f>
        <v/>
      </c>
      <c r="T540" s="732"/>
      <c r="U540" s="25"/>
      <c r="Z540" s="733" t="str">
        <f>A540</f>
        <v>３時限（13：30～15：00）</v>
      </c>
      <c r="AA540" s="694"/>
      <c r="AB540" s="694"/>
      <c r="AC540" s="694"/>
      <c r="AD540" s="694"/>
      <c r="AE540" s="694"/>
      <c r="AF540" s="694"/>
      <c r="AG540" s="694"/>
      <c r="AH540" s="694"/>
      <c r="AI540" s="694"/>
      <c r="AJ540" s="694"/>
      <c r="AK540" s="694"/>
      <c r="AL540" s="694"/>
      <c r="AM540" s="694"/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/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783"/>
      <c r="BL540" s="783"/>
      <c r="BM540" s="783"/>
      <c r="BN540" s="694"/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33"/>
      <c r="B541" s="15" t="s">
        <v>58</v>
      </c>
      <c r="C541" s="751" t="str">
        <f>IFERROR(VLOOKUP(C540,科目・教員!$A$2:$B$349,2,0),"")</f>
        <v/>
      </c>
      <c r="D541" s="735"/>
      <c r="E541" s="739" t="str">
        <f>IFERROR(VLOOKUP(E540,科目・教員!$A$2:$B$349,2,0),"")</f>
        <v/>
      </c>
      <c r="F541" s="735"/>
      <c r="G541" s="739" t="str">
        <f>IFERROR(VLOOKUP(G540,科目・教員!$A$2:$B$349,2,0),"")</f>
        <v/>
      </c>
      <c r="H541" s="735"/>
      <c r="I541" s="739" t="str">
        <f>IFERROR(VLOOKUP(I540,科目・教員!$A$2:$B$349,2,0),"")</f>
        <v/>
      </c>
      <c r="J541" s="735"/>
      <c r="K541" s="740" t="str">
        <f>IFERROR(VLOOKUP(K540,科目・教員!$A$2:$B$349,2,0),"")</f>
        <v/>
      </c>
      <c r="L541" s="740"/>
      <c r="M541" s="751" t="str">
        <f>IFERROR(VLOOKUP(M540,科目・教員!$A$2:$B$349,2,0),"")</f>
        <v/>
      </c>
      <c r="N541" s="735"/>
      <c r="O541" s="740" t="str">
        <f>IFERROR(VLOOKUP(O540,科目・教員!$A$2:$B$349,2,0),"")</f>
        <v/>
      </c>
      <c r="P541" s="735"/>
      <c r="Q541" s="740" t="str">
        <f>IFERROR(VLOOKUP(Q540,科目・教員!$A$2:$B$349,2,0),"")</f>
        <v/>
      </c>
      <c r="R541" s="735"/>
      <c r="S541" s="740" t="str">
        <f>IFERROR(VLOOKUP(S540,科目・教員!$A$2:$B$349,2,0),"")</f>
        <v/>
      </c>
      <c r="T541" s="735"/>
      <c r="U541" s="25"/>
      <c r="Z541" s="73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784"/>
      <c r="BL541" s="784"/>
      <c r="BM541" s="784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33"/>
      <c r="B542" s="15" t="s">
        <v>60</v>
      </c>
      <c r="C542" s="751" t="str">
        <f>VLOOKUP($C527,'2025年度(1年後期)'!$B$5:$N$207,COLUMN('2025年度(1年後期)'!$G$5)+1,0)&amp;""</f>
        <v/>
      </c>
      <c r="D542" s="735"/>
      <c r="E542" s="739" t="str">
        <f>VLOOKUP($C527,'2025年度(2年後期)'!$B$5:$N$207,COLUMN('2025年度(2年後期)'!$G$5)+1,0)&amp;""</f>
        <v/>
      </c>
      <c r="F542" s="735"/>
      <c r="G542" s="739" t="str">
        <f>VLOOKUP($C527,'2025年度(3年後期)'!$B$5:$N$207,COLUMN('2025年度(3年後期)'!$G$5)+1,0)&amp;""</f>
        <v/>
      </c>
      <c r="H542" s="735"/>
      <c r="I542" s="739" t="str">
        <f>VLOOKUP($C527,'2025年度(4年後期)'!$B$5:$N$206,COLUMN('2025年度(4年後期)'!$G$5)+1,0)&amp;""</f>
        <v/>
      </c>
      <c r="J542" s="735"/>
      <c r="K542" s="740" t="str">
        <f>VLOOKUP($C527,'2025年度(助産後期)'!$B$5:$N$207,COLUMN('2025年度(助産後期)'!$G$5)+1,0)&amp;""</f>
        <v/>
      </c>
      <c r="L542" s="740"/>
      <c r="M542" s="751" t="str">
        <f>VLOOKUP($C527,'2025年度(M1後期)'!$B$5:$N$207,COLUMN('2025年度(M1後期)'!$G$5)+1,0)&amp;""</f>
        <v/>
      </c>
      <c r="N542" s="735"/>
      <c r="O542" s="740" t="str">
        <f>VLOOKUP($C527,'2025年度(M2後期)'!$B$5:$N$207,COLUMN('2025年度(M2後期)'!$G$5)+1,0)&amp;""</f>
        <v/>
      </c>
      <c r="P542" s="735"/>
      <c r="Q542" s="740" t="str">
        <f>VLOOKUP($C527,'2025年度(D1後期)'!$B$5:$N$207,COLUMN('2025年度(D1後期)'!$G$5)+1,0)&amp;""</f>
        <v/>
      </c>
      <c r="R542" s="735"/>
      <c r="S542" s="740" t="str">
        <f>VLOOKUP($C527,'2025年度(D23後期)'!$B$5:$N$207,COLUMN('2025年度(D23後期)'!$G$5)+1,0)&amp;""</f>
        <v/>
      </c>
      <c r="T542" s="735"/>
      <c r="U542" s="25"/>
      <c r="Z542" s="73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784"/>
      <c r="BL542" s="784"/>
      <c r="BM542" s="784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47"/>
      <c r="B543" s="16" t="s">
        <v>62</v>
      </c>
      <c r="C543" s="738"/>
      <c r="D543" s="736"/>
      <c r="E543" s="710"/>
      <c r="F543" s="736"/>
      <c r="G543" s="710"/>
      <c r="H543" s="736"/>
      <c r="I543" s="710"/>
      <c r="J543" s="736"/>
      <c r="K543" s="712"/>
      <c r="L543" s="712"/>
      <c r="M543" s="738"/>
      <c r="N543" s="736"/>
      <c r="O543" s="712"/>
      <c r="P543" s="736"/>
      <c r="Q543" s="712"/>
      <c r="R543" s="736"/>
      <c r="S543" s="712"/>
      <c r="T543" s="736"/>
      <c r="U543" s="25"/>
      <c r="Z543" s="73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785"/>
      <c r="BL543" s="785"/>
      <c r="BM543" s="785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33" t="s">
        <v>80</v>
      </c>
      <c r="B544" s="15" t="s">
        <v>55</v>
      </c>
      <c r="C544" s="748" t="str">
        <f>VLOOKUP($C527,'2025年度(1年後期)'!$B$5:$N$207,COLUMN('2025年度(1年後期)'!$I$5),0)&amp;""</f>
        <v/>
      </c>
      <c r="D544" s="732"/>
      <c r="E544" s="749" t="str">
        <f>VLOOKUP($C527,'2025年度(2年後期)'!$B$5:$N$207,COLUMN('2025年度(2年後期)'!$I$5),0)&amp;""</f>
        <v/>
      </c>
      <c r="F544" s="732"/>
      <c r="G544" s="749" t="str">
        <f>VLOOKUP($C527,'2025年度(3年後期)'!$B$5:$N$207,COLUMN('2025年度(3年後期)'!$I$5),0)&amp;""</f>
        <v/>
      </c>
      <c r="H544" s="732"/>
      <c r="I544" s="749" t="str">
        <f>VLOOKUP($C527,'2025年度(4年後期)'!$B$5:$N$206,COLUMN('2025年度(4年後期)'!$I$5),0)&amp;""</f>
        <v/>
      </c>
      <c r="J544" s="732"/>
      <c r="K544" s="750" t="str">
        <f>VLOOKUP($C527,'2025年度(助産後期)'!$B$5:$N$207,COLUMN('2025年度(助産後期)'!$I$5),0)&amp;""</f>
        <v/>
      </c>
      <c r="L544" s="750"/>
      <c r="M544" s="748" t="str">
        <f>VLOOKUP($C527,'2025年度(M1後期)'!$B$5:$N$207,COLUMN('2025年度(M1後期)'!$I$5),0)&amp;""</f>
        <v/>
      </c>
      <c r="N544" s="732"/>
      <c r="O544" s="750" t="str">
        <f>VLOOKUP($C527,'2025年度(M2後期)'!$B$5:$N$207,COLUMN('2025年度(M2後期)'!$I$5),0)&amp;""</f>
        <v/>
      </c>
      <c r="P544" s="732"/>
      <c r="Q544" s="750" t="str">
        <f>VLOOKUP($C527,'2025年度(D1後期)'!$B$5:$N$207,COLUMN('2025年度(D1後期)'!$I$5),0)&amp;""</f>
        <v/>
      </c>
      <c r="R544" s="732"/>
      <c r="S544" s="750" t="str">
        <f>VLOOKUP($C527,'2025年度(D23後期)'!$B$5:$N$207,COLUMN('2025年度(D23後期)'!$I$5),0)&amp;""</f>
        <v/>
      </c>
      <c r="T544" s="732"/>
      <c r="U544" s="25"/>
      <c r="Z544" s="733" t="str">
        <f>A544</f>
        <v>４時限（15：10～16：40）</v>
      </c>
      <c r="AA544" s="694"/>
      <c r="AB544" s="694"/>
      <c r="AC544" s="694"/>
      <c r="AD544" s="694"/>
      <c r="AE544" s="694"/>
      <c r="AF544" s="694"/>
      <c r="AG544" s="694"/>
      <c r="AH544" s="694"/>
      <c r="AI544" s="694"/>
      <c r="AJ544" s="694"/>
      <c r="AK544" s="694"/>
      <c r="AL544" s="694"/>
      <c r="AM544" s="694"/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/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783"/>
      <c r="BL544" s="783"/>
      <c r="BM544" s="783"/>
      <c r="BN544" s="694"/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33"/>
      <c r="B545" s="15" t="s">
        <v>58</v>
      </c>
      <c r="C545" s="751" t="str">
        <f>IFERROR(VLOOKUP(C544,科目・教員!$A$2:$B$349,2,0),"")</f>
        <v/>
      </c>
      <c r="D545" s="735"/>
      <c r="E545" s="739" t="str">
        <f>IFERROR(VLOOKUP(E544,科目・教員!$A$2:$B$349,2,0),"")</f>
        <v/>
      </c>
      <c r="F545" s="735"/>
      <c r="G545" s="739" t="str">
        <f>IFERROR(VLOOKUP(G544,科目・教員!$A$2:$B$349,2,0),"")</f>
        <v/>
      </c>
      <c r="H545" s="735"/>
      <c r="I545" s="739" t="str">
        <f>IFERROR(VLOOKUP(I544,科目・教員!$A$2:$B$349,2,0),"")</f>
        <v/>
      </c>
      <c r="J545" s="735"/>
      <c r="K545" s="740" t="str">
        <f>IFERROR(VLOOKUP(K544,科目・教員!$A$2:$B$349,2,0),"")</f>
        <v/>
      </c>
      <c r="L545" s="740"/>
      <c r="M545" s="751" t="str">
        <f>IFERROR(VLOOKUP(M544,科目・教員!$A$2:$B$349,2,0),"")</f>
        <v/>
      </c>
      <c r="N545" s="735"/>
      <c r="O545" s="740" t="str">
        <f>IFERROR(VLOOKUP(O544,科目・教員!$A$2:$B$349,2,0),"")</f>
        <v/>
      </c>
      <c r="P545" s="735"/>
      <c r="Q545" s="740" t="str">
        <f>IFERROR(VLOOKUP(Q544,科目・教員!$A$2:$B$349,2,0),"")</f>
        <v/>
      </c>
      <c r="R545" s="735"/>
      <c r="S545" s="740" t="str">
        <f>IFERROR(VLOOKUP(S544,科目・教員!$A$2:$B$349,2,0),"")</f>
        <v/>
      </c>
      <c r="T545" s="735"/>
      <c r="U545" s="25"/>
      <c r="Z545" s="73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784"/>
      <c r="BL545" s="784"/>
      <c r="BM545" s="784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33"/>
      <c r="B546" s="15" t="s">
        <v>60</v>
      </c>
      <c r="C546" s="751" t="str">
        <f>VLOOKUP($C527,'2025年度(1年後期)'!$B$5:$N$207,COLUMN('2025年度(1年後期)'!$I$5)+1,0)&amp;""</f>
        <v/>
      </c>
      <c r="D546" s="735"/>
      <c r="E546" s="739" t="str">
        <f>VLOOKUP($C527,'2025年度(2年後期)'!$B$5:$N$207,COLUMN('2025年度(2年後期)'!$I$5)+1,0)&amp;""</f>
        <v/>
      </c>
      <c r="F546" s="735"/>
      <c r="G546" s="739" t="str">
        <f>VLOOKUP($C527,'2025年度(3年後期)'!$B$5:$N$207,COLUMN('2025年度(3年後期)'!$I$5)+1,0)&amp;""</f>
        <v/>
      </c>
      <c r="H546" s="735"/>
      <c r="I546" s="739" t="str">
        <f>VLOOKUP($C527,'2025年度(4年後期)'!$B$5:$N$206,COLUMN('2025年度(4年後期)'!$I$5)+1,0)&amp;""</f>
        <v/>
      </c>
      <c r="J546" s="735"/>
      <c r="K546" s="740" t="str">
        <f>VLOOKUP($C527,'2025年度(助産後期)'!$B$5:$N$207,COLUMN('2025年度(助産後期)'!$I$5)+1,0)&amp;""</f>
        <v/>
      </c>
      <c r="L546" s="740"/>
      <c r="M546" s="751" t="str">
        <f>VLOOKUP($C527,'2025年度(M1後期)'!$B$5:$N$207,COLUMN('2025年度(M1後期)'!$I$5)+1,0)&amp;""</f>
        <v/>
      </c>
      <c r="N546" s="735"/>
      <c r="O546" s="740" t="str">
        <f>VLOOKUP($C527,'2025年度(M2後期)'!$B$5:$N$207,COLUMN('2025年度(M2後期)'!$I$5)+1,0)&amp;""</f>
        <v/>
      </c>
      <c r="P546" s="735"/>
      <c r="Q546" s="740" t="str">
        <f>VLOOKUP($C527,'2025年度(D1後期)'!$B$5:$N$207,COLUMN('2025年度(D1後期)'!$I$5)+1,0)&amp;""</f>
        <v/>
      </c>
      <c r="R546" s="735"/>
      <c r="S546" s="740" t="str">
        <f>VLOOKUP($C527,'2025年度(D23後期)'!$B$5:$N$207,COLUMN('2025年度(D23後期)'!$I$5)+1,0)&amp;""</f>
        <v/>
      </c>
      <c r="T546" s="735"/>
      <c r="U546" s="25"/>
      <c r="Z546" s="73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784"/>
      <c r="BL546" s="784"/>
      <c r="BM546" s="784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34"/>
      <c r="B547" s="16" t="s">
        <v>62</v>
      </c>
      <c r="C547" s="738"/>
      <c r="D547" s="736"/>
      <c r="E547" s="710"/>
      <c r="F547" s="736"/>
      <c r="G547" s="710"/>
      <c r="H547" s="736"/>
      <c r="I547" s="710"/>
      <c r="J547" s="736"/>
      <c r="K547" s="712"/>
      <c r="L547" s="712"/>
      <c r="M547" s="738"/>
      <c r="N547" s="736"/>
      <c r="O547" s="712"/>
      <c r="P547" s="736"/>
      <c r="Q547" s="712"/>
      <c r="R547" s="736"/>
      <c r="S547" s="712"/>
      <c r="T547" s="736"/>
      <c r="U547" s="25"/>
      <c r="Z547" s="73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785"/>
      <c r="BL547" s="785"/>
      <c r="BM547" s="785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33" t="s">
        <v>87</v>
      </c>
      <c r="B548" s="15" t="s">
        <v>55</v>
      </c>
      <c r="C548" s="748" t="str">
        <f>VLOOKUP($C527,'2025年度(1年後期)'!$B$5:$N$207,COLUMN('2025年度(1年後期)'!$K$5),0)&amp;""</f>
        <v/>
      </c>
      <c r="D548" s="732"/>
      <c r="E548" s="749" t="str">
        <f>VLOOKUP($C527,'2025年度(2年後期)'!$B$5:$N$207,COLUMN('2025年度(2年後期)'!$K$5),0)&amp;""</f>
        <v/>
      </c>
      <c r="F548" s="732"/>
      <c r="G548" s="749" t="str">
        <f>VLOOKUP($C527,'2025年度(3年後期)'!$B$5:$N$207,COLUMN('2025年度(3年後期)'!$K$5),0)&amp;""</f>
        <v/>
      </c>
      <c r="H548" s="732"/>
      <c r="I548" s="749" t="str">
        <f>VLOOKUP($C527,'2025年度(4年後期)'!$B$5:$N$206,COLUMN('2025年度(4年後期)'!$K$5),0)&amp;""</f>
        <v/>
      </c>
      <c r="J548" s="732"/>
      <c r="K548" s="750" t="str">
        <f>VLOOKUP($C527,'2025年度(助産後期)'!$B$5:$N$207,COLUMN('2025年度(助産後期)'!$K$5),0)&amp;""</f>
        <v/>
      </c>
      <c r="L548" s="750"/>
      <c r="M548" s="748" t="str">
        <f>VLOOKUP($C527,'2025年度(M1後期)'!$B$5:$N$207,COLUMN('2025年度(M1後期)'!$K$5),0)&amp;""</f>
        <v/>
      </c>
      <c r="N548" s="732"/>
      <c r="O548" s="750" t="str">
        <f>VLOOKUP($C527,'2025年度(M2後期)'!$B$5:$N$207,COLUMN('2025年度(M2後期)'!$K$5),0)&amp;""</f>
        <v/>
      </c>
      <c r="P548" s="732"/>
      <c r="Q548" s="750" t="str">
        <f>VLOOKUP($C527,'2025年度(D1後期)'!$B$5:$N$207,COLUMN('2025年度(D1後期)'!$K$5),0)&amp;""</f>
        <v/>
      </c>
      <c r="R548" s="732"/>
      <c r="S548" s="750" t="str">
        <f>VLOOKUP($C527,'2025年度(D23後期)'!$B$5:$N$207,COLUMN('2025年度(D23後期)'!$K$5),0)&amp;""</f>
        <v/>
      </c>
      <c r="T548" s="732"/>
      <c r="U548" s="25"/>
      <c r="Z548" s="73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/>
      <c r="AI548" s="694"/>
      <c r="AJ548" s="694"/>
      <c r="AK548" s="694"/>
      <c r="AL548" s="694"/>
      <c r="AM548" s="694"/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783"/>
      <c r="BL548" s="783"/>
      <c r="BM548" s="783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33"/>
      <c r="B549" s="15" t="s">
        <v>58</v>
      </c>
      <c r="C549" s="751" t="str">
        <f>IFERROR(VLOOKUP(C548,科目・教員!$A$2:$B$349,2,0),"")</f>
        <v/>
      </c>
      <c r="D549" s="735"/>
      <c r="E549" s="739" t="str">
        <f>IFERROR(VLOOKUP(E548,科目・教員!$A$2:$B$349,2,0),"")</f>
        <v/>
      </c>
      <c r="F549" s="735"/>
      <c r="G549" s="739" t="str">
        <f>IFERROR(VLOOKUP(G548,科目・教員!$A$2:$B$349,2,0),"")</f>
        <v/>
      </c>
      <c r="H549" s="735"/>
      <c r="I549" s="739" t="str">
        <f>IFERROR(VLOOKUP(I548,科目・教員!$A$2:$B$349,2,0),"")</f>
        <v/>
      </c>
      <c r="J549" s="735"/>
      <c r="K549" s="740" t="str">
        <f>IFERROR(VLOOKUP(K548,科目・教員!$A$2:$B$349,2,0),"")</f>
        <v/>
      </c>
      <c r="L549" s="740"/>
      <c r="M549" s="751" t="str">
        <f>IFERROR(VLOOKUP(M548,科目・教員!$A$2:$B$349,2,0),"")</f>
        <v/>
      </c>
      <c r="N549" s="735"/>
      <c r="O549" s="740" t="str">
        <f>IFERROR(VLOOKUP(O548,科目・教員!$A$2:$B$349,2,0),"")</f>
        <v/>
      </c>
      <c r="P549" s="735"/>
      <c r="Q549" s="740" t="str">
        <f>IFERROR(VLOOKUP(Q548,科目・教員!$A$2:$B$349,2,0),"")</f>
        <v/>
      </c>
      <c r="R549" s="735"/>
      <c r="S549" s="740" t="str">
        <f>IFERROR(VLOOKUP(S548,科目・教員!$A$2:$B$349,2,0),"")</f>
        <v/>
      </c>
      <c r="T549" s="735"/>
      <c r="U549" s="25"/>
      <c r="Z549" s="73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784"/>
      <c r="BL549" s="784"/>
      <c r="BM549" s="784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33"/>
      <c r="B550" s="15" t="s">
        <v>60</v>
      </c>
      <c r="C550" s="751" t="str">
        <f>VLOOKUP($C527,'2025年度(1年後期)'!$B$5:$N$207,COLUMN('2025年度(1年後期)'!$K$5)+1,0)&amp;""</f>
        <v/>
      </c>
      <c r="D550" s="735"/>
      <c r="E550" s="739" t="str">
        <f>VLOOKUP($C527,'2025年度(2年後期)'!$B$5:$N$207,COLUMN('2025年度(2年後期)'!$K$5)+1,0)&amp;""</f>
        <v/>
      </c>
      <c r="F550" s="735"/>
      <c r="G550" s="739" t="str">
        <f>VLOOKUP($C527,'2025年度(3年後期)'!$B$5:$N$207,COLUMN('2025年度(3年後期)'!$K$5)+1,0)&amp;""</f>
        <v/>
      </c>
      <c r="H550" s="735"/>
      <c r="I550" s="739" t="str">
        <f>VLOOKUP($C527,'2025年度(4年後期)'!$B$5:$N$206,COLUMN('2025年度(4年後期)'!$K$5)+1,0)&amp;""</f>
        <v/>
      </c>
      <c r="J550" s="735"/>
      <c r="K550" s="740" t="str">
        <f>VLOOKUP($C527,'2025年度(助産後期)'!$B$5:$N$207,COLUMN('2025年度(助産後期)'!$K$5)+1,0)&amp;""</f>
        <v/>
      </c>
      <c r="L550" s="740"/>
      <c r="M550" s="751" t="str">
        <f>VLOOKUP($C527,'2025年度(M1後期)'!$B$5:$N$207,COLUMN('2025年度(M1後期)'!$K$5)+1,0)&amp;""</f>
        <v/>
      </c>
      <c r="N550" s="735"/>
      <c r="O550" s="740" t="str">
        <f>VLOOKUP($C527,'2025年度(M1後期)'!$B$5:$N$207,COLUMN('2025年度(M1後期)'!$K$5)+1,0)&amp;""</f>
        <v/>
      </c>
      <c r="P550" s="735"/>
      <c r="Q550" s="740" t="str">
        <f>VLOOKUP($C527,'2025年度(D1後期)'!$B$5:$N$207,COLUMN('2025年度(D1後期)'!$K$5)+1,0)&amp;""</f>
        <v/>
      </c>
      <c r="R550" s="735"/>
      <c r="S550" s="740" t="str">
        <f>VLOOKUP($C527,'2025年度(D23後期)'!$B$5:$N$207,COLUMN('2025年度(D23後期)'!$K$5)+1,0)&amp;""</f>
        <v/>
      </c>
      <c r="T550" s="735"/>
      <c r="U550" s="25"/>
      <c r="Z550" s="73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784"/>
      <c r="BL550" s="784"/>
      <c r="BM550" s="784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34"/>
      <c r="B551" s="16" t="s">
        <v>62</v>
      </c>
      <c r="C551" s="738"/>
      <c r="D551" s="736"/>
      <c r="E551" s="710"/>
      <c r="F551" s="736"/>
      <c r="G551" s="710"/>
      <c r="H551" s="736"/>
      <c r="I551" s="710"/>
      <c r="J551" s="736"/>
      <c r="K551" s="712"/>
      <c r="L551" s="712"/>
      <c r="M551" s="738"/>
      <c r="N551" s="736"/>
      <c r="O551" s="712"/>
      <c r="P551" s="736"/>
      <c r="Q551" s="712"/>
      <c r="R551" s="736"/>
      <c r="S551" s="712"/>
      <c r="T551" s="736"/>
      <c r="U551" s="37"/>
      <c r="V551" s="19"/>
      <c r="W551" s="19"/>
      <c r="X551" s="19"/>
      <c r="Y551" s="19"/>
      <c r="Z551" s="73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785"/>
      <c r="BL551" s="785"/>
      <c r="BM551" s="785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5"/>
      <c r="B552" s="6"/>
      <c r="C552" s="717">
        <f>C527+1</f>
        <v>46104</v>
      </c>
      <c r="D552" s="717"/>
      <c r="E552" s="717"/>
      <c r="F552" s="717"/>
      <c r="G552" s="717"/>
      <c r="H552" s="717"/>
      <c r="I552" s="717"/>
      <c r="J552" s="717"/>
      <c r="K552" s="717"/>
      <c r="L552" s="717"/>
      <c r="M552" s="717"/>
      <c r="N552" s="717"/>
      <c r="O552" s="717"/>
      <c r="P552" s="717"/>
      <c r="Q552" s="717"/>
      <c r="R552" s="717"/>
      <c r="S552" s="717"/>
      <c r="T552" s="717"/>
      <c r="U552" s="697">
        <f>C552</f>
        <v>46104</v>
      </c>
      <c r="V552" s="698"/>
      <c r="W552" s="698"/>
      <c r="X552" s="698"/>
      <c r="Y552" s="698"/>
      <c r="Z552" s="69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3" t="s">
        <v>54</v>
      </c>
      <c r="B553" s="12" t="s">
        <v>55</v>
      </c>
      <c r="C553" s="731" t="str">
        <f>VLOOKUP($C552,'2025年度(1年後期)'!$B$5:$N$207,COLUMN('2025年度(1年後期)'!$C$5),0)&amp;""</f>
        <v/>
      </c>
      <c r="D553" s="722"/>
      <c r="E553" s="721" t="str">
        <f>VLOOKUP($C552,'2025年度(2年後期)'!$B$5:$N$207,COLUMN('2025年度(2年後期)'!$C$5),0)&amp;""</f>
        <v/>
      </c>
      <c r="F553" s="722"/>
      <c r="G553" s="721" t="str">
        <f>VLOOKUP($C552,'2025年度(3年後期)'!$B$5:$N$207,COLUMN('2025年度(3年後期)'!$C$5),0)&amp;""</f>
        <v/>
      </c>
      <c r="H553" s="722"/>
      <c r="I553" s="721" t="str">
        <f>VLOOKUP($C552,'2025年度(4年後期)'!$B$5:$N$206,COLUMN('2025年度(4年後期)'!$C$5),0)&amp;""</f>
        <v/>
      </c>
      <c r="J553" s="722"/>
      <c r="K553" s="732" t="str">
        <f>VLOOKUP($C552,'2025年度(助産後期)'!$B$5:$N$207,COLUMN('2025年度(助産後期)'!$C$5),0)&amp;""</f>
        <v/>
      </c>
      <c r="L553" s="720"/>
      <c r="M553" s="719" t="str">
        <f>VLOOKUP($C552,'2025年度(M1後期)'!$B$5:$N$207,COLUMN('2025年度(M1後期)'!$C$5),0)&amp;""</f>
        <v/>
      </c>
      <c r="N553" s="720"/>
      <c r="O553" s="721" t="str">
        <f>VLOOKUP($C552,'2025年度(M2後期)'!$B$5:$N$207,COLUMN('2025年度(M2後期)'!$C$5),0)&amp;""</f>
        <v/>
      </c>
      <c r="P553" s="722"/>
      <c r="Q553" s="721" t="str">
        <f>VLOOKUP($C552,'2025年度(D1後期)'!$B$5:$N$207,COLUMN('2025年度(D1後期)'!$C$5),0)&amp;""</f>
        <v/>
      </c>
      <c r="R553" s="722"/>
      <c r="S553" s="732" t="str">
        <f>VLOOKUP($C552,'2025年度(D23後期)'!$B$5:$N$207,COLUMN('2025年度(D23後期)'!$C$5),0)&amp;""</f>
        <v/>
      </c>
      <c r="T553" s="722"/>
      <c r="U553" s="43"/>
      <c r="Z553" s="744" t="str">
        <f>A553</f>
        <v xml:space="preserve">１時限（09：20～10：50） </v>
      </c>
      <c r="AA553" s="694"/>
      <c r="AB553" s="694"/>
      <c r="AC553" s="694"/>
      <c r="AD553" s="694"/>
      <c r="AE553" s="694"/>
      <c r="AF553" s="694"/>
      <c r="AG553" s="694"/>
      <c r="AH553" s="694"/>
      <c r="AI553" s="694"/>
      <c r="AJ553" s="694"/>
      <c r="AK553" s="694"/>
      <c r="AL553" s="694"/>
      <c r="AM553" s="694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/>
      <c r="AZ553" s="694"/>
      <c r="BA553" s="694"/>
      <c r="BB553" s="694"/>
      <c r="BC553" s="694"/>
      <c r="BD553" s="694"/>
      <c r="BE553" s="694"/>
      <c r="BF553" s="694"/>
      <c r="BG553" s="694"/>
      <c r="BH553" s="694"/>
      <c r="BI553" s="694"/>
      <c r="BJ553" s="694"/>
      <c r="BK553" s="783"/>
      <c r="BL553" s="783"/>
      <c r="BM553" s="783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33"/>
      <c r="B554" s="15" t="s">
        <v>58</v>
      </c>
      <c r="C554" s="714" t="str">
        <f>IFERROR(VLOOKUP(C553,科目・教員!$A$2:$B$349,2,0),"")</f>
        <v/>
      </c>
      <c r="D554" s="715"/>
      <c r="E554" s="716" t="str">
        <f>IFERROR(VLOOKUP(E553,科目・教員!$A$2:$B$349,2,0),"")</f>
        <v/>
      </c>
      <c r="F554" s="715"/>
      <c r="G554" s="716" t="str">
        <f>IFERROR(VLOOKUP(G553,科目・教員!$A$2:$B$349,2,0),"")</f>
        <v/>
      </c>
      <c r="H554" s="715"/>
      <c r="I554" s="716" t="str">
        <f>IFERROR(VLOOKUP(I553,科目・教員!$A$2:$B$349,2,0),"")</f>
        <v/>
      </c>
      <c r="J554" s="715"/>
      <c r="K554" s="735" t="str">
        <f>IFERROR(VLOOKUP(K553,科目・教員!$A$2:$B$349,2,0),"")</f>
        <v/>
      </c>
      <c r="L554" s="737"/>
      <c r="M554" s="746" t="str">
        <f>IFERROR(VLOOKUP(M553,科目・教員!$A$2:$B$349,2,0),"")</f>
        <v/>
      </c>
      <c r="N554" s="715"/>
      <c r="O554" s="716" t="str">
        <f>IFERROR(VLOOKUP(O553,科目・教員!$A$2:$B$349,2,0),"")</f>
        <v/>
      </c>
      <c r="P554" s="715"/>
      <c r="Q554" s="716" t="str">
        <f>IFERROR(VLOOKUP(Q553,科目・教員!$A$2:$B$349,2,0),"")</f>
        <v/>
      </c>
      <c r="R554" s="715"/>
      <c r="S554" s="735" t="str">
        <f>IFERROR(VLOOKUP(S553,科目・教員!$A$2:$B$349,2,0),"")</f>
        <v/>
      </c>
      <c r="T554" s="715"/>
      <c r="U554" s="25"/>
      <c r="Z554" s="73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695"/>
      <c r="BC554" s="695"/>
      <c r="BD554" s="695"/>
      <c r="BE554" s="695"/>
      <c r="BF554" s="695"/>
      <c r="BG554" s="695"/>
      <c r="BH554" s="695"/>
      <c r="BI554" s="695"/>
      <c r="BJ554" s="695"/>
      <c r="BK554" s="784"/>
      <c r="BL554" s="784"/>
      <c r="BM554" s="784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33"/>
      <c r="B555" s="15" t="s">
        <v>60</v>
      </c>
      <c r="C555" s="714" t="str">
        <f>VLOOKUP($C552,'2025年度(1年後期)'!$B$5:$N$207,COLUMN('2025年度(1年後期)'!$C$5)+1,0)&amp;""</f>
        <v/>
      </c>
      <c r="D555" s="715"/>
      <c r="E555" s="716" t="str">
        <f>VLOOKUP($C552,'2025年度(2年後期)'!$B$5:$N$207,COLUMN('2025年度(2年後期)'!$C$5)+1,0)&amp;""</f>
        <v/>
      </c>
      <c r="F555" s="715"/>
      <c r="G555" s="716" t="str">
        <f>VLOOKUP($C552,'2025年度(3年後期)'!$B$5:$N$207,COLUMN('2025年度(3年後期)'!$C$5)+1,0)&amp;""</f>
        <v/>
      </c>
      <c r="H555" s="715"/>
      <c r="I555" s="716" t="str">
        <f>VLOOKUP($C552,'2025年度(4年後期)'!$B$5:$N$206,COLUMN('2025年度(4年後期)'!$C$5)+1,0)&amp;""</f>
        <v/>
      </c>
      <c r="J555" s="715"/>
      <c r="K555" s="735" t="str">
        <f>VLOOKUP($C552,'2025年度(助産後期)'!$B$5:$N$207,COLUMN('2025年度(助産後期)'!$C$5)+1,0)&amp;""</f>
        <v/>
      </c>
      <c r="L555" s="737"/>
      <c r="M555" s="746" t="str">
        <f>VLOOKUP($C552,'2025年度(M1後期)'!$B$5:$N$207,COLUMN('2025年度(M1後期)'!$C$5)+1,0)&amp;""</f>
        <v/>
      </c>
      <c r="N555" s="715"/>
      <c r="O555" s="716" t="str">
        <f>VLOOKUP($C552,'2025年度(M2後期)'!$B$5:$N$207,COLUMN('2025年度(M2後期)'!$C$5)+1,0)&amp;""</f>
        <v/>
      </c>
      <c r="P555" s="715"/>
      <c r="Q555" s="716" t="str">
        <f>VLOOKUP($C552,'2025年度(D1後期)'!$B$5:$N$207,COLUMN('2025年度(D1後期)'!$C$5)+1,0)&amp;""</f>
        <v/>
      </c>
      <c r="R555" s="715"/>
      <c r="S555" s="735" t="str">
        <f>VLOOKUP($C552,'2025年度(D23後期)'!$B$5:$N$207,COLUMN('2025年度(D23後期)'!$C$5)+1,0)&amp;""</f>
        <v/>
      </c>
      <c r="T555" s="715"/>
      <c r="U555" s="25"/>
      <c r="Z555" s="73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695"/>
      <c r="BC555" s="695"/>
      <c r="BD555" s="695"/>
      <c r="BE555" s="695"/>
      <c r="BF555" s="695"/>
      <c r="BG555" s="695"/>
      <c r="BH555" s="695"/>
      <c r="BI555" s="695"/>
      <c r="BJ555" s="695"/>
      <c r="BK555" s="784"/>
      <c r="BL555" s="784"/>
      <c r="BM555" s="784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34"/>
      <c r="B556" s="16" t="s">
        <v>62</v>
      </c>
      <c r="C556" s="738"/>
      <c r="D556" s="711"/>
      <c r="E556" s="710"/>
      <c r="F556" s="711"/>
      <c r="G556" s="710"/>
      <c r="H556" s="711"/>
      <c r="I556" s="710"/>
      <c r="J556" s="711"/>
      <c r="K556" s="712"/>
      <c r="L556" s="713"/>
      <c r="M556" s="745"/>
      <c r="N556" s="711"/>
      <c r="O556" s="710"/>
      <c r="P556" s="711"/>
      <c r="Q556" s="710"/>
      <c r="R556" s="711"/>
      <c r="S556" s="712"/>
      <c r="T556" s="711"/>
      <c r="U556" s="25"/>
      <c r="Z556" s="73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696"/>
      <c r="BC556" s="696"/>
      <c r="BD556" s="696"/>
      <c r="BE556" s="696"/>
      <c r="BF556" s="696"/>
      <c r="BG556" s="696"/>
      <c r="BH556" s="696"/>
      <c r="BI556" s="696"/>
      <c r="BJ556" s="696"/>
      <c r="BK556" s="785"/>
      <c r="BL556" s="785"/>
      <c r="BM556" s="785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33" t="s">
        <v>64</v>
      </c>
      <c r="B557" s="15" t="s">
        <v>55</v>
      </c>
      <c r="C557" s="731" t="str">
        <f>VLOOKUP($C552,'2025年度(1年後期)'!$B$5:$N$207,COLUMN('2025年度(1年後期)'!$E$5),0)&amp;""</f>
        <v/>
      </c>
      <c r="D557" s="722"/>
      <c r="E557" s="721" t="str">
        <f>VLOOKUP($C552,'2025年度(2年後期)'!$B$5:$N$207,COLUMN('2025年度(2年後期)'!$E$5),0)&amp;""</f>
        <v/>
      </c>
      <c r="F557" s="722"/>
      <c r="G557" s="721" t="str">
        <f>VLOOKUP($C552,'2025年度(3年後期)'!$B$5:$N$207,COLUMN('2025年度(3年後期)'!$E$5),0)&amp;""</f>
        <v/>
      </c>
      <c r="H557" s="722"/>
      <c r="I557" s="721" t="str">
        <f>VLOOKUP($C552,'2025年度(4年後期)'!$B$5:$N$206,COLUMN('2025年度(4年後期)'!$E$5),0)&amp;""</f>
        <v/>
      </c>
      <c r="J557" s="722"/>
      <c r="K557" s="732" t="str">
        <f>VLOOKUP($C552,'2025年度(助産後期)'!$B$5:$N$207,COLUMN('2025年度(助産後期)'!$E$5),0)&amp;""</f>
        <v/>
      </c>
      <c r="L557" s="720"/>
      <c r="M557" s="731" t="str">
        <f>VLOOKUP($C552,'2025年度(M1後期)'!$B$5:$N$207,COLUMN('2025年度(M1後期)'!$E$5),0)&amp;""</f>
        <v/>
      </c>
      <c r="N557" s="722"/>
      <c r="O557" s="732" t="str">
        <f>VLOOKUP($C552,'2025年度(M2後期)'!$B$5:$N$207,COLUMN('2025年度(M2後期)'!$E$5),0)&amp;""</f>
        <v/>
      </c>
      <c r="P557" s="722"/>
      <c r="Q557" s="732" t="str">
        <f>VLOOKUP($C552,'2025年度(D1後期)'!$B$5:$N$207,COLUMN('2025年度(D1後期)'!$E$5),0)&amp;""</f>
        <v/>
      </c>
      <c r="R557" s="722"/>
      <c r="S557" s="732" t="str">
        <f>VLOOKUP($C552,'2025年度(D23後期)'!$B$5:$N$207,COLUMN('2025年度(D23後期)'!$E$5),0)&amp;""</f>
        <v/>
      </c>
      <c r="T557" s="722"/>
      <c r="U557" s="25"/>
      <c r="Z557" s="733" t="str">
        <f>A557</f>
        <v>２時限（11：00～12：30）</v>
      </c>
      <c r="AA557" s="694"/>
      <c r="AB557" s="694"/>
      <c r="AC557" s="694"/>
      <c r="AD557" s="694"/>
      <c r="AE557" s="694"/>
      <c r="AF557" s="694"/>
      <c r="AG557" s="694"/>
      <c r="AH557" s="694"/>
      <c r="AI557" s="694"/>
      <c r="AJ557" s="694"/>
      <c r="AK557" s="694"/>
      <c r="AL557" s="694"/>
      <c r="AM557" s="694"/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/>
      <c r="AX557" s="694"/>
      <c r="AY557" s="694"/>
      <c r="AZ557" s="694"/>
      <c r="BA557" s="694"/>
      <c r="BB557" s="694"/>
      <c r="BC557" s="694"/>
      <c r="BD557" s="694"/>
      <c r="BE557" s="694"/>
      <c r="BF557" s="694"/>
      <c r="BG557" s="694"/>
      <c r="BH557" s="694"/>
      <c r="BI557" s="694"/>
      <c r="BJ557" s="694"/>
      <c r="BK557" s="783"/>
      <c r="BL557" s="783"/>
      <c r="BM557" s="783"/>
      <c r="BN557" s="694"/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33"/>
      <c r="B558" s="15" t="s">
        <v>58</v>
      </c>
      <c r="C558" s="714" t="str">
        <f>IFERROR(VLOOKUP(C557,科目・教員!$A$2:$B$349,2,0),"")</f>
        <v/>
      </c>
      <c r="D558" s="715"/>
      <c r="E558" s="716" t="str">
        <f>IFERROR(VLOOKUP(E557,科目・教員!$A$2:$B$349,2,0),"")</f>
        <v/>
      </c>
      <c r="F558" s="715"/>
      <c r="G558" s="716" t="str">
        <f>IFERROR(VLOOKUP(G557,科目・教員!$A$2:$B$349,2,0),"")</f>
        <v/>
      </c>
      <c r="H558" s="715"/>
      <c r="I558" s="716" t="str">
        <f>IFERROR(VLOOKUP(I557,科目・教員!$A$2:$B$349,2,0),"")</f>
        <v/>
      </c>
      <c r="J558" s="715"/>
      <c r="K558" s="735" t="str">
        <f>IFERROR(VLOOKUP(K557,科目・教員!$A$2:$B$349,2,0),"")</f>
        <v/>
      </c>
      <c r="L558" s="737"/>
      <c r="M558" s="714" t="str">
        <f>IFERROR(VLOOKUP(M557,科目・教員!$A$2:$B$349,2,0),"")</f>
        <v/>
      </c>
      <c r="N558" s="715"/>
      <c r="O558" s="735" t="str">
        <f>IFERROR(VLOOKUP(O557,科目・教員!$A$2:$B$349,2,0),"")</f>
        <v/>
      </c>
      <c r="P558" s="715"/>
      <c r="Q558" s="735" t="str">
        <f>IFERROR(VLOOKUP(Q557,科目・教員!$A$2:$B$349,2,0),"")</f>
        <v/>
      </c>
      <c r="R558" s="715"/>
      <c r="S558" s="735" t="str">
        <f>IFERROR(VLOOKUP(S557,科目・教員!$A$2:$B$349,2,0),"")</f>
        <v/>
      </c>
      <c r="T558" s="715"/>
      <c r="U558" s="25"/>
      <c r="Z558" s="73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695"/>
      <c r="AZ558" s="695"/>
      <c r="BA558" s="695"/>
      <c r="BB558" s="695"/>
      <c r="BC558" s="695"/>
      <c r="BD558" s="695"/>
      <c r="BE558" s="695"/>
      <c r="BF558" s="695"/>
      <c r="BG558" s="695"/>
      <c r="BH558" s="695"/>
      <c r="BI558" s="695"/>
      <c r="BJ558" s="695"/>
      <c r="BK558" s="784"/>
      <c r="BL558" s="784"/>
      <c r="BM558" s="784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33"/>
      <c r="B559" s="15" t="s">
        <v>60</v>
      </c>
      <c r="C559" s="714" t="str">
        <f>VLOOKUP($C552,'2025年度(1年後期)'!$B$5:$N$207,COLUMN('2025年度(1年後期)'!$E$5)+1,0)&amp;""</f>
        <v/>
      </c>
      <c r="D559" s="715"/>
      <c r="E559" s="716" t="str">
        <f>VLOOKUP($C552,'2025年度(2年後期)'!$B$5:$N$207,COLUMN('2025年度(2年後期)'!$E$5)+1,0)&amp;""</f>
        <v/>
      </c>
      <c r="F559" s="715"/>
      <c r="G559" s="716" t="str">
        <f>VLOOKUP($C552,'2025年度(3年後期)'!$B$5:$N$207,COLUMN('2025年度(3年後期)'!$E$5)+1,0)&amp;""</f>
        <v/>
      </c>
      <c r="H559" s="715"/>
      <c r="I559" s="716" t="str">
        <f>VLOOKUP($C552,'2025年度(4年後期)'!$B$5:$N$206,COLUMN('2025年度(4年後期)'!$E$5)+1,0)&amp;""</f>
        <v/>
      </c>
      <c r="J559" s="715"/>
      <c r="K559" s="735" t="str">
        <f>VLOOKUP($C552,'2025年度(助産後期)'!$B$5:$N$207,COLUMN('2025年度(助産後期)'!$E$5)+1,0)&amp;""</f>
        <v/>
      </c>
      <c r="L559" s="737"/>
      <c r="M559" s="714" t="str">
        <f>VLOOKUP($C552,'2025年度(M1後期)'!$B$5:$N$207,COLUMN('2025年度(M1後期)'!$E$5)+1,0)&amp;""</f>
        <v/>
      </c>
      <c r="N559" s="715"/>
      <c r="O559" s="735" t="str">
        <f>VLOOKUP($C552,'2025年度(M2後期)'!$B$5:$N$207,COLUMN('2025年度(M2後期)'!$E$5)+1,0)&amp;""</f>
        <v/>
      </c>
      <c r="P559" s="715"/>
      <c r="Q559" s="735" t="str">
        <f>VLOOKUP($C552,'2025年度(D1後期)'!$B$5:$N$207,COLUMN('2025年度(D1後期)'!$E$5)+1,0)&amp;""</f>
        <v/>
      </c>
      <c r="R559" s="715"/>
      <c r="S559" s="735" t="str">
        <f>VLOOKUP($C552,'2025年度(D23後期)'!$B$5:$N$207,COLUMN('2025年度(D23後期)'!$E$5)+1,0)&amp;""</f>
        <v/>
      </c>
      <c r="T559" s="715"/>
      <c r="U559" s="25"/>
      <c r="Z559" s="73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695"/>
      <c r="AZ559" s="695"/>
      <c r="BA559" s="695"/>
      <c r="BB559" s="695"/>
      <c r="BC559" s="695"/>
      <c r="BD559" s="695"/>
      <c r="BE559" s="695"/>
      <c r="BF559" s="695"/>
      <c r="BG559" s="695"/>
      <c r="BH559" s="695"/>
      <c r="BI559" s="695"/>
      <c r="BJ559" s="695"/>
      <c r="BK559" s="784"/>
      <c r="BL559" s="784"/>
      <c r="BM559" s="784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47"/>
      <c r="B560" s="16" t="s">
        <v>62</v>
      </c>
      <c r="C560" s="738"/>
      <c r="D560" s="736"/>
      <c r="E560" s="710"/>
      <c r="F560" s="736"/>
      <c r="G560" s="710"/>
      <c r="H560" s="736"/>
      <c r="I560" s="710"/>
      <c r="J560" s="736"/>
      <c r="K560" s="712"/>
      <c r="L560" s="712"/>
      <c r="M560" s="738"/>
      <c r="N560" s="736"/>
      <c r="O560" s="712"/>
      <c r="P560" s="736"/>
      <c r="Q560" s="712"/>
      <c r="R560" s="736"/>
      <c r="S560" s="712"/>
      <c r="T560" s="736"/>
      <c r="U560" s="25"/>
      <c r="Z560" s="73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696"/>
      <c r="AZ560" s="696"/>
      <c r="BA560" s="696"/>
      <c r="BB560" s="696"/>
      <c r="BC560" s="696"/>
      <c r="BD560" s="696"/>
      <c r="BE560" s="696"/>
      <c r="BF560" s="696"/>
      <c r="BG560" s="696"/>
      <c r="BH560" s="696"/>
      <c r="BI560" s="696"/>
      <c r="BJ560" s="696"/>
      <c r="BK560" s="785"/>
      <c r="BL560" s="785"/>
      <c r="BM560" s="785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44" t="s">
        <v>70</v>
      </c>
      <c r="B561" s="17" t="s">
        <v>71</v>
      </c>
      <c r="C561" s="731"/>
      <c r="D561" s="722"/>
      <c r="E561" s="721"/>
      <c r="F561" s="722"/>
      <c r="G561" s="721"/>
      <c r="H561" s="722"/>
      <c r="I561" s="721"/>
      <c r="J561" s="722"/>
      <c r="K561" s="732"/>
      <c r="L561" s="720"/>
      <c r="M561" s="731"/>
      <c r="N561" s="722"/>
      <c r="O561" s="732"/>
      <c r="P561" s="722"/>
      <c r="Q561" s="732"/>
      <c r="R561" s="722"/>
      <c r="S561" s="732"/>
      <c r="T561" s="722"/>
      <c r="U561" s="25"/>
      <c r="Z561" s="73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694"/>
      <c r="BC561" s="694"/>
      <c r="BD561" s="694"/>
      <c r="BE561" s="694"/>
      <c r="BF561" s="694"/>
      <c r="BG561" s="694"/>
      <c r="BH561" s="694"/>
      <c r="BI561" s="694"/>
      <c r="BJ561" s="694"/>
      <c r="BK561" s="783"/>
      <c r="BL561" s="783"/>
      <c r="BM561" s="783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33"/>
      <c r="B562" s="17" t="s">
        <v>73</v>
      </c>
      <c r="C562" s="714"/>
      <c r="D562" s="715"/>
      <c r="E562" s="716"/>
      <c r="F562" s="715"/>
      <c r="G562" s="716"/>
      <c r="H562" s="715"/>
      <c r="I562" s="716"/>
      <c r="J562" s="715"/>
      <c r="K562" s="735"/>
      <c r="L562" s="737"/>
      <c r="M562" s="714"/>
      <c r="N562" s="715"/>
      <c r="O562" s="735"/>
      <c r="P562" s="715"/>
      <c r="Q562" s="735"/>
      <c r="R562" s="715"/>
      <c r="S562" s="735"/>
      <c r="T562" s="715"/>
      <c r="U562" s="25"/>
      <c r="Z562" s="73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695"/>
      <c r="BC562" s="695"/>
      <c r="BD562" s="695"/>
      <c r="BE562" s="695"/>
      <c r="BF562" s="695"/>
      <c r="BG562" s="695"/>
      <c r="BH562" s="695"/>
      <c r="BI562" s="695"/>
      <c r="BJ562" s="695"/>
      <c r="BK562" s="784"/>
      <c r="BL562" s="784"/>
      <c r="BM562" s="784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33"/>
      <c r="B563" s="17" t="s">
        <v>60</v>
      </c>
      <c r="C563" s="714"/>
      <c r="D563" s="715"/>
      <c r="E563" s="716"/>
      <c r="F563" s="715"/>
      <c r="G563" s="716"/>
      <c r="H563" s="715"/>
      <c r="I563" s="716"/>
      <c r="J563" s="715"/>
      <c r="K563" s="735"/>
      <c r="L563" s="737"/>
      <c r="M563" s="714"/>
      <c r="N563" s="715"/>
      <c r="O563" s="735"/>
      <c r="P563" s="715"/>
      <c r="Q563" s="735"/>
      <c r="R563" s="715"/>
      <c r="S563" s="735"/>
      <c r="T563" s="715"/>
      <c r="U563" s="25"/>
      <c r="Z563" s="73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695"/>
      <c r="BC563" s="695"/>
      <c r="BD563" s="695"/>
      <c r="BE563" s="695"/>
      <c r="BF563" s="695"/>
      <c r="BG563" s="695"/>
      <c r="BH563" s="695"/>
      <c r="BI563" s="695"/>
      <c r="BJ563" s="695"/>
      <c r="BK563" s="784"/>
      <c r="BL563" s="784"/>
      <c r="BM563" s="784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34"/>
      <c r="B564" s="18" t="s">
        <v>62</v>
      </c>
      <c r="C564" s="752"/>
      <c r="D564" s="753"/>
      <c r="E564" s="754"/>
      <c r="F564" s="753"/>
      <c r="G564" s="754"/>
      <c r="H564" s="753"/>
      <c r="I564" s="754"/>
      <c r="J564" s="753"/>
      <c r="K564" s="755"/>
      <c r="L564" s="755"/>
      <c r="M564" s="752"/>
      <c r="N564" s="753"/>
      <c r="O564" s="755"/>
      <c r="P564" s="753"/>
      <c r="Q564" s="755"/>
      <c r="R564" s="753"/>
      <c r="S564" s="755"/>
      <c r="T564" s="753"/>
      <c r="U564" s="25"/>
      <c r="Z564" s="73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696"/>
      <c r="BC564" s="696"/>
      <c r="BD564" s="696"/>
      <c r="BE564" s="696"/>
      <c r="BF564" s="696"/>
      <c r="BG564" s="696"/>
      <c r="BH564" s="696"/>
      <c r="BI564" s="696"/>
      <c r="BJ564" s="696"/>
      <c r="BK564" s="785"/>
      <c r="BL564" s="785"/>
      <c r="BM564" s="785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33" t="s">
        <v>74</v>
      </c>
      <c r="B565" s="15" t="s">
        <v>55</v>
      </c>
      <c r="C565" s="748" t="str">
        <f>VLOOKUP($C552,'2025年度(1年後期)'!$B$5:$N$207,COLUMN('2025年度(1年後期)'!$G$5),0)&amp;""</f>
        <v/>
      </c>
      <c r="D565" s="732"/>
      <c r="E565" s="749" t="str">
        <f>VLOOKUP($C552,'2025年度(2年後期)'!$B$5:$N$207,COLUMN('2025年度(2年後期)'!$G$5),0)&amp;""</f>
        <v/>
      </c>
      <c r="F565" s="732"/>
      <c r="G565" s="749" t="str">
        <f>VLOOKUP($C552,'2025年度(3年後期)'!$B$5:$N$207,COLUMN('2025年度(3年後期)'!$G$5),0)&amp;""</f>
        <v/>
      </c>
      <c r="H565" s="732"/>
      <c r="I565" s="749" t="str">
        <f>VLOOKUP($C552,'2025年度(4年後期)'!$B$5:$N$206,COLUMN('2025年度(4年後期)'!$G$5),0)&amp;""</f>
        <v/>
      </c>
      <c r="J565" s="732"/>
      <c r="K565" s="750" t="str">
        <f>VLOOKUP($C552,'2025年度(助産後期)'!$B$5:$N$207,COLUMN('2025年度(助産後期)'!$G$5),0)&amp;""</f>
        <v/>
      </c>
      <c r="L565" s="750"/>
      <c r="M565" s="748" t="str">
        <f>VLOOKUP($C552,'2025年度(M1後期)'!$B$5:$N$207,COLUMN('2025年度(M1後期)'!$G$5),0)&amp;""</f>
        <v/>
      </c>
      <c r="N565" s="732"/>
      <c r="O565" s="750" t="str">
        <f>VLOOKUP($C552,'2025年度(M2後期)'!$B$5:$N$207,COLUMN('2025年度(M2後期)'!$G$5),0)&amp;""</f>
        <v/>
      </c>
      <c r="P565" s="732"/>
      <c r="Q565" s="750" t="str">
        <f>VLOOKUP($C552,'2025年度(D1後期)'!$B$5:$N$207,COLUMN('2025年度(D1後期)'!$G$5),0)&amp;""</f>
        <v/>
      </c>
      <c r="R565" s="732"/>
      <c r="S565" s="750" t="str">
        <f>VLOOKUP($C552,'2025年度(D23後期)'!$B$5:$N$207,COLUMN('2025年度(D23後期)'!$G$5),0)&amp;""</f>
        <v/>
      </c>
      <c r="T565" s="732"/>
      <c r="U565" s="25"/>
      <c r="Z565" s="733" t="str">
        <f>A565</f>
        <v>３時限（13：30～15：00）</v>
      </c>
      <c r="AA565" s="694"/>
      <c r="AB565" s="694"/>
      <c r="AC565" s="694"/>
      <c r="AD565" s="694"/>
      <c r="AE565" s="694"/>
      <c r="AF565" s="694"/>
      <c r="AG565" s="694"/>
      <c r="AH565" s="694"/>
      <c r="AI565" s="694"/>
      <c r="AJ565" s="694"/>
      <c r="AK565" s="694"/>
      <c r="AL565" s="694"/>
      <c r="AM565" s="694"/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/>
      <c r="AX565" s="694"/>
      <c r="AY565" s="694"/>
      <c r="AZ565" s="694"/>
      <c r="BA565" s="694"/>
      <c r="BB565" s="694"/>
      <c r="BC565" s="694"/>
      <c r="BD565" s="694"/>
      <c r="BE565" s="694"/>
      <c r="BF565" s="694"/>
      <c r="BG565" s="694"/>
      <c r="BH565" s="694"/>
      <c r="BI565" s="694"/>
      <c r="BJ565" s="694"/>
      <c r="BK565" s="783"/>
      <c r="BL565" s="783"/>
      <c r="BM565" s="783"/>
      <c r="BN565" s="694"/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33"/>
      <c r="B566" s="15" t="s">
        <v>58</v>
      </c>
      <c r="C566" s="751" t="str">
        <f>IFERROR(VLOOKUP(C565,科目・教員!$A$2:$B$349,2,0),"")</f>
        <v/>
      </c>
      <c r="D566" s="735"/>
      <c r="E566" s="739" t="str">
        <f>IFERROR(VLOOKUP(E565,科目・教員!$A$2:$B$349,2,0),"")</f>
        <v/>
      </c>
      <c r="F566" s="735"/>
      <c r="G566" s="739" t="str">
        <f>IFERROR(VLOOKUP(G565,科目・教員!$A$2:$B$349,2,0),"")</f>
        <v/>
      </c>
      <c r="H566" s="735"/>
      <c r="I566" s="739" t="str">
        <f>IFERROR(VLOOKUP(I565,科目・教員!$A$2:$B$349,2,0),"")</f>
        <v/>
      </c>
      <c r="J566" s="735"/>
      <c r="K566" s="740" t="str">
        <f>IFERROR(VLOOKUP(K565,科目・教員!$A$2:$B$349,2,0),"")</f>
        <v/>
      </c>
      <c r="L566" s="740"/>
      <c r="M566" s="751" t="str">
        <f>IFERROR(VLOOKUP(M565,科目・教員!$A$2:$B$349,2,0),"")</f>
        <v/>
      </c>
      <c r="N566" s="735"/>
      <c r="O566" s="740" t="str">
        <f>IFERROR(VLOOKUP(O565,科目・教員!$A$2:$B$349,2,0),"")</f>
        <v/>
      </c>
      <c r="P566" s="735"/>
      <c r="Q566" s="740" t="str">
        <f>IFERROR(VLOOKUP(Q565,科目・教員!$A$2:$B$349,2,0),"")</f>
        <v/>
      </c>
      <c r="R566" s="735"/>
      <c r="S566" s="740" t="str">
        <f>IFERROR(VLOOKUP(S565,科目・教員!$A$2:$B$349,2,0),"")</f>
        <v/>
      </c>
      <c r="T566" s="735"/>
      <c r="U566" s="25"/>
      <c r="Z566" s="73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695"/>
      <c r="BC566" s="695"/>
      <c r="BD566" s="695"/>
      <c r="BE566" s="695"/>
      <c r="BF566" s="695"/>
      <c r="BG566" s="695"/>
      <c r="BH566" s="695"/>
      <c r="BI566" s="695"/>
      <c r="BJ566" s="695"/>
      <c r="BK566" s="784"/>
      <c r="BL566" s="784"/>
      <c r="BM566" s="784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33"/>
      <c r="B567" s="15" t="s">
        <v>60</v>
      </c>
      <c r="C567" s="751" t="str">
        <f>VLOOKUP($C552,'2025年度(1年後期)'!$B$5:$N$207,COLUMN('2025年度(1年後期)'!$G$5)+1,0)&amp;""</f>
        <v/>
      </c>
      <c r="D567" s="735"/>
      <c r="E567" s="739" t="str">
        <f>VLOOKUP($C552,'2025年度(2年後期)'!$B$5:$N$207,COLUMN('2025年度(2年後期)'!$G$5)+1,0)&amp;""</f>
        <v/>
      </c>
      <c r="F567" s="735"/>
      <c r="G567" s="739" t="str">
        <f>VLOOKUP($C552,'2025年度(3年後期)'!$B$5:$N$207,COLUMN('2025年度(3年後期)'!$G$5)+1,0)&amp;""</f>
        <v/>
      </c>
      <c r="H567" s="735"/>
      <c r="I567" s="739" t="str">
        <f>VLOOKUP($C552,'2025年度(4年後期)'!$B$5:$N$206,COLUMN('2025年度(4年後期)'!$G$5)+1,0)&amp;""</f>
        <v/>
      </c>
      <c r="J567" s="735"/>
      <c r="K567" s="740" t="str">
        <f>VLOOKUP($C552,'2025年度(助産後期)'!$B$5:$N$207,COLUMN('2025年度(助産後期)'!$G$5)+1,0)&amp;""</f>
        <v/>
      </c>
      <c r="L567" s="740"/>
      <c r="M567" s="751" t="str">
        <f>VLOOKUP($C552,'2025年度(M1後期)'!$B$5:$N$207,COLUMN('2025年度(M1後期)'!$G$5)+1,0)&amp;""</f>
        <v/>
      </c>
      <c r="N567" s="735"/>
      <c r="O567" s="740" t="str">
        <f>VLOOKUP($C552,'2025年度(M2後期)'!$B$5:$N$207,COLUMN('2025年度(M2後期)'!$G$5)+1,0)&amp;""</f>
        <v/>
      </c>
      <c r="P567" s="735"/>
      <c r="Q567" s="740" t="str">
        <f>VLOOKUP($C552,'2025年度(D1後期)'!$B$5:$N$207,COLUMN('2025年度(D1後期)'!$G$5)+1,0)&amp;""</f>
        <v/>
      </c>
      <c r="R567" s="735"/>
      <c r="S567" s="740" t="str">
        <f>VLOOKUP($C552,'2025年度(D23後期)'!$B$5:$N$207,COLUMN('2025年度(D23後期)'!$G$5)+1,0)&amp;""</f>
        <v/>
      </c>
      <c r="T567" s="735"/>
      <c r="U567" s="25"/>
      <c r="Z567" s="73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695"/>
      <c r="BC567" s="695"/>
      <c r="BD567" s="695"/>
      <c r="BE567" s="695"/>
      <c r="BF567" s="695"/>
      <c r="BG567" s="695"/>
      <c r="BH567" s="695"/>
      <c r="BI567" s="695"/>
      <c r="BJ567" s="695"/>
      <c r="BK567" s="784"/>
      <c r="BL567" s="784"/>
      <c r="BM567" s="784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47"/>
      <c r="B568" s="16" t="s">
        <v>62</v>
      </c>
      <c r="C568" s="738"/>
      <c r="D568" s="736"/>
      <c r="E568" s="710"/>
      <c r="F568" s="736"/>
      <c r="G568" s="710"/>
      <c r="H568" s="736"/>
      <c r="I568" s="710"/>
      <c r="J568" s="736"/>
      <c r="K568" s="712"/>
      <c r="L568" s="712"/>
      <c r="M568" s="738"/>
      <c r="N568" s="736"/>
      <c r="O568" s="712"/>
      <c r="P568" s="736"/>
      <c r="Q568" s="712"/>
      <c r="R568" s="736"/>
      <c r="S568" s="712"/>
      <c r="T568" s="736"/>
      <c r="U568" s="25"/>
      <c r="Z568" s="73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696"/>
      <c r="BC568" s="696"/>
      <c r="BD568" s="696"/>
      <c r="BE568" s="696"/>
      <c r="BF568" s="696"/>
      <c r="BG568" s="696"/>
      <c r="BH568" s="696"/>
      <c r="BI568" s="696"/>
      <c r="BJ568" s="696"/>
      <c r="BK568" s="785"/>
      <c r="BL568" s="785"/>
      <c r="BM568" s="785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33" t="s">
        <v>80</v>
      </c>
      <c r="B569" s="15" t="s">
        <v>55</v>
      </c>
      <c r="C569" s="748" t="str">
        <f>VLOOKUP($C552,'2025年度(1年後期)'!$B$5:$N$207,COLUMN('2025年度(1年後期)'!$I$5),0)&amp;""</f>
        <v/>
      </c>
      <c r="D569" s="732"/>
      <c r="E569" s="749" t="str">
        <f>VLOOKUP($C552,'2025年度(2年後期)'!$B$5:$N$207,COLUMN('2025年度(2年後期)'!$I$5),0)&amp;""</f>
        <v/>
      </c>
      <c r="F569" s="732"/>
      <c r="G569" s="749" t="str">
        <f>VLOOKUP($C552,'2025年度(3年後期)'!$B$5:$N$207,COLUMN('2025年度(3年後期)'!$I$5),0)&amp;""</f>
        <v/>
      </c>
      <c r="H569" s="732"/>
      <c r="I569" s="749" t="str">
        <f>VLOOKUP($C552,'2025年度(4年後期)'!$B$5:$N$206,COLUMN('2025年度(4年後期)'!$I$5),0)&amp;""</f>
        <v/>
      </c>
      <c r="J569" s="732"/>
      <c r="K569" s="750" t="str">
        <f>VLOOKUP($C552,'2025年度(助産後期)'!$B$5:$N$207,COLUMN('2025年度(助産後期)'!$I$5),0)&amp;""</f>
        <v/>
      </c>
      <c r="L569" s="750"/>
      <c r="M569" s="748" t="str">
        <f>VLOOKUP($C552,'2025年度(M1後期)'!$B$5:$N$207,COLUMN('2025年度(M1後期)'!$I$5),0)&amp;""</f>
        <v/>
      </c>
      <c r="N569" s="732"/>
      <c r="O569" s="750" t="str">
        <f>VLOOKUP($C552,'2025年度(M2後期)'!$B$5:$N$207,COLUMN('2025年度(M2後期)'!$I$5),0)&amp;""</f>
        <v/>
      </c>
      <c r="P569" s="732"/>
      <c r="Q569" s="750" t="str">
        <f>VLOOKUP($C552,'2025年度(D1後期)'!$B$5:$N$207,COLUMN('2025年度(D1後期)'!$I$5),0)&amp;""</f>
        <v/>
      </c>
      <c r="R569" s="732"/>
      <c r="S569" s="750" t="str">
        <f>VLOOKUP($C552,'2025年度(D23後期)'!$B$5:$N$207,COLUMN('2025年度(D23後期)'!$I$5),0)&amp;""</f>
        <v/>
      </c>
      <c r="T569" s="732"/>
      <c r="U569" s="25"/>
      <c r="Z569" s="733" t="str">
        <f>A569</f>
        <v>４時限（15：10～16：40）</v>
      </c>
      <c r="AA569" s="694"/>
      <c r="AB569" s="694"/>
      <c r="AC569" s="694"/>
      <c r="AD569" s="694"/>
      <c r="AE569" s="694"/>
      <c r="AF569" s="694"/>
      <c r="AG569" s="694"/>
      <c r="AH569" s="694"/>
      <c r="AI569" s="694"/>
      <c r="AJ569" s="694"/>
      <c r="AK569" s="694"/>
      <c r="AL569" s="694"/>
      <c r="AM569" s="694"/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/>
      <c r="AX569" s="694"/>
      <c r="AY569" s="694"/>
      <c r="AZ569" s="694"/>
      <c r="BA569" s="694"/>
      <c r="BB569" s="694"/>
      <c r="BC569" s="694"/>
      <c r="BD569" s="694"/>
      <c r="BE569" s="694"/>
      <c r="BF569" s="694"/>
      <c r="BG569" s="694"/>
      <c r="BH569" s="694"/>
      <c r="BI569" s="694"/>
      <c r="BJ569" s="694"/>
      <c r="BK569" s="783"/>
      <c r="BL569" s="783"/>
      <c r="BM569" s="783"/>
      <c r="BN569" s="694"/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33"/>
      <c r="B570" s="15" t="s">
        <v>58</v>
      </c>
      <c r="C570" s="751" t="str">
        <f>IFERROR(VLOOKUP(C569,科目・教員!$A$2:$B$349,2,0),"")</f>
        <v/>
      </c>
      <c r="D570" s="735"/>
      <c r="E570" s="739" t="str">
        <f>IFERROR(VLOOKUP(E569,科目・教員!$A$2:$B$349,2,0),"")</f>
        <v/>
      </c>
      <c r="F570" s="735"/>
      <c r="G570" s="739" t="str">
        <f>IFERROR(VLOOKUP(G569,科目・教員!$A$2:$B$349,2,0),"")</f>
        <v/>
      </c>
      <c r="H570" s="735"/>
      <c r="I570" s="739" t="str">
        <f>IFERROR(VLOOKUP(I569,科目・教員!$A$2:$B$349,2,0),"")</f>
        <v/>
      </c>
      <c r="J570" s="735"/>
      <c r="K570" s="740" t="str">
        <f>IFERROR(VLOOKUP(K569,科目・教員!$A$2:$B$349,2,0),"")</f>
        <v/>
      </c>
      <c r="L570" s="740"/>
      <c r="M570" s="751" t="str">
        <f>IFERROR(VLOOKUP(M569,科目・教員!$A$2:$B$349,2,0),"")</f>
        <v/>
      </c>
      <c r="N570" s="735"/>
      <c r="O570" s="740" t="str">
        <f>IFERROR(VLOOKUP(O569,科目・教員!$A$2:$B$349,2,0),"")</f>
        <v/>
      </c>
      <c r="P570" s="735"/>
      <c r="Q570" s="740" t="str">
        <f>IFERROR(VLOOKUP(Q569,科目・教員!$A$2:$B$349,2,0),"")</f>
        <v/>
      </c>
      <c r="R570" s="735"/>
      <c r="S570" s="740" t="str">
        <f>IFERROR(VLOOKUP(S569,科目・教員!$A$2:$B$349,2,0),"")</f>
        <v/>
      </c>
      <c r="T570" s="735"/>
      <c r="U570" s="25"/>
      <c r="Z570" s="73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695"/>
      <c r="BC570" s="695"/>
      <c r="BD570" s="695"/>
      <c r="BE570" s="695"/>
      <c r="BF570" s="695"/>
      <c r="BG570" s="695"/>
      <c r="BH570" s="695"/>
      <c r="BI570" s="695"/>
      <c r="BJ570" s="695"/>
      <c r="BK570" s="784"/>
      <c r="BL570" s="784"/>
      <c r="BM570" s="784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33"/>
      <c r="B571" s="15" t="s">
        <v>60</v>
      </c>
      <c r="C571" s="751" t="str">
        <f>VLOOKUP($C552,'2025年度(1年後期)'!$B$5:$N$207,COLUMN('2025年度(1年後期)'!$I$5)+1,0)&amp;""</f>
        <v/>
      </c>
      <c r="D571" s="735"/>
      <c r="E571" s="739" t="str">
        <f>VLOOKUP($C552,'2025年度(2年後期)'!$B$5:$N$207,COLUMN('2025年度(2年後期)'!$I$5)+1,0)&amp;""</f>
        <v/>
      </c>
      <c r="F571" s="735"/>
      <c r="G571" s="739" t="str">
        <f>VLOOKUP($C552,'2025年度(3年後期)'!$B$5:$N$207,COLUMN('2025年度(3年後期)'!$I$5)+1,0)&amp;""</f>
        <v/>
      </c>
      <c r="H571" s="735"/>
      <c r="I571" s="739" t="str">
        <f>VLOOKUP($C552,'2025年度(4年後期)'!$B$5:$N$206,COLUMN('2025年度(4年後期)'!$I$5)+1,0)&amp;""</f>
        <v/>
      </c>
      <c r="J571" s="735"/>
      <c r="K571" s="740" t="str">
        <f>VLOOKUP($C552,'2025年度(助産後期)'!$B$5:$N$207,COLUMN('2025年度(助産後期)'!$I$5)+1,0)&amp;""</f>
        <v/>
      </c>
      <c r="L571" s="740"/>
      <c r="M571" s="751" t="str">
        <f>VLOOKUP($C552,'2025年度(M1後期)'!$B$5:$N$207,COLUMN('2025年度(M1後期)'!$I$5)+1,0)&amp;""</f>
        <v/>
      </c>
      <c r="N571" s="735"/>
      <c r="O571" s="740" t="str">
        <f>VLOOKUP($C552,'2025年度(M2後期)'!$B$5:$N$207,COLUMN('2025年度(M2後期)'!$I$5)+1,0)&amp;""</f>
        <v/>
      </c>
      <c r="P571" s="735"/>
      <c r="Q571" s="740" t="str">
        <f>VLOOKUP($C552,'2025年度(D1後期)'!$B$5:$N$207,COLUMN('2025年度(D1後期)'!$I$5)+1,0)&amp;""</f>
        <v/>
      </c>
      <c r="R571" s="735"/>
      <c r="S571" s="740" t="str">
        <f>VLOOKUP($C552,'2025年度(D23後期)'!$B$5:$N$207,COLUMN('2025年度(D23後期)'!$I$5)+1,0)&amp;""</f>
        <v/>
      </c>
      <c r="T571" s="735"/>
      <c r="U571" s="25"/>
      <c r="Z571" s="73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695"/>
      <c r="BC571" s="695"/>
      <c r="BD571" s="695"/>
      <c r="BE571" s="695"/>
      <c r="BF571" s="695"/>
      <c r="BG571" s="695"/>
      <c r="BH571" s="695"/>
      <c r="BI571" s="695"/>
      <c r="BJ571" s="695"/>
      <c r="BK571" s="784"/>
      <c r="BL571" s="784"/>
      <c r="BM571" s="784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34"/>
      <c r="B572" s="16" t="s">
        <v>62</v>
      </c>
      <c r="C572" s="738"/>
      <c r="D572" s="736"/>
      <c r="E572" s="710"/>
      <c r="F572" s="736"/>
      <c r="G572" s="710"/>
      <c r="H572" s="736"/>
      <c r="I572" s="710"/>
      <c r="J572" s="736"/>
      <c r="K572" s="712"/>
      <c r="L572" s="712"/>
      <c r="M572" s="738"/>
      <c r="N572" s="736"/>
      <c r="O572" s="712"/>
      <c r="P572" s="736"/>
      <c r="Q572" s="712"/>
      <c r="R572" s="736"/>
      <c r="S572" s="712"/>
      <c r="T572" s="736"/>
      <c r="U572" s="25"/>
      <c r="Z572" s="73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696"/>
      <c r="BC572" s="696"/>
      <c r="BD572" s="696"/>
      <c r="BE572" s="696"/>
      <c r="BF572" s="696"/>
      <c r="BG572" s="696"/>
      <c r="BH572" s="696"/>
      <c r="BI572" s="696"/>
      <c r="BJ572" s="696"/>
      <c r="BK572" s="785"/>
      <c r="BL572" s="785"/>
      <c r="BM572" s="785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33" t="s">
        <v>87</v>
      </c>
      <c r="B573" s="15" t="s">
        <v>55</v>
      </c>
      <c r="C573" s="748" t="str">
        <f>VLOOKUP($C552,'2025年度(1年後期)'!$B$5:$N$207,COLUMN('2025年度(1年後期)'!$K$5),0)&amp;""</f>
        <v/>
      </c>
      <c r="D573" s="732"/>
      <c r="E573" s="749" t="str">
        <f>VLOOKUP($C552,'2025年度(2年後期)'!$B$5:$N$207,COLUMN('2025年度(2年後期)'!$K$5),0)&amp;""</f>
        <v/>
      </c>
      <c r="F573" s="732"/>
      <c r="G573" s="749" t="str">
        <f>VLOOKUP($C552,'2025年度(3年後期)'!$B$5:$N$207,COLUMN('2025年度(3年後期)'!$K$5),0)&amp;""</f>
        <v/>
      </c>
      <c r="H573" s="732"/>
      <c r="I573" s="749" t="str">
        <f>VLOOKUP($C552,'2025年度(4年後期)'!$B$5:$N$206,COLUMN('2025年度(4年後期)'!$K$5),0)&amp;""</f>
        <v/>
      </c>
      <c r="J573" s="732"/>
      <c r="K573" s="750" t="str">
        <f>VLOOKUP($C552,'2025年度(助産後期)'!$B$5:$N$207,COLUMN('2025年度(助産後期)'!$K$5),0)&amp;""</f>
        <v/>
      </c>
      <c r="L573" s="750"/>
      <c r="M573" s="748" t="str">
        <f>VLOOKUP($C552,'2025年度(M1後期)'!$B$5:$N$207,COLUMN('2025年度(M1後期)'!$K$5),0)&amp;""</f>
        <v/>
      </c>
      <c r="N573" s="732"/>
      <c r="O573" s="750" t="str">
        <f>VLOOKUP($C552,'2025年度(M2後期)'!$B$5:$N$207,COLUMN('2025年度(M2後期)'!$K$5),0)&amp;""</f>
        <v/>
      </c>
      <c r="P573" s="732"/>
      <c r="Q573" s="750" t="str">
        <f>VLOOKUP($C552,'2025年度(D1後期)'!$B$5:$N$207,COLUMN('2025年度(D1後期)'!$K$5),0)&amp;""</f>
        <v/>
      </c>
      <c r="R573" s="732"/>
      <c r="S573" s="750" t="str">
        <f>VLOOKUP($C552,'2025年度(D23後期)'!$B$5:$N$207,COLUMN('2025年度(D23後期)'!$K$5),0)&amp;""</f>
        <v/>
      </c>
      <c r="T573" s="732"/>
      <c r="U573" s="25"/>
      <c r="Z573" s="733" t="str">
        <f>A573</f>
        <v>５時限（16：50～18：20）</v>
      </c>
      <c r="AA573" s="694"/>
      <c r="AB573" s="694"/>
      <c r="AC573" s="694"/>
      <c r="AD573" s="694"/>
      <c r="AE573" s="694"/>
      <c r="AF573" s="694"/>
      <c r="AG573" s="694"/>
      <c r="AH573" s="694"/>
      <c r="AI573" s="694"/>
      <c r="AJ573" s="694"/>
      <c r="AK573" s="694"/>
      <c r="AL573" s="694"/>
      <c r="AM573" s="694"/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/>
      <c r="AX573" s="694"/>
      <c r="AY573" s="694"/>
      <c r="AZ573" s="694"/>
      <c r="BA573" s="694"/>
      <c r="BB573" s="694"/>
      <c r="BC573" s="694"/>
      <c r="BD573" s="694"/>
      <c r="BE573" s="694"/>
      <c r="BF573" s="694"/>
      <c r="BG573" s="694"/>
      <c r="BH573" s="694"/>
      <c r="BI573" s="694"/>
      <c r="BJ573" s="694"/>
      <c r="BK573" s="783"/>
      <c r="BL573" s="783"/>
      <c r="BM573" s="783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33"/>
      <c r="B574" s="15" t="s">
        <v>58</v>
      </c>
      <c r="C574" s="751" t="str">
        <f>IFERROR(VLOOKUP(C573,科目・教員!$A$2:$B$349,2,0),"")</f>
        <v/>
      </c>
      <c r="D574" s="735"/>
      <c r="E574" s="739" t="str">
        <f>IFERROR(VLOOKUP(E573,科目・教員!$A$2:$B$349,2,0),"")</f>
        <v/>
      </c>
      <c r="F574" s="735"/>
      <c r="G574" s="739" t="str">
        <f>IFERROR(VLOOKUP(G573,科目・教員!$A$2:$B$349,2,0),"")</f>
        <v/>
      </c>
      <c r="H574" s="735"/>
      <c r="I574" s="739" t="str">
        <f>IFERROR(VLOOKUP(I573,科目・教員!$A$2:$B$349,2,0),"")</f>
        <v/>
      </c>
      <c r="J574" s="735"/>
      <c r="K574" s="740" t="str">
        <f>IFERROR(VLOOKUP(K573,科目・教員!$A$2:$B$349,2,0),"")</f>
        <v/>
      </c>
      <c r="L574" s="740"/>
      <c r="M574" s="751" t="str">
        <f>IFERROR(VLOOKUP(M573,科目・教員!$A$2:$B$349,2,0),"")</f>
        <v/>
      </c>
      <c r="N574" s="735"/>
      <c r="O574" s="740" t="str">
        <f>IFERROR(VLOOKUP(O573,科目・教員!$A$2:$B$349,2,0),"")</f>
        <v/>
      </c>
      <c r="P574" s="735"/>
      <c r="Q574" s="740" t="str">
        <f>IFERROR(VLOOKUP(Q573,科目・教員!$A$2:$B$349,2,0),"")</f>
        <v/>
      </c>
      <c r="R574" s="735"/>
      <c r="S574" s="740" t="str">
        <f>IFERROR(VLOOKUP(S573,科目・教員!$A$2:$B$349,2,0),"")</f>
        <v/>
      </c>
      <c r="T574" s="735"/>
      <c r="U574" s="25"/>
      <c r="Z574" s="73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695"/>
      <c r="BC574" s="695"/>
      <c r="BD574" s="695"/>
      <c r="BE574" s="695"/>
      <c r="BF574" s="695"/>
      <c r="BG574" s="695"/>
      <c r="BH574" s="695"/>
      <c r="BI574" s="695"/>
      <c r="BJ574" s="695"/>
      <c r="BK574" s="784"/>
      <c r="BL574" s="784"/>
      <c r="BM574" s="784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33"/>
      <c r="B575" s="15" t="s">
        <v>60</v>
      </c>
      <c r="C575" s="751" t="str">
        <f>VLOOKUP($C552,'2025年度(1年後期)'!$B$5:$N$207,COLUMN('2025年度(1年後期)'!$K$5)+1,0)&amp;""</f>
        <v/>
      </c>
      <c r="D575" s="735"/>
      <c r="E575" s="739" t="str">
        <f>VLOOKUP($C552,'2025年度(2年後期)'!$B$5:$N$207,COLUMN('2025年度(2年後期)'!$K$5)+1,0)&amp;""</f>
        <v/>
      </c>
      <c r="F575" s="735"/>
      <c r="G575" s="739" t="str">
        <f>VLOOKUP($C552,'2025年度(3年後期)'!$B$5:$N$207,COLUMN('2025年度(3年後期)'!$K$5)+1,0)&amp;""</f>
        <v/>
      </c>
      <c r="H575" s="735"/>
      <c r="I575" s="739" t="str">
        <f>VLOOKUP($C552,'2025年度(4年後期)'!$B$5:$N$206,COLUMN('2025年度(4年後期)'!$K$5)+1,0)&amp;""</f>
        <v/>
      </c>
      <c r="J575" s="735"/>
      <c r="K575" s="740" t="str">
        <f>VLOOKUP($C552,'2025年度(助産後期)'!$B$5:$N$207,COLUMN('2025年度(助産後期)'!$K$5)+1,0)&amp;""</f>
        <v/>
      </c>
      <c r="L575" s="740"/>
      <c r="M575" s="751" t="str">
        <f>VLOOKUP($C552,'2025年度(M1後期)'!$B$5:$N$207,COLUMN('2025年度(M1後期)'!$K$5)+1,0)&amp;""</f>
        <v/>
      </c>
      <c r="N575" s="735"/>
      <c r="O575" s="740" t="str">
        <f>VLOOKUP($C552,'2025年度(M1後期)'!$B$5:$N$207,COLUMN('2025年度(M1後期)'!$K$5)+1,0)&amp;""</f>
        <v/>
      </c>
      <c r="P575" s="735"/>
      <c r="Q575" s="740" t="str">
        <f>VLOOKUP($C552,'2025年度(D1後期)'!$B$5:$N$207,COLUMN('2025年度(D1後期)'!$K$5)+1,0)&amp;""</f>
        <v/>
      </c>
      <c r="R575" s="735"/>
      <c r="S575" s="740" t="str">
        <f>VLOOKUP($C552,'2025年度(D23後期)'!$B$5:$N$207,COLUMN('2025年度(D23後期)'!$K$5)+1,0)&amp;""</f>
        <v/>
      </c>
      <c r="T575" s="735"/>
      <c r="U575" s="25"/>
      <c r="Z575" s="73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695"/>
      <c r="BC575" s="695"/>
      <c r="BD575" s="695"/>
      <c r="BE575" s="695"/>
      <c r="BF575" s="695"/>
      <c r="BG575" s="695"/>
      <c r="BH575" s="695"/>
      <c r="BI575" s="695"/>
      <c r="BJ575" s="695"/>
      <c r="BK575" s="784"/>
      <c r="BL575" s="784"/>
      <c r="BM575" s="784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34"/>
      <c r="B576" s="16" t="s">
        <v>62</v>
      </c>
      <c r="C576" s="738"/>
      <c r="D576" s="736"/>
      <c r="E576" s="710"/>
      <c r="F576" s="736"/>
      <c r="G576" s="710"/>
      <c r="H576" s="736"/>
      <c r="I576" s="710"/>
      <c r="J576" s="736"/>
      <c r="K576" s="712"/>
      <c r="L576" s="712"/>
      <c r="M576" s="738"/>
      <c r="N576" s="736"/>
      <c r="O576" s="712"/>
      <c r="P576" s="736"/>
      <c r="Q576" s="712"/>
      <c r="R576" s="736"/>
      <c r="S576" s="712"/>
      <c r="T576" s="736"/>
      <c r="U576" s="37"/>
      <c r="V576" s="19"/>
      <c r="W576" s="19"/>
      <c r="X576" s="19"/>
      <c r="Y576" s="19"/>
      <c r="Z576" s="73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696"/>
      <c r="BC576" s="696"/>
      <c r="BD576" s="696"/>
      <c r="BE576" s="696"/>
      <c r="BF576" s="696"/>
      <c r="BG576" s="696"/>
      <c r="BH576" s="696"/>
      <c r="BI576" s="696"/>
      <c r="BJ576" s="696"/>
      <c r="BK576" s="785"/>
      <c r="BL576" s="785"/>
      <c r="BM576" s="785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5"/>
      <c r="B577" s="6"/>
      <c r="C577" s="717">
        <f>C552+1</f>
        <v>46105</v>
      </c>
      <c r="D577" s="717"/>
      <c r="E577" s="717"/>
      <c r="F577" s="717"/>
      <c r="G577" s="717"/>
      <c r="H577" s="717"/>
      <c r="I577" s="717"/>
      <c r="J577" s="717"/>
      <c r="K577" s="717"/>
      <c r="L577" s="717"/>
      <c r="M577" s="717"/>
      <c r="N577" s="717"/>
      <c r="O577" s="717"/>
      <c r="P577" s="717"/>
      <c r="Q577" s="717"/>
      <c r="R577" s="717"/>
      <c r="S577" s="717"/>
      <c r="T577" s="717"/>
      <c r="U577" s="697">
        <f>C577</f>
        <v>46105</v>
      </c>
      <c r="V577" s="698"/>
      <c r="W577" s="698"/>
      <c r="X577" s="698"/>
      <c r="Y577" s="698"/>
      <c r="Z577" s="69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3" t="s">
        <v>54</v>
      </c>
      <c r="B578" s="12" t="s">
        <v>55</v>
      </c>
      <c r="C578" s="731" t="str">
        <f>VLOOKUP($C577,'2025年度(1年後期)'!$B$5:$N$207,COLUMN('2025年度(1年後期)'!$C$5),0)&amp;""</f>
        <v/>
      </c>
      <c r="D578" s="722"/>
      <c r="E578" s="721" t="str">
        <f>VLOOKUP($C577,'2025年度(2年後期)'!$B$5:$N$207,COLUMN('2025年度(2年後期)'!$C$5),0)&amp;""</f>
        <v/>
      </c>
      <c r="F578" s="722"/>
      <c r="G578" s="721" t="str">
        <f>VLOOKUP($C577,'2025年度(3年後期)'!$B$5:$N$207,COLUMN('2025年度(3年後期)'!$C$5),0)&amp;""</f>
        <v/>
      </c>
      <c r="H578" s="722"/>
      <c r="I578" s="721" t="str">
        <f>VLOOKUP($C577,'2025年度(4年後期)'!$B$5:$N$206,COLUMN('2025年度(4年後期)'!$C$5),0)&amp;""</f>
        <v/>
      </c>
      <c r="J578" s="722"/>
      <c r="K578" s="732" t="str">
        <f>VLOOKUP($C577,'2025年度(助産後期)'!$B$5:$N$207,COLUMN('2025年度(助産後期)'!$C$5),0)&amp;""</f>
        <v/>
      </c>
      <c r="L578" s="720"/>
      <c r="M578" s="719" t="str">
        <f>VLOOKUP($C577,'2025年度(M1後期)'!$B$5:$N$207,COLUMN('2025年度(M1後期)'!$C$5),0)&amp;""</f>
        <v/>
      </c>
      <c r="N578" s="720"/>
      <c r="O578" s="721" t="str">
        <f>VLOOKUP($C577,'2025年度(M2後期)'!$B$5:$N$207,COLUMN('2025年度(M2後期)'!$C$5),0)&amp;""</f>
        <v/>
      </c>
      <c r="P578" s="722"/>
      <c r="Q578" s="721" t="str">
        <f>VLOOKUP($C577,'2025年度(D1後期)'!$B$5:$N$207,COLUMN('2025年度(D1後期)'!$C$5),0)&amp;""</f>
        <v/>
      </c>
      <c r="R578" s="722"/>
      <c r="S578" s="732" t="str">
        <f>VLOOKUP($C577,'2025年度(D23後期)'!$B$5:$N$207,COLUMN('2025年度(D23後期)'!$C$5),0)&amp;""</f>
        <v/>
      </c>
      <c r="T578" s="722"/>
      <c r="U578" s="43"/>
      <c r="Z578" s="744" t="str">
        <f>A578</f>
        <v xml:space="preserve">１時限（09：20～10：50） </v>
      </c>
      <c r="AA578" s="694"/>
      <c r="AB578" s="694"/>
      <c r="AC578" s="694"/>
      <c r="AD578" s="694"/>
      <c r="AE578" s="694"/>
      <c r="AF578" s="694"/>
      <c r="AG578" s="694"/>
      <c r="AH578" s="694"/>
      <c r="AI578" s="694"/>
      <c r="AJ578" s="694"/>
      <c r="AK578" s="694"/>
      <c r="AL578" s="694"/>
      <c r="AM578" s="694"/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/>
      <c r="AX578" s="694"/>
      <c r="AY578" s="694"/>
      <c r="AZ578" s="694"/>
      <c r="BA578" s="694"/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783"/>
      <c r="BL578" s="783"/>
      <c r="BM578" s="783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33"/>
      <c r="B579" s="15" t="s">
        <v>58</v>
      </c>
      <c r="C579" s="714" t="str">
        <f>IFERROR(VLOOKUP(C578,科目・教員!$A$2:$B$349,2,0),"")</f>
        <v/>
      </c>
      <c r="D579" s="715"/>
      <c r="E579" s="716" t="str">
        <f>IFERROR(VLOOKUP(E578,科目・教員!$A$2:$B$349,2,0),"")</f>
        <v/>
      </c>
      <c r="F579" s="715"/>
      <c r="G579" s="716" t="str">
        <f>IFERROR(VLOOKUP(G578,科目・教員!$A$2:$B$349,2,0),"")</f>
        <v/>
      </c>
      <c r="H579" s="715"/>
      <c r="I579" s="716" t="str">
        <f>IFERROR(VLOOKUP(I578,科目・教員!$A$2:$B$349,2,0),"")</f>
        <v/>
      </c>
      <c r="J579" s="715"/>
      <c r="K579" s="735" t="str">
        <f>IFERROR(VLOOKUP(K578,科目・教員!$A$2:$B$349,2,0),"")</f>
        <v/>
      </c>
      <c r="L579" s="737"/>
      <c r="M579" s="746" t="str">
        <f>IFERROR(VLOOKUP(M578,科目・教員!$A$2:$B$349,2,0),"")</f>
        <v/>
      </c>
      <c r="N579" s="715"/>
      <c r="O579" s="716" t="str">
        <f>IFERROR(VLOOKUP(O578,科目・教員!$A$2:$B$349,2,0),"")</f>
        <v/>
      </c>
      <c r="P579" s="715"/>
      <c r="Q579" s="716" t="str">
        <f>IFERROR(VLOOKUP(Q578,科目・教員!$A$2:$B$349,2,0),"")</f>
        <v/>
      </c>
      <c r="R579" s="715"/>
      <c r="S579" s="735" t="str">
        <f>IFERROR(VLOOKUP(S578,科目・教員!$A$2:$B$349,2,0),"")</f>
        <v/>
      </c>
      <c r="T579" s="715"/>
      <c r="U579" s="25"/>
      <c r="Z579" s="73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784"/>
      <c r="BL579" s="784"/>
      <c r="BM579" s="784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33"/>
      <c r="B580" s="15" t="s">
        <v>60</v>
      </c>
      <c r="C580" s="714" t="str">
        <f>VLOOKUP($C577,'2025年度(1年後期)'!$B$5:$N$207,COLUMN('2025年度(1年後期)'!$C$5)+1,0)&amp;""</f>
        <v/>
      </c>
      <c r="D580" s="715"/>
      <c r="E580" s="716" t="str">
        <f>VLOOKUP($C577,'2025年度(2年後期)'!$B$5:$N$207,COLUMN('2025年度(2年後期)'!$C$5)+1,0)&amp;""</f>
        <v/>
      </c>
      <c r="F580" s="715"/>
      <c r="G580" s="716" t="str">
        <f>VLOOKUP($C577,'2025年度(3年後期)'!$B$5:$N$207,COLUMN('2025年度(3年後期)'!$C$5)+1,0)&amp;""</f>
        <v/>
      </c>
      <c r="H580" s="715"/>
      <c r="I580" s="716" t="str">
        <f>VLOOKUP($C577,'2025年度(4年後期)'!$B$5:$N$206,COLUMN('2025年度(4年後期)'!$C$5)+1,0)&amp;""</f>
        <v/>
      </c>
      <c r="J580" s="715"/>
      <c r="K580" s="735" t="str">
        <f>VLOOKUP($C577,'2025年度(助産後期)'!$B$5:$N$207,COLUMN('2025年度(助産後期)'!$C$5)+1,0)&amp;""</f>
        <v/>
      </c>
      <c r="L580" s="737"/>
      <c r="M580" s="746" t="str">
        <f>VLOOKUP($C577,'2025年度(M1後期)'!$B$5:$N$207,COLUMN('2025年度(M1後期)'!$C$5)+1,0)&amp;""</f>
        <v/>
      </c>
      <c r="N580" s="715"/>
      <c r="O580" s="716" t="str">
        <f>VLOOKUP($C577,'2025年度(M2後期)'!$B$5:$N$207,COLUMN('2025年度(M2後期)'!$C$5)+1,0)&amp;""</f>
        <v/>
      </c>
      <c r="P580" s="715"/>
      <c r="Q580" s="716" t="str">
        <f>VLOOKUP($C577,'2025年度(D1後期)'!$B$5:$N$207,COLUMN('2025年度(D1後期)'!$C$5)+1,0)&amp;""</f>
        <v/>
      </c>
      <c r="R580" s="715"/>
      <c r="S580" s="735" t="str">
        <f>VLOOKUP($C577,'2025年度(D23後期)'!$B$5:$N$207,COLUMN('2025年度(D23後期)'!$C$5)+1,0)&amp;""</f>
        <v/>
      </c>
      <c r="T580" s="715"/>
      <c r="U580" s="25"/>
      <c r="Z580" s="73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784"/>
      <c r="BL580" s="784"/>
      <c r="BM580" s="784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34"/>
      <c r="B581" s="16" t="s">
        <v>62</v>
      </c>
      <c r="C581" s="738"/>
      <c r="D581" s="711"/>
      <c r="E581" s="710"/>
      <c r="F581" s="711"/>
      <c r="G581" s="710"/>
      <c r="H581" s="711"/>
      <c r="I581" s="710"/>
      <c r="J581" s="711"/>
      <c r="K581" s="712"/>
      <c r="L581" s="713"/>
      <c r="M581" s="745"/>
      <c r="N581" s="711"/>
      <c r="O581" s="710"/>
      <c r="P581" s="711"/>
      <c r="Q581" s="710"/>
      <c r="R581" s="711"/>
      <c r="S581" s="712"/>
      <c r="T581" s="711"/>
      <c r="U581" s="25"/>
      <c r="Z581" s="73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785"/>
      <c r="BL581" s="785"/>
      <c r="BM581" s="785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33" t="s">
        <v>64</v>
      </c>
      <c r="B582" s="15" t="s">
        <v>55</v>
      </c>
      <c r="C582" s="731" t="str">
        <f>VLOOKUP($C577,'2025年度(1年後期)'!$B$5:$N$207,COLUMN('2025年度(1年後期)'!$E$5),0)&amp;""</f>
        <v/>
      </c>
      <c r="D582" s="722"/>
      <c r="E582" s="721" t="str">
        <f>VLOOKUP($C577,'2025年度(2年後期)'!$B$5:$N$207,COLUMN('2025年度(2年後期)'!$E$5),0)&amp;""</f>
        <v/>
      </c>
      <c r="F582" s="722"/>
      <c r="G582" s="721" t="str">
        <f>VLOOKUP($C577,'2025年度(3年後期)'!$B$5:$N$207,COLUMN('2025年度(3年後期)'!$E$5),0)&amp;""</f>
        <v/>
      </c>
      <c r="H582" s="722"/>
      <c r="I582" s="721" t="str">
        <f>VLOOKUP($C577,'2025年度(4年後期)'!$B$5:$N$206,COLUMN('2025年度(4年後期)'!$E$5),0)&amp;""</f>
        <v/>
      </c>
      <c r="J582" s="722"/>
      <c r="K582" s="732" t="str">
        <f>VLOOKUP($C577,'2025年度(助産後期)'!$B$5:$N$207,COLUMN('2025年度(助産後期)'!$E$5),0)&amp;""</f>
        <v/>
      </c>
      <c r="L582" s="720"/>
      <c r="M582" s="731" t="str">
        <f>VLOOKUP($C577,'2025年度(M1後期)'!$B$5:$N$207,COLUMN('2025年度(M1後期)'!$E$5),0)&amp;""</f>
        <v/>
      </c>
      <c r="N582" s="722"/>
      <c r="O582" s="732" t="str">
        <f>VLOOKUP($C577,'2025年度(M2後期)'!$B$5:$N$207,COLUMN('2025年度(M2後期)'!$E$5),0)&amp;""</f>
        <v/>
      </c>
      <c r="P582" s="722"/>
      <c r="Q582" s="732" t="str">
        <f>VLOOKUP($C577,'2025年度(D1後期)'!$B$5:$N$207,COLUMN('2025年度(D1後期)'!$E$5),0)&amp;""</f>
        <v/>
      </c>
      <c r="R582" s="722"/>
      <c r="S582" s="732" t="str">
        <f>VLOOKUP($C577,'2025年度(D23後期)'!$B$5:$N$207,COLUMN('2025年度(D23後期)'!$E$5),0)&amp;""</f>
        <v/>
      </c>
      <c r="T582" s="722"/>
      <c r="U582" s="25"/>
      <c r="Z582" s="733" t="str">
        <f>A582</f>
        <v>２時限（11：00～12：30）</v>
      </c>
      <c r="AA582" s="694"/>
      <c r="AB582" s="694"/>
      <c r="AC582" s="694"/>
      <c r="AD582" s="694"/>
      <c r="AE582" s="694"/>
      <c r="AF582" s="694"/>
      <c r="AG582" s="694"/>
      <c r="AH582" s="694"/>
      <c r="AI582" s="694"/>
      <c r="AJ582" s="694"/>
      <c r="AK582" s="694"/>
      <c r="AL582" s="694"/>
      <c r="AM582" s="694"/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/>
      <c r="AX582" s="694"/>
      <c r="AY582" s="694"/>
      <c r="AZ582" s="694"/>
      <c r="BA582" s="694"/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783"/>
      <c r="BL582" s="783"/>
      <c r="BM582" s="783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33"/>
      <c r="B583" s="15" t="s">
        <v>58</v>
      </c>
      <c r="C583" s="714" t="str">
        <f>IFERROR(VLOOKUP(C582,科目・教員!$A$2:$B$349,2,0),"")</f>
        <v/>
      </c>
      <c r="D583" s="715"/>
      <c r="E583" s="716" t="str">
        <f>IFERROR(VLOOKUP(E582,科目・教員!$A$2:$B$349,2,0),"")</f>
        <v/>
      </c>
      <c r="F583" s="715"/>
      <c r="G583" s="716" t="str">
        <f>IFERROR(VLOOKUP(G582,科目・教員!$A$2:$B$349,2,0),"")</f>
        <v/>
      </c>
      <c r="H583" s="715"/>
      <c r="I583" s="716" t="str">
        <f>IFERROR(VLOOKUP(I582,科目・教員!$A$2:$B$349,2,0),"")</f>
        <v/>
      </c>
      <c r="J583" s="715"/>
      <c r="K583" s="735" t="str">
        <f>IFERROR(VLOOKUP(K582,科目・教員!$A$2:$B$349,2,0),"")</f>
        <v/>
      </c>
      <c r="L583" s="737"/>
      <c r="M583" s="714" t="str">
        <f>IFERROR(VLOOKUP(M582,科目・教員!$A$2:$B$349,2,0),"")</f>
        <v/>
      </c>
      <c r="N583" s="715"/>
      <c r="O583" s="735" t="str">
        <f>IFERROR(VLOOKUP(O582,科目・教員!$A$2:$B$349,2,0),"")</f>
        <v/>
      </c>
      <c r="P583" s="715"/>
      <c r="Q583" s="735" t="str">
        <f>IFERROR(VLOOKUP(Q582,科目・教員!$A$2:$B$349,2,0),"")</f>
        <v/>
      </c>
      <c r="R583" s="715"/>
      <c r="S583" s="735" t="str">
        <f>IFERROR(VLOOKUP(S582,科目・教員!$A$2:$B$349,2,0),"")</f>
        <v/>
      </c>
      <c r="T583" s="715"/>
      <c r="U583" s="25"/>
      <c r="Z583" s="73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784"/>
      <c r="BL583" s="784"/>
      <c r="BM583" s="784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33"/>
      <c r="B584" s="15" t="s">
        <v>60</v>
      </c>
      <c r="C584" s="714" t="str">
        <f>VLOOKUP($C577,'2025年度(1年後期)'!$B$5:$N$207,COLUMN('2025年度(1年後期)'!$E$5)+1,0)&amp;""</f>
        <v/>
      </c>
      <c r="D584" s="715"/>
      <c r="E584" s="716" t="str">
        <f>VLOOKUP($C577,'2025年度(2年後期)'!$B$5:$N$207,COLUMN('2025年度(2年後期)'!$E$5)+1,0)&amp;""</f>
        <v/>
      </c>
      <c r="F584" s="715"/>
      <c r="G584" s="716" t="str">
        <f>VLOOKUP($C577,'2025年度(3年後期)'!$B$5:$N$207,COLUMN('2025年度(3年後期)'!$E$5)+1,0)&amp;""</f>
        <v/>
      </c>
      <c r="H584" s="715"/>
      <c r="I584" s="716" t="str">
        <f>VLOOKUP($C577,'2025年度(4年後期)'!$B$5:$N$206,COLUMN('2025年度(4年後期)'!$E$5)+1,0)&amp;""</f>
        <v/>
      </c>
      <c r="J584" s="715"/>
      <c r="K584" s="735" t="str">
        <f>VLOOKUP($C577,'2025年度(助産後期)'!$B$5:$N$207,COLUMN('2025年度(助産後期)'!$E$5)+1,0)&amp;""</f>
        <v/>
      </c>
      <c r="L584" s="737"/>
      <c r="M584" s="714" t="str">
        <f>VLOOKUP($C577,'2025年度(M1後期)'!$B$5:$N$207,COLUMN('2025年度(M1後期)'!$E$5)+1,0)&amp;""</f>
        <v/>
      </c>
      <c r="N584" s="715"/>
      <c r="O584" s="735" t="str">
        <f>VLOOKUP($C577,'2025年度(M2後期)'!$B$5:$N$207,COLUMN('2025年度(M2後期)'!$E$5)+1,0)&amp;""</f>
        <v/>
      </c>
      <c r="P584" s="715"/>
      <c r="Q584" s="735" t="str">
        <f>VLOOKUP($C577,'2025年度(D1後期)'!$B$5:$N$207,COLUMN('2025年度(D1後期)'!$E$5)+1,0)&amp;""</f>
        <v/>
      </c>
      <c r="R584" s="715"/>
      <c r="S584" s="735" t="str">
        <f>VLOOKUP($C577,'2025年度(D23後期)'!$B$5:$N$207,COLUMN('2025年度(D23後期)'!$E$5)+1,0)&amp;""</f>
        <v/>
      </c>
      <c r="T584" s="715"/>
      <c r="U584" s="25"/>
      <c r="Z584" s="73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784"/>
      <c r="BL584" s="784"/>
      <c r="BM584" s="784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47"/>
      <c r="B585" s="16" t="s">
        <v>62</v>
      </c>
      <c r="C585" s="738"/>
      <c r="D585" s="736"/>
      <c r="E585" s="710"/>
      <c r="F585" s="736"/>
      <c r="G585" s="710"/>
      <c r="H585" s="736"/>
      <c r="I585" s="710"/>
      <c r="J585" s="736"/>
      <c r="K585" s="712"/>
      <c r="L585" s="712"/>
      <c r="M585" s="738"/>
      <c r="N585" s="736"/>
      <c r="O585" s="712"/>
      <c r="P585" s="736"/>
      <c r="Q585" s="712"/>
      <c r="R585" s="736"/>
      <c r="S585" s="712"/>
      <c r="T585" s="736"/>
      <c r="U585" s="25"/>
      <c r="Z585" s="73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785"/>
      <c r="BL585" s="785"/>
      <c r="BM585" s="785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44" t="s">
        <v>70</v>
      </c>
      <c r="B586" s="17" t="s">
        <v>71</v>
      </c>
      <c r="C586" s="731"/>
      <c r="D586" s="722"/>
      <c r="E586" s="721"/>
      <c r="F586" s="722"/>
      <c r="G586" s="721"/>
      <c r="H586" s="722"/>
      <c r="I586" s="721"/>
      <c r="J586" s="722"/>
      <c r="K586" s="732"/>
      <c r="L586" s="720"/>
      <c r="M586" s="731"/>
      <c r="N586" s="722"/>
      <c r="O586" s="732"/>
      <c r="P586" s="722"/>
      <c r="Q586" s="732"/>
      <c r="R586" s="722"/>
      <c r="S586" s="732"/>
      <c r="T586" s="722"/>
      <c r="U586" s="25"/>
      <c r="Z586" s="73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783"/>
      <c r="BL586" s="783"/>
      <c r="BM586" s="783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33"/>
      <c r="B587" s="17" t="s">
        <v>73</v>
      </c>
      <c r="C587" s="714"/>
      <c r="D587" s="715"/>
      <c r="E587" s="716"/>
      <c r="F587" s="715"/>
      <c r="G587" s="716"/>
      <c r="H587" s="715"/>
      <c r="I587" s="716"/>
      <c r="J587" s="715"/>
      <c r="K587" s="735"/>
      <c r="L587" s="737"/>
      <c r="M587" s="714"/>
      <c r="N587" s="715"/>
      <c r="O587" s="735"/>
      <c r="P587" s="715"/>
      <c r="Q587" s="735"/>
      <c r="R587" s="715"/>
      <c r="S587" s="735"/>
      <c r="T587" s="715"/>
      <c r="U587" s="25"/>
      <c r="Z587" s="73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784"/>
      <c r="BL587" s="784"/>
      <c r="BM587" s="784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33"/>
      <c r="B588" s="17" t="s">
        <v>60</v>
      </c>
      <c r="C588" s="714"/>
      <c r="D588" s="715"/>
      <c r="E588" s="716"/>
      <c r="F588" s="715"/>
      <c r="G588" s="716"/>
      <c r="H588" s="715"/>
      <c r="I588" s="716"/>
      <c r="J588" s="715"/>
      <c r="K588" s="735"/>
      <c r="L588" s="737"/>
      <c r="M588" s="714"/>
      <c r="N588" s="715"/>
      <c r="O588" s="735"/>
      <c r="P588" s="715"/>
      <c r="Q588" s="735"/>
      <c r="R588" s="715"/>
      <c r="S588" s="735"/>
      <c r="T588" s="715"/>
      <c r="U588" s="25"/>
      <c r="Z588" s="73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784"/>
      <c r="BL588" s="784"/>
      <c r="BM588" s="784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34"/>
      <c r="B589" s="18" t="s">
        <v>62</v>
      </c>
      <c r="C589" s="752"/>
      <c r="D589" s="753"/>
      <c r="E589" s="754"/>
      <c r="F589" s="753"/>
      <c r="G589" s="754"/>
      <c r="H589" s="753"/>
      <c r="I589" s="754"/>
      <c r="J589" s="753"/>
      <c r="K589" s="755"/>
      <c r="L589" s="755"/>
      <c r="M589" s="752"/>
      <c r="N589" s="753"/>
      <c r="O589" s="755"/>
      <c r="P589" s="753"/>
      <c r="Q589" s="755"/>
      <c r="R589" s="753"/>
      <c r="S589" s="755"/>
      <c r="T589" s="753"/>
      <c r="U589" s="25"/>
      <c r="Z589" s="73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785"/>
      <c r="BL589" s="785"/>
      <c r="BM589" s="785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33" t="s">
        <v>74</v>
      </c>
      <c r="B590" s="15" t="s">
        <v>55</v>
      </c>
      <c r="C590" s="748" t="str">
        <f>VLOOKUP($C577,'2025年度(1年後期)'!$B$5:$N$207,COLUMN('2025年度(1年後期)'!$G$5),0)&amp;""</f>
        <v/>
      </c>
      <c r="D590" s="732"/>
      <c r="E590" s="749" t="str">
        <f>VLOOKUP($C577,'2025年度(2年後期)'!$B$5:$N$207,COLUMN('2025年度(2年後期)'!$G$5),0)&amp;""</f>
        <v/>
      </c>
      <c r="F590" s="732"/>
      <c r="G590" s="749" t="str">
        <f>VLOOKUP($C577,'2025年度(3年後期)'!$B$5:$N$207,COLUMN('2025年度(3年後期)'!$G$5),0)&amp;""</f>
        <v/>
      </c>
      <c r="H590" s="732"/>
      <c r="I590" s="749" t="str">
        <f>VLOOKUP($C577,'2025年度(4年後期)'!$B$5:$N$206,COLUMN('2025年度(4年後期)'!$G$5),0)&amp;""</f>
        <v/>
      </c>
      <c r="J590" s="732"/>
      <c r="K590" s="750" t="str">
        <f>VLOOKUP($C577,'2025年度(助産後期)'!$B$5:$N$207,COLUMN('2025年度(助産後期)'!$G$5),0)&amp;""</f>
        <v/>
      </c>
      <c r="L590" s="750"/>
      <c r="M590" s="748" t="str">
        <f>VLOOKUP($C577,'2025年度(M1後期)'!$B$5:$N$207,COLUMN('2025年度(M1後期)'!$G$5),0)&amp;""</f>
        <v/>
      </c>
      <c r="N590" s="732"/>
      <c r="O590" s="750" t="str">
        <f>VLOOKUP($C577,'2025年度(M2後期)'!$B$5:$N$207,COLUMN('2025年度(M2後期)'!$G$5),0)&amp;""</f>
        <v/>
      </c>
      <c r="P590" s="732"/>
      <c r="Q590" s="750" t="str">
        <f>VLOOKUP($C577,'2025年度(D1後期)'!$B$5:$N$207,COLUMN('2025年度(D1後期)'!$G$5),0)&amp;""</f>
        <v/>
      </c>
      <c r="R590" s="732"/>
      <c r="S590" s="750" t="str">
        <f>VLOOKUP($C577,'2025年度(D23後期)'!$B$5:$N$207,COLUMN('2025年度(D23後期)'!$G$5),0)&amp;""</f>
        <v/>
      </c>
      <c r="T590" s="732"/>
      <c r="U590" s="25"/>
      <c r="Z590" s="733" t="str">
        <f>A590</f>
        <v>３時限（13：30～15：00）</v>
      </c>
      <c r="AA590" s="694"/>
      <c r="AB590" s="694"/>
      <c r="AC590" s="694"/>
      <c r="AD590" s="694"/>
      <c r="AE590" s="694"/>
      <c r="AF590" s="694"/>
      <c r="AG590" s="694"/>
      <c r="AH590" s="694"/>
      <c r="AI590" s="694"/>
      <c r="AJ590" s="694"/>
      <c r="AK590" s="694"/>
      <c r="AL590" s="694"/>
      <c r="AM590" s="694"/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/>
      <c r="AX590" s="694"/>
      <c r="AY590" s="694"/>
      <c r="AZ590" s="694"/>
      <c r="BA590" s="694"/>
      <c r="BB590" s="694"/>
      <c r="BC590" s="694"/>
      <c r="BD590" s="694"/>
      <c r="BE590" s="694"/>
      <c r="BF590" s="694"/>
      <c r="BG590" s="694"/>
      <c r="BH590" s="694"/>
      <c r="BI590" s="694"/>
      <c r="BJ590" s="694"/>
      <c r="BK590" s="783"/>
      <c r="BL590" s="783"/>
      <c r="BM590" s="783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33"/>
      <c r="B591" s="15" t="s">
        <v>58</v>
      </c>
      <c r="C591" s="751" t="str">
        <f>IFERROR(VLOOKUP(C590,科目・教員!$A$2:$B$349,2,0),"")</f>
        <v/>
      </c>
      <c r="D591" s="735"/>
      <c r="E591" s="739" t="str">
        <f>IFERROR(VLOOKUP(E590,科目・教員!$A$2:$B$349,2,0),"")</f>
        <v/>
      </c>
      <c r="F591" s="735"/>
      <c r="G591" s="739" t="str">
        <f>IFERROR(VLOOKUP(G590,科目・教員!$A$2:$B$349,2,0),"")</f>
        <v/>
      </c>
      <c r="H591" s="735"/>
      <c r="I591" s="739" t="str">
        <f>IFERROR(VLOOKUP(I590,科目・教員!$A$2:$B$349,2,0),"")</f>
        <v/>
      </c>
      <c r="J591" s="735"/>
      <c r="K591" s="740" t="str">
        <f>IFERROR(VLOOKUP(K590,科目・教員!$A$2:$B$349,2,0),"")</f>
        <v/>
      </c>
      <c r="L591" s="740"/>
      <c r="M591" s="751" t="str">
        <f>IFERROR(VLOOKUP(M590,科目・教員!$A$2:$B$349,2,0),"")</f>
        <v/>
      </c>
      <c r="N591" s="735"/>
      <c r="O591" s="740" t="str">
        <f>IFERROR(VLOOKUP(O590,科目・教員!$A$2:$B$349,2,0),"")</f>
        <v/>
      </c>
      <c r="P591" s="735"/>
      <c r="Q591" s="740" t="str">
        <f>IFERROR(VLOOKUP(Q590,科目・教員!$A$2:$B$349,2,0),"")</f>
        <v/>
      </c>
      <c r="R591" s="735"/>
      <c r="S591" s="740" t="str">
        <f>IFERROR(VLOOKUP(S590,科目・教員!$A$2:$B$349,2,0),"")</f>
        <v/>
      </c>
      <c r="T591" s="735"/>
      <c r="U591" s="25"/>
      <c r="Z591" s="73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784"/>
      <c r="BL591" s="784"/>
      <c r="BM591" s="784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33"/>
      <c r="B592" s="15" t="s">
        <v>60</v>
      </c>
      <c r="C592" s="751" t="str">
        <f>VLOOKUP($C577,'2025年度(1年後期)'!$B$5:$N$207,COLUMN('2025年度(1年後期)'!$G$5)+1,0)&amp;""</f>
        <v/>
      </c>
      <c r="D592" s="735"/>
      <c r="E592" s="739" t="str">
        <f>VLOOKUP($C577,'2025年度(2年後期)'!$B$5:$N$207,COLUMN('2025年度(2年後期)'!$G$5)+1,0)&amp;""</f>
        <v/>
      </c>
      <c r="F592" s="735"/>
      <c r="G592" s="739" t="str">
        <f>VLOOKUP($C577,'2025年度(3年後期)'!$B$5:$N$207,COLUMN('2025年度(3年後期)'!$G$5)+1,0)&amp;""</f>
        <v/>
      </c>
      <c r="H592" s="735"/>
      <c r="I592" s="739" t="str">
        <f>VLOOKUP($C577,'2025年度(4年後期)'!$B$5:$N$206,COLUMN('2025年度(4年後期)'!$G$5)+1,0)&amp;""</f>
        <v/>
      </c>
      <c r="J592" s="735"/>
      <c r="K592" s="740" t="str">
        <f>VLOOKUP($C577,'2025年度(助産後期)'!$B$5:$N$207,COLUMN('2025年度(助産後期)'!$G$5)+1,0)&amp;""</f>
        <v/>
      </c>
      <c r="L592" s="740"/>
      <c r="M592" s="751" t="str">
        <f>VLOOKUP($C577,'2025年度(M1後期)'!$B$5:$N$207,COLUMN('2025年度(M1後期)'!$G$5)+1,0)&amp;""</f>
        <v/>
      </c>
      <c r="N592" s="735"/>
      <c r="O592" s="740" t="str">
        <f>VLOOKUP($C577,'2025年度(M2後期)'!$B$5:$N$207,COLUMN('2025年度(M2後期)'!$G$5)+1,0)&amp;""</f>
        <v/>
      </c>
      <c r="P592" s="735"/>
      <c r="Q592" s="740" t="str">
        <f>VLOOKUP($C577,'2025年度(D1後期)'!$B$5:$N$207,COLUMN('2025年度(D1後期)'!$G$5)+1,0)&amp;""</f>
        <v/>
      </c>
      <c r="R592" s="735"/>
      <c r="S592" s="740" t="str">
        <f>VLOOKUP($C577,'2025年度(D23後期)'!$B$5:$N$207,COLUMN('2025年度(D23後期)'!$G$5)+1,0)&amp;""</f>
        <v/>
      </c>
      <c r="T592" s="735"/>
      <c r="U592" s="25"/>
      <c r="Z592" s="73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784"/>
      <c r="BL592" s="784"/>
      <c r="BM592" s="784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47"/>
      <c r="B593" s="16" t="s">
        <v>62</v>
      </c>
      <c r="C593" s="738"/>
      <c r="D593" s="736"/>
      <c r="E593" s="710"/>
      <c r="F593" s="736"/>
      <c r="G593" s="710"/>
      <c r="H593" s="736"/>
      <c r="I593" s="710"/>
      <c r="J593" s="736"/>
      <c r="K593" s="712"/>
      <c r="L593" s="712"/>
      <c r="M593" s="738"/>
      <c r="N593" s="736"/>
      <c r="O593" s="712"/>
      <c r="P593" s="736"/>
      <c r="Q593" s="712"/>
      <c r="R593" s="736"/>
      <c r="S593" s="712"/>
      <c r="T593" s="736"/>
      <c r="U593" s="25"/>
      <c r="Z593" s="73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785"/>
      <c r="BL593" s="785"/>
      <c r="BM593" s="785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33" t="s">
        <v>80</v>
      </c>
      <c r="B594" s="15" t="s">
        <v>55</v>
      </c>
      <c r="C594" s="748" t="str">
        <f>VLOOKUP($C577,'2025年度(1年後期)'!$B$5:$N$207,COLUMN('2025年度(1年後期)'!$I$5),0)&amp;""</f>
        <v/>
      </c>
      <c r="D594" s="732"/>
      <c r="E594" s="749" t="str">
        <f>VLOOKUP($C577,'2025年度(2年後期)'!$B$5:$N$207,COLUMN('2025年度(2年後期)'!$I$5),0)&amp;""</f>
        <v/>
      </c>
      <c r="F594" s="732"/>
      <c r="G594" s="749" t="str">
        <f>VLOOKUP($C577,'2025年度(3年後期)'!$B$5:$N$207,COLUMN('2025年度(3年後期)'!$I$5),0)&amp;""</f>
        <v/>
      </c>
      <c r="H594" s="732"/>
      <c r="I594" s="749" t="str">
        <f>VLOOKUP($C577,'2025年度(4年後期)'!$B$5:$N$206,COLUMN('2025年度(4年後期)'!$I$5),0)&amp;""</f>
        <v/>
      </c>
      <c r="J594" s="732"/>
      <c r="K594" s="750" t="str">
        <f>VLOOKUP($C577,'2025年度(助産後期)'!$B$5:$N$207,COLUMN('2025年度(助産後期)'!$I$5),0)&amp;""</f>
        <v/>
      </c>
      <c r="L594" s="750"/>
      <c r="M594" s="748" t="str">
        <f>VLOOKUP($C577,'2025年度(M1後期)'!$B$5:$N$207,COLUMN('2025年度(M1後期)'!$I$5),0)&amp;""</f>
        <v/>
      </c>
      <c r="N594" s="732"/>
      <c r="O594" s="750" t="str">
        <f>VLOOKUP($C577,'2025年度(M2後期)'!$B$5:$N$207,COLUMN('2025年度(M2後期)'!$I$5),0)&amp;""</f>
        <v/>
      </c>
      <c r="P594" s="732"/>
      <c r="Q594" s="750" t="str">
        <f>VLOOKUP($C577,'2025年度(D1後期)'!$B$5:$N$207,COLUMN('2025年度(D1後期)'!$I$5),0)&amp;""</f>
        <v/>
      </c>
      <c r="R594" s="732"/>
      <c r="S594" s="750" t="str">
        <f>VLOOKUP($C577,'2025年度(D23後期)'!$B$5:$N$207,COLUMN('2025年度(D23後期)'!$I$5),0)&amp;""</f>
        <v/>
      </c>
      <c r="T594" s="732"/>
      <c r="U594" s="25"/>
      <c r="Z594" s="73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/>
      <c r="AH594" s="694"/>
      <c r="AI594" s="694"/>
      <c r="AJ594" s="694"/>
      <c r="AK594" s="694"/>
      <c r="AL594" s="694"/>
      <c r="AM594" s="694"/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/>
      <c r="AX594" s="694"/>
      <c r="AY594" s="694"/>
      <c r="AZ594" s="694"/>
      <c r="BA594" s="694"/>
      <c r="BB594" s="694"/>
      <c r="BC594" s="694"/>
      <c r="BD594" s="694"/>
      <c r="BE594" s="694"/>
      <c r="BF594" s="694"/>
      <c r="BG594" s="694"/>
      <c r="BH594" s="694"/>
      <c r="BI594" s="694"/>
      <c r="BJ594" s="694"/>
      <c r="BK594" s="783"/>
      <c r="BL594" s="783"/>
      <c r="BM594" s="783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33"/>
      <c r="B595" s="15" t="s">
        <v>58</v>
      </c>
      <c r="C595" s="751" t="str">
        <f>IFERROR(VLOOKUP(C594,科目・教員!$A$2:$B$349,2,0),"")</f>
        <v/>
      </c>
      <c r="D595" s="735"/>
      <c r="E595" s="739" t="str">
        <f>IFERROR(VLOOKUP(E594,科目・教員!$A$2:$B$349,2,0),"")</f>
        <v/>
      </c>
      <c r="F595" s="735"/>
      <c r="G595" s="739" t="str">
        <f>IFERROR(VLOOKUP(G594,科目・教員!$A$2:$B$349,2,0),"")</f>
        <v/>
      </c>
      <c r="H595" s="735"/>
      <c r="I595" s="739" t="str">
        <f>IFERROR(VLOOKUP(I594,科目・教員!$A$2:$B$349,2,0),"")</f>
        <v/>
      </c>
      <c r="J595" s="735"/>
      <c r="K595" s="740" t="str">
        <f>IFERROR(VLOOKUP(K594,科目・教員!$A$2:$B$349,2,0),"")</f>
        <v/>
      </c>
      <c r="L595" s="740"/>
      <c r="M595" s="751" t="str">
        <f>IFERROR(VLOOKUP(M594,科目・教員!$A$2:$B$349,2,0),"")</f>
        <v/>
      </c>
      <c r="N595" s="735"/>
      <c r="O595" s="740" t="str">
        <f>IFERROR(VLOOKUP(O594,科目・教員!$A$2:$B$349,2,0),"")</f>
        <v/>
      </c>
      <c r="P595" s="735"/>
      <c r="Q595" s="740" t="str">
        <f>IFERROR(VLOOKUP(Q594,科目・教員!$A$2:$B$349,2,0),"")</f>
        <v/>
      </c>
      <c r="R595" s="735"/>
      <c r="S595" s="740" t="str">
        <f>IFERROR(VLOOKUP(S594,科目・教員!$A$2:$B$349,2,0),"")</f>
        <v/>
      </c>
      <c r="T595" s="735"/>
      <c r="U595" s="25"/>
      <c r="Z595" s="73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784"/>
      <c r="BL595" s="784"/>
      <c r="BM595" s="784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33"/>
      <c r="B596" s="15" t="s">
        <v>60</v>
      </c>
      <c r="C596" s="751" t="str">
        <f>VLOOKUP($C577,'2025年度(1年後期)'!$B$5:$N$207,COLUMN('2025年度(1年後期)'!$I$5)+1,0)&amp;""</f>
        <v/>
      </c>
      <c r="D596" s="735"/>
      <c r="E596" s="739" t="str">
        <f>VLOOKUP($C577,'2025年度(2年後期)'!$B$5:$N$207,COLUMN('2025年度(2年後期)'!$I$5)+1,0)&amp;""</f>
        <v/>
      </c>
      <c r="F596" s="735"/>
      <c r="G596" s="739" t="str">
        <f>VLOOKUP($C577,'2025年度(3年後期)'!$B$5:$N$207,COLUMN('2025年度(3年後期)'!$I$5)+1,0)&amp;""</f>
        <v/>
      </c>
      <c r="H596" s="735"/>
      <c r="I596" s="739" t="str">
        <f>VLOOKUP($C577,'2025年度(4年後期)'!$B$5:$N$206,COLUMN('2025年度(4年後期)'!$I$5)+1,0)&amp;""</f>
        <v/>
      </c>
      <c r="J596" s="735"/>
      <c r="K596" s="740" t="str">
        <f>VLOOKUP($C577,'2025年度(助産後期)'!$B$5:$N$207,COLUMN('2025年度(助産後期)'!$I$5)+1,0)&amp;""</f>
        <v/>
      </c>
      <c r="L596" s="740"/>
      <c r="M596" s="751" t="str">
        <f>VLOOKUP($C577,'2025年度(M1後期)'!$B$5:$N$207,COLUMN('2025年度(M1後期)'!$I$5)+1,0)&amp;""</f>
        <v/>
      </c>
      <c r="N596" s="735"/>
      <c r="O596" s="740" t="str">
        <f>VLOOKUP($C577,'2025年度(M2後期)'!$B$5:$N$207,COLUMN('2025年度(M2後期)'!$I$5)+1,0)&amp;""</f>
        <v/>
      </c>
      <c r="P596" s="735"/>
      <c r="Q596" s="740" t="str">
        <f>VLOOKUP($C577,'2025年度(D1後期)'!$B$5:$N$207,COLUMN('2025年度(D1後期)'!$I$5)+1,0)&amp;""</f>
        <v/>
      </c>
      <c r="R596" s="735"/>
      <c r="S596" s="740" t="str">
        <f>VLOOKUP($C577,'2025年度(D23後期)'!$B$5:$N$207,COLUMN('2025年度(D23後期)'!$I$5)+1,0)&amp;""</f>
        <v/>
      </c>
      <c r="T596" s="735"/>
      <c r="U596" s="25"/>
      <c r="Z596" s="73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784"/>
      <c r="BL596" s="784"/>
      <c r="BM596" s="784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34"/>
      <c r="B597" s="16" t="s">
        <v>62</v>
      </c>
      <c r="C597" s="738"/>
      <c r="D597" s="736"/>
      <c r="E597" s="710"/>
      <c r="F597" s="736"/>
      <c r="G597" s="710"/>
      <c r="H597" s="736"/>
      <c r="I597" s="710"/>
      <c r="J597" s="736"/>
      <c r="K597" s="712"/>
      <c r="L597" s="712"/>
      <c r="M597" s="738"/>
      <c r="N597" s="736"/>
      <c r="O597" s="712"/>
      <c r="P597" s="736"/>
      <c r="Q597" s="712"/>
      <c r="R597" s="736"/>
      <c r="S597" s="712"/>
      <c r="T597" s="736"/>
      <c r="U597" s="25"/>
      <c r="Z597" s="73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785"/>
      <c r="BL597" s="785"/>
      <c r="BM597" s="785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33" t="s">
        <v>87</v>
      </c>
      <c r="B598" s="15" t="s">
        <v>55</v>
      </c>
      <c r="C598" s="748" t="str">
        <f>VLOOKUP($C577,'2025年度(1年後期)'!$B$5:$N$207,COLUMN('2025年度(1年後期)'!$K$5),0)&amp;""</f>
        <v/>
      </c>
      <c r="D598" s="732"/>
      <c r="E598" s="749" t="str">
        <f>VLOOKUP($C577,'2025年度(2年後期)'!$B$5:$N$207,COLUMN('2025年度(2年後期)'!$K$5),0)&amp;""</f>
        <v/>
      </c>
      <c r="F598" s="732"/>
      <c r="G598" s="749" t="str">
        <f>VLOOKUP($C577,'2025年度(3年後期)'!$B$5:$N$207,COLUMN('2025年度(3年後期)'!$K$5),0)&amp;""</f>
        <v/>
      </c>
      <c r="H598" s="732"/>
      <c r="I598" s="749" t="str">
        <f>VLOOKUP($C577,'2025年度(4年後期)'!$B$5:$N$206,COLUMN('2025年度(4年後期)'!$K$5),0)&amp;""</f>
        <v/>
      </c>
      <c r="J598" s="732"/>
      <c r="K598" s="750" t="str">
        <f>VLOOKUP($C577,'2025年度(助産後期)'!$B$5:$N$207,COLUMN('2025年度(助産後期)'!$K$5),0)&amp;""</f>
        <v/>
      </c>
      <c r="L598" s="750"/>
      <c r="M598" s="748" t="str">
        <f>VLOOKUP($C577,'2025年度(M1後期)'!$B$5:$N$207,COLUMN('2025年度(M1後期)'!$K$5),0)&amp;""</f>
        <v/>
      </c>
      <c r="N598" s="732"/>
      <c r="O598" s="750" t="str">
        <f>VLOOKUP($C577,'2025年度(M2後期)'!$B$5:$N$207,COLUMN('2025年度(M2後期)'!$K$5),0)&amp;""</f>
        <v/>
      </c>
      <c r="P598" s="732"/>
      <c r="Q598" s="750" t="str">
        <f>VLOOKUP($C577,'2025年度(D1後期)'!$B$5:$N$207,COLUMN('2025年度(D1後期)'!$K$5),0)&amp;""</f>
        <v/>
      </c>
      <c r="R598" s="732"/>
      <c r="S598" s="750" t="str">
        <f>VLOOKUP($C577,'2025年度(D23後期)'!$B$5:$N$207,COLUMN('2025年度(D23後期)'!$K$5),0)&amp;""</f>
        <v/>
      </c>
      <c r="T598" s="732"/>
      <c r="U598" s="25"/>
      <c r="Z598" s="73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/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/>
      <c r="BK598" s="783"/>
      <c r="BL598" s="783"/>
      <c r="BM598" s="783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33"/>
      <c r="B599" s="15" t="s">
        <v>58</v>
      </c>
      <c r="C599" s="751" t="str">
        <f>IFERROR(VLOOKUP(C598,科目・教員!$A$2:$B$349,2,0),"")</f>
        <v/>
      </c>
      <c r="D599" s="735"/>
      <c r="E599" s="739" t="str">
        <f>IFERROR(VLOOKUP(E598,科目・教員!$A$2:$B$349,2,0),"")</f>
        <v/>
      </c>
      <c r="F599" s="735"/>
      <c r="G599" s="739" t="str">
        <f>IFERROR(VLOOKUP(G598,科目・教員!$A$2:$B$349,2,0),"")</f>
        <v/>
      </c>
      <c r="H599" s="735"/>
      <c r="I599" s="739" t="str">
        <f>IFERROR(VLOOKUP(I598,科目・教員!$A$2:$B$349,2,0),"")</f>
        <v/>
      </c>
      <c r="J599" s="735"/>
      <c r="K599" s="740" t="str">
        <f>IFERROR(VLOOKUP(K598,科目・教員!$A$2:$B$349,2,0),"")</f>
        <v/>
      </c>
      <c r="L599" s="740"/>
      <c r="M599" s="751" t="str">
        <f>IFERROR(VLOOKUP(M598,科目・教員!$A$2:$B$349,2,0),"")</f>
        <v/>
      </c>
      <c r="N599" s="735"/>
      <c r="O599" s="740" t="str">
        <f>IFERROR(VLOOKUP(O598,科目・教員!$A$2:$B$349,2,0),"")</f>
        <v/>
      </c>
      <c r="P599" s="735"/>
      <c r="Q599" s="740" t="str">
        <f>IFERROR(VLOOKUP(Q598,科目・教員!$A$2:$B$349,2,0),"")</f>
        <v/>
      </c>
      <c r="R599" s="735"/>
      <c r="S599" s="740" t="str">
        <f>IFERROR(VLOOKUP(S598,科目・教員!$A$2:$B$349,2,0),"")</f>
        <v/>
      </c>
      <c r="T599" s="735"/>
      <c r="U599" s="25"/>
      <c r="Z599" s="73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784"/>
      <c r="BL599" s="784"/>
      <c r="BM599" s="784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33"/>
      <c r="B600" s="15" t="s">
        <v>60</v>
      </c>
      <c r="C600" s="751" t="str">
        <f>VLOOKUP($C577,'2025年度(1年後期)'!$B$5:$N$207,COLUMN('2025年度(1年後期)'!$K$5)+1,0)&amp;""</f>
        <v/>
      </c>
      <c r="D600" s="735"/>
      <c r="E600" s="739" t="str">
        <f>VLOOKUP($C577,'2025年度(2年後期)'!$B$5:$N$207,COLUMN('2025年度(2年後期)'!$K$5)+1,0)&amp;""</f>
        <v/>
      </c>
      <c r="F600" s="735"/>
      <c r="G600" s="739" t="str">
        <f>VLOOKUP($C577,'2025年度(3年後期)'!$B$5:$N$207,COLUMN('2025年度(3年後期)'!$K$5)+1,0)&amp;""</f>
        <v/>
      </c>
      <c r="H600" s="735"/>
      <c r="I600" s="739" t="str">
        <f>VLOOKUP($C577,'2025年度(4年後期)'!$B$5:$N$206,COLUMN('2025年度(4年後期)'!$K$5)+1,0)&amp;""</f>
        <v/>
      </c>
      <c r="J600" s="735"/>
      <c r="K600" s="740" t="str">
        <f>VLOOKUP($C577,'2025年度(助産後期)'!$B$5:$N$207,COLUMN('2025年度(助産後期)'!$K$5)+1,0)&amp;""</f>
        <v/>
      </c>
      <c r="L600" s="740"/>
      <c r="M600" s="751" t="str">
        <f>VLOOKUP($C577,'2025年度(M1後期)'!$B$5:$N$207,COLUMN('2025年度(M1後期)'!$K$5)+1,0)&amp;""</f>
        <v/>
      </c>
      <c r="N600" s="735"/>
      <c r="O600" s="740" t="str">
        <f>VLOOKUP($C577,'2025年度(M1後期)'!$B$5:$N$207,COLUMN('2025年度(M1後期)'!$K$5)+1,0)&amp;""</f>
        <v/>
      </c>
      <c r="P600" s="735"/>
      <c r="Q600" s="740" t="str">
        <f>VLOOKUP($C577,'2025年度(D1後期)'!$B$5:$N$207,COLUMN('2025年度(D1後期)'!$K$5)+1,0)&amp;""</f>
        <v/>
      </c>
      <c r="R600" s="735"/>
      <c r="S600" s="740" t="str">
        <f>VLOOKUP($C577,'2025年度(D23後期)'!$B$5:$N$207,COLUMN('2025年度(D23後期)'!$K$5)+1,0)&amp;""</f>
        <v/>
      </c>
      <c r="T600" s="735"/>
      <c r="U600" s="25"/>
      <c r="Z600" s="73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784"/>
      <c r="BL600" s="784"/>
      <c r="BM600" s="784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34"/>
      <c r="B601" s="16" t="s">
        <v>62</v>
      </c>
      <c r="C601" s="738"/>
      <c r="D601" s="736"/>
      <c r="E601" s="710"/>
      <c r="F601" s="736"/>
      <c r="G601" s="710"/>
      <c r="H601" s="736"/>
      <c r="I601" s="710"/>
      <c r="J601" s="736"/>
      <c r="K601" s="712"/>
      <c r="L601" s="712"/>
      <c r="M601" s="738"/>
      <c r="N601" s="736"/>
      <c r="O601" s="712"/>
      <c r="P601" s="736"/>
      <c r="Q601" s="712"/>
      <c r="R601" s="736"/>
      <c r="S601" s="712"/>
      <c r="T601" s="736"/>
      <c r="U601" s="37"/>
      <c r="V601" s="19"/>
      <c r="W601" s="19"/>
      <c r="X601" s="19"/>
      <c r="Y601" s="19"/>
      <c r="Z601" s="73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785"/>
      <c r="BL601" s="785"/>
      <c r="BM601" s="785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5"/>
      <c r="B602" s="6"/>
      <c r="C602" s="717">
        <f>C577+1</f>
        <v>46106</v>
      </c>
      <c r="D602" s="717"/>
      <c r="E602" s="717"/>
      <c r="F602" s="717"/>
      <c r="G602" s="717"/>
      <c r="H602" s="717"/>
      <c r="I602" s="717"/>
      <c r="J602" s="717"/>
      <c r="K602" s="717"/>
      <c r="L602" s="717"/>
      <c r="M602" s="717"/>
      <c r="N602" s="717"/>
      <c r="O602" s="717"/>
      <c r="P602" s="717"/>
      <c r="Q602" s="717"/>
      <c r="R602" s="717"/>
      <c r="S602" s="717"/>
      <c r="T602" s="717"/>
      <c r="U602" s="697">
        <f>C602</f>
        <v>46106</v>
      </c>
      <c r="V602" s="698"/>
      <c r="W602" s="698"/>
      <c r="X602" s="698"/>
      <c r="Y602" s="698"/>
      <c r="Z602" s="69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3" t="s">
        <v>54</v>
      </c>
      <c r="B603" s="12" t="s">
        <v>55</v>
      </c>
      <c r="C603" s="731" t="str">
        <f>VLOOKUP($C602,'2025年度(1年後期)'!$B$5:$N$207,COLUMN('2025年度(1年後期)'!$C$5),0)&amp;""</f>
        <v/>
      </c>
      <c r="D603" s="722"/>
      <c r="E603" s="721" t="str">
        <f>VLOOKUP($C602,'2025年度(2年後期)'!$B$5:$N$207,COLUMN('2025年度(2年後期)'!$C$5),0)&amp;""</f>
        <v/>
      </c>
      <c r="F603" s="722"/>
      <c r="G603" s="721" t="str">
        <f>VLOOKUP($C602,'2025年度(3年後期)'!$B$5:$N$207,COLUMN('2025年度(3年後期)'!$C$5),0)&amp;""</f>
        <v/>
      </c>
      <c r="H603" s="722"/>
      <c r="I603" s="721" t="str">
        <f>VLOOKUP($C602,'2025年度(4年後期)'!$B$5:$N$206,COLUMN('2025年度(4年後期)'!$C$5),0)&amp;""</f>
        <v/>
      </c>
      <c r="J603" s="722"/>
      <c r="K603" s="732" t="str">
        <f>VLOOKUP($C602,'2025年度(助産後期)'!$B$5:$N$207,COLUMN('2025年度(助産後期)'!$C$5),0)&amp;""</f>
        <v/>
      </c>
      <c r="L603" s="720"/>
      <c r="M603" s="719" t="str">
        <f>VLOOKUP($C602,'2025年度(M1後期)'!$B$5:$N$207,COLUMN('2025年度(M1後期)'!$C$5),0)&amp;""</f>
        <v/>
      </c>
      <c r="N603" s="720"/>
      <c r="O603" s="721" t="str">
        <f>VLOOKUP($C602,'2025年度(M2後期)'!$B$5:$N$207,COLUMN('2025年度(M2後期)'!$C$5),0)&amp;""</f>
        <v/>
      </c>
      <c r="P603" s="722"/>
      <c r="Q603" s="721" t="str">
        <f>VLOOKUP($C602,'2025年度(D1後期)'!$B$5:$N$207,COLUMN('2025年度(D1後期)'!$C$5),0)&amp;""</f>
        <v/>
      </c>
      <c r="R603" s="722"/>
      <c r="S603" s="732" t="str">
        <f>VLOOKUP($C602,'2025年度(D23後期)'!$B$5:$N$207,COLUMN('2025年度(D23後期)'!$C$5),0)&amp;""</f>
        <v/>
      </c>
      <c r="T603" s="722"/>
      <c r="U603" s="25"/>
      <c r="Z603" s="744" t="str">
        <f>A603</f>
        <v xml:space="preserve">１時限（09：20～10：50） </v>
      </c>
      <c r="AA603" s="694"/>
      <c r="AB603" s="694"/>
      <c r="AC603" s="694"/>
      <c r="AD603" s="694"/>
      <c r="AE603" s="694"/>
      <c r="AF603" s="694"/>
      <c r="AG603" s="694"/>
      <c r="AH603" s="694"/>
      <c r="AI603" s="694"/>
      <c r="AJ603" s="694"/>
      <c r="AK603" s="694"/>
      <c r="AL603" s="694"/>
      <c r="AM603" s="694"/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694"/>
      <c r="BC603" s="694"/>
      <c r="BD603" s="694"/>
      <c r="BE603" s="694"/>
      <c r="BF603" s="694"/>
      <c r="BG603" s="694"/>
      <c r="BH603" s="694"/>
      <c r="BI603" s="694"/>
      <c r="BJ603" s="694"/>
      <c r="BK603" s="783"/>
      <c r="BL603" s="783"/>
      <c r="BM603" s="783"/>
      <c r="BN603" s="694"/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33"/>
      <c r="B604" s="15" t="s">
        <v>58</v>
      </c>
      <c r="C604" s="714" t="str">
        <f>IFERROR(VLOOKUP(C603,科目・教員!$A$2:$B$349,2,0),"")</f>
        <v/>
      </c>
      <c r="D604" s="715"/>
      <c r="E604" s="716" t="str">
        <f>IFERROR(VLOOKUP(E603,科目・教員!$A$2:$B$349,2,0),"")</f>
        <v/>
      </c>
      <c r="F604" s="715"/>
      <c r="G604" s="716" t="str">
        <f>IFERROR(VLOOKUP(G603,科目・教員!$A$2:$B$349,2,0),"")</f>
        <v/>
      </c>
      <c r="H604" s="715"/>
      <c r="I604" s="716" t="str">
        <f>IFERROR(VLOOKUP(I603,科目・教員!$A$2:$B$349,2,0),"")</f>
        <v/>
      </c>
      <c r="J604" s="715"/>
      <c r="K604" s="735" t="str">
        <f>IFERROR(VLOOKUP(K603,科目・教員!$A$2:$B$349,2,0),"")</f>
        <v/>
      </c>
      <c r="L604" s="737"/>
      <c r="M604" s="746" t="str">
        <f>IFERROR(VLOOKUP(M603,科目・教員!$A$2:$B$349,2,0),"")</f>
        <v/>
      </c>
      <c r="N604" s="715"/>
      <c r="O604" s="716" t="str">
        <f>IFERROR(VLOOKUP(O603,科目・教員!$A$2:$B$349,2,0),"")</f>
        <v/>
      </c>
      <c r="P604" s="715"/>
      <c r="Q604" s="716" t="str">
        <f>IFERROR(VLOOKUP(Q603,科目・教員!$A$2:$B$349,2,0),"")</f>
        <v/>
      </c>
      <c r="R604" s="715"/>
      <c r="S604" s="735" t="str">
        <f>IFERROR(VLOOKUP(S603,科目・教員!$A$2:$B$349,2,0),"")</f>
        <v/>
      </c>
      <c r="T604" s="715"/>
      <c r="U604" s="25"/>
      <c r="Z604" s="73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695"/>
      <c r="BC604" s="695"/>
      <c r="BD604" s="695"/>
      <c r="BE604" s="695"/>
      <c r="BF604" s="695"/>
      <c r="BG604" s="695"/>
      <c r="BH604" s="695"/>
      <c r="BI604" s="695"/>
      <c r="BJ604" s="695"/>
      <c r="BK604" s="784"/>
      <c r="BL604" s="784"/>
      <c r="BM604" s="784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33"/>
      <c r="B605" s="15" t="s">
        <v>60</v>
      </c>
      <c r="C605" s="714" t="str">
        <f>VLOOKUP($C602,'2025年度(1年後期)'!$B$5:$N$207,COLUMN('2025年度(1年後期)'!$C$5)+1,0)&amp;""</f>
        <v/>
      </c>
      <c r="D605" s="715"/>
      <c r="E605" s="716" t="str">
        <f>VLOOKUP($C602,'2025年度(2年後期)'!$B$5:$N$207,COLUMN('2025年度(2年後期)'!$C$5)+1,0)&amp;""</f>
        <v/>
      </c>
      <c r="F605" s="715"/>
      <c r="G605" s="716" t="str">
        <f>VLOOKUP($C602,'2025年度(3年後期)'!$B$5:$N$207,COLUMN('2025年度(3年後期)'!$C$5)+1,0)&amp;""</f>
        <v/>
      </c>
      <c r="H605" s="715"/>
      <c r="I605" s="716" t="str">
        <f>VLOOKUP($C602,'2025年度(4年後期)'!$B$5:$N$206,COLUMN('2025年度(4年後期)'!$C$5)+1,0)&amp;""</f>
        <v/>
      </c>
      <c r="J605" s="715"/>
      <c r="K605" s="735" t="str">
        <f>VLOOKUP($C602,'2025年度(助産後期)'!$B$5:$N$207,COLUMN('2025年度(助産後期)'!$C$5)+1,0)&amp;""</f>
        <v/>
      </c>
      <c r="L605" s="737"/>
      <c r="M605" s="746" t="str">
        <f>VLOOKUP($C602,'2025年度(M1後期)'!$B$5:$N$207,COLUMN('2025年度(M1後期)'!$C$5)+1,0)&amp;""</f>
        <v/>
      </c>
      <c r="N605" s="715"/>
      <c r="O605" s="716" t="str">
        <f>VLOOKUP($C602,'2025年度(M2後期)'!$B$5:$N$207,COLUMN('2025年度(M2後期)'!$C$5)+1,0)&amp;""</f>
        <v/>
      </c>
      <c r="P605" s="715"/>
      <c r="Q605" s="716" t="str">
        <f>VLOOKUP($C602,'2025年度(D1後期)'!$B$5:$N$207,COLUMN('2025年度(D1後期)'!$C$5)+1,0)&amp;""</f>
        <v/>
      </c>
      <c r="R605" s="715"/>
      <c r="S605" s="735" t="str">
        <f>VLOOKUP($C602,'2025年度(D23後期)'!$B$5:$N$207,COLUMN('2025年度(D23後期)'!$C$5)+1,0)&amp;""</f>
        <v/>
      </c>
      <c r="T605" s="715"/>
      <c r="U605" s="25"/>
      <c r="Z605" s="73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695"/>
      <c r="BC605" s="695"/>
      <c r="BD605" s="695"/>
      <c r="BE605" s="695"/>
      <c r="BF605" s="695"/>
      <c r="BG605" s="695"/>
      <c r="BH605" s="695"/>
      <c r="BI605" s="695"/>
      <c r="BJ605" s="695"/>
      <c r="BK605" s="784"/>
      <c r="BL605" s="784"/>
      <c r="BM605" s="784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34"/>
      <c r="B606" s="16" t="s">
        <v>62</v>
      </c>
      <c r="C606" s="738"/>
      <c r="D606" s="711"/>
      <c r="E606" s="710"/>
      <c r="F606" s="711"/>
      <c r="G606" s="710"/>
      <c r="H606" s="711"/>
      <c r="I606" s="710"/>
      <c r="J606" s="711"/>
      <c r="K606" s="712"/>
      <c r="L606" s="713"/>
      <c r="M606" s="745"/>
      <c r="N606" s="711"/>
      <c r="O606" s="710"/>
      <c r="P606" s="711"/>
      <c r="Q606" s="710"/>
      <c r="R606" s="711"/>
      <c r="S606" s="712"/>
      <c r="T606" s="711"/>
      <c r="U606" s="25"/>
      <c r="Z606" s="73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696"/>
      <c r="BC606" s="696"/>
      <c r="BD606" s="696"/>
      <c r="BE606" s="696"/>
      <c r="BF606" s="696"/>
      <c r="BG606" s="696"/>
      <c r="BH606" s="696"/>
      <c r="BI606" s="696"/>
      <c r="BJ606" s="696"/>
      <c r="BK606" s="785"/>
      <c r="BL606" s="785"/>
      <c r="BM606" s="785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33" t="s">
        <v>64</v>
      </c>
      <c r="B607" s="15" t="s">
        <v>55</v>
      </c>
      <c r="C607" s="731" t="str">
        <f>VLOOKUP($C602,'2025年度(1年後期)'!$B$5:$N$207,COLUMN('2025年度(1年後期)'!$E$5),0)&amp;""</f>
        <v/>
      </c>
      <c r="D607" s="722"/>
      <c r="E607" s="721" t="str">
        <f>VLOOKUP($C602,'2025年度(2年後期)'!$B$5:$N$207,COLUMN('2025年度(2年後期)'!$E$5),0)&amp;""</f>
        <v/>
      </c>
      <c r="F607" s="722"/>
      <c r="G607" s="721" t="str">
        <f>VLOOKUP($C602,'2025年度(3年後期)'!$B$5:$N$207,COLUMN('2025年度(3年後期)'!$E$5),0)&amp;""</f>
        <v/>
      </c>
      <c r="H607" s="722"/>
      <c r="I607" s="721" t="str">
        <f>VLOOKUP($C602,'2025年度(4年後期)'!$B$5:$N$206,COLUMN('2025年度(4年後期)'!$E$5),0)&amp;""</f>
        <v/>
      </c>
      <c r="J607" s="722"/>
      <c r="K607" s="732" t="str">
        <f>VLOOKUP($C602,'2025年度(助産後期)'!$B$5:$N$207,COLUMN('2025年度(助産後期)'!$E$5),0)&amp;""</f>
        <v/>
      </c>
      <c r="L607" s="720"/>
      <c r="M607" s="731" t="str">
        <f>VLOOKUP($C602,'2025年度(M1後期)'!$B$5:$N$207,COLUMN('2025年度(M1後期)'!$E$5),0)&amp;""</f>
        <v/>
      </c>
      <c r="N607" s="722"/>
      <c r="O607" s="732" t="str">
        <f>VLOOKUP($C602,'2025年度(M2後期)'!$B$5:$N$207,COLUMN('2025年度(M2後期)'!$E$5),0)&amp;""</f>
        <v/>
      </c>
      <c r="P607" s="722"/>
      <c r="Q607" s="732" t="str">
        <f>VLOOKUP($C602,'2025年度(D1後期)'!$B$5:$N$207,COLUMN('2025年度(D1後期)'!$E$5),0)&amp;""</f>
        <v/>
      </c>
      <c r="R607" s="722"/>
      <c r="S607" s="732" t="str">
        <f>VLOOKUP($C602,'2025年度(D23後期)'!$B$5:$N$207,COLUMN('2025年度(D23後期)'!$E$5),0)&amp;""</f>
        <v/>
      </c>
      <c r="T607" s="722"/>
      <c r="U607" s="21"/>
      <c r="Z607" s="733" t="str">
        <f>A607</f>
        <v>２時限（11：00～12：30）</v>
      </c>
      <c r="AA607" s="694"/>
      <c r="AB607" s="694"/>
      <c r="AC607" s="694"/>
      <c r="AD607" s="694"/>
      <c r="AE607" s="694"/>
      <c r="AF607" s="694"/>
      <c r="AG607" s="694"/>
      <c r="AH607" s="694"/>
      <c r="AI607" s="694"/>
      <c r="AJ607" s="694"/>
      <c r="AK607" s="694"/>
      <c r="AL607" s="694"/>
      <c r="AM607" s="694"/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694"/>
      <c r="BC607" s="694"/>
      <c r="BD607" s="694"/>
      <c r="BE607" s="694"/>
      <c r="BF607" s="694"/>
      <c r="BG607" s="694"/>
      <c r="BH607" s="694"/>
      <c r="BI607" s="694"/>
      <c r="BJ607" s="694"/>
      <c r="BK607" s="783"/>
      <c r="BL607" s="783"/>
      <c r="BM607" s="783"/>
      <c r="BN607" s="694"/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33"/>
      <c r="B608" s="15" t="s">
        <v>58</v>
      </c>
      <c r="C608" s="714" t="str">
        <f>IFERROR(VLOOKUP(C607,科目・教員!$A$2:$B$349,2,0),"")</f>
        <v/>
      </c>
      <c r="D608" s="715"/>
      <c r="E608" s="716" t="str">
        <f>IFERROR(VLOOKUP(E607,科目・教員!$A$2:$B$349,2,0),"")</f>
        <v/>
      </c>
      <c r="F608" s="715"/>
      <c r="G608" s="716" t="str">
        <f>IFERROR(VLOOKUP(G607,科目・教員!$A$2:$B$349,2,0),"")</f>
        <v/>
      </c>
      <c r="H608" s="715"/>
      <c r="I608" s="716" t="str">
        <f>IFERROR(VLOOKUP(I607,科目・教員!$A$2:$B$349,2,0),"")</f>
        <v/>
      </c>
      <c r="J608" s="715"/>
      <c r="K608" s="735" t="str">
        <f>IFERROR(VLOOKUP(K607,科目・教員!$A$2:$B$349,2,0),"")</f>
        <v/>
      </c>
      <c r="L608" s="737"/>
      <c r="M608" s="714" t="str">
        <f>IFERROR(VLOOKUP(M607,科目・教員!$A$2:$B$349,2,0),"")</f>
        <v/>
      </c>
      <c r="N608" s="715"/>
      <c r="O608" s="735" t="str">
        <f>IFERROR(VLOOKUP(O607,科目・教員!$A$2:$B$349,2,0),"")</f>
        <v/>
      </c>
      <c r="P608" s="715"/>
      <c r="Q608" s="735" t="str">
        <f>IFERROR(VLOOKUP(Q607,科目・教員!$A$2:$B$349,2,0),"")</f>
        <v/>
      </c>
      <c r="R608" s="715"/>
      <c r="S608" s="735" t="str">
        <f>IFERROR(VLOOKUP(S607,科目・教員!$A$2:$B$349,2,0),"")</f>
        <v/>
      </c>
      <c r="T608" s="715"/>
      <c r="U608" s="21"/>
      <c r="Z608" s="73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695"/>
      <c r="BC608" s="695"/>
      <c r="BD608" s="695"/>
      <c r="BE608" s="695"/>
      <c r="BF608" s="695"/>
      <c r="BG608" s="695"/>
      <c r="BH608" s="695"/>
      <c r="BI608" s="695"/>
      <c r="BJ608" s="695"/>
      <c r="BK608" s="784"/>
      <c r="BL608" s="784"/>
      <c r="BM608" s="784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33"/>
      <c r="B609" s="15" t="s">
        <v>60</v>
      </c>
      <c r="C609" s="714" t="str">
        <f>VLOOKUP($C602,'2025年度(1年後期)'!$B$5:$N$207,COLUMN('2025年度(1年後期)'!$E$5)+1,0)&amp;""</f>
        <v/>
      </c>
      <c r="D609" s="715"/>
      <c r="E609" s="716" t="str">
        <f>VLOOKUP($C602,'2025年度(2年後期)'!$B$5:$N$207,COLUMN('2025年度(2年後期)'!$E$5)+1,0)&amp;""</f>
        <v/>
      </c>
      <c r="F609" s="715"/>
      <c r="G609" s="716" t="str">
        <f>VLOOKUP($C602,'2025年度(3年後期)'!$B$5:$N$207,COLUMN('2025年度(3年後期)'!$E$5)+1,0)&amp;""</f>
        <v/>
      </c>
      <c r="H609" s="715"/>
      <c r="I609" s="716" t="str">
        <f>VLOOKUP($C602,'2025年度(4年後期)'!$B$5:$N$206,COLUMN('2025年度(4年後期)'!$E$5)+1,0)&amp;""</f>
        <v/>
      </c>
      <c r="J609" s="715"/>
      <c r="K609" s="735" t="str">
        <f>VLOOKUP($C602,'2025年度(助産後期)'!$B$5:$N$207,COLUMN('2025年度(助産後期)'!$E$5)+1,0)&amp;""</f>
        <v/>
      </c>
      <c r="L609" s="737"/>
      <c r="M609" s="714" t="str">
        <f>VLOOKUP($C602,'2025年度(M1後期)'!$B$5:$N$207,COLUMN('2025年度(M1後期)'!$E$5)+1,0)&amp;""</f>
        <v/>
      </c>
      <c r="N609" s="715"/>
      <c r="O609" s="735" t="str">
        <f>VLOOKUP($C602,'2025年度(M2後期)'!$B$5:$N$207,COLUMN('2025年度(M2後期)'!$E$5)+1,0)&amp;""</f>
        <v/>
      </c>
      <c r="P609" s="715"/>
      <c r="Q609" s="735" t="str">
        <f>VLOOKUP($C602,'2025年度(D1後期)'!$B$5:$N$207,COLUMN('2025年度(D1後期)'!$E$5)+1,0)&amp;""</f>
        <v/>
      </c>
      <c r="R609" s="715"/>
      <c r="S609" s="735" t="str">
        <f>VLOOKUP($C602,'2025年度(D23後期)'!$B$5:$N$207,COLUMN('2025年度(D23後期)'!$E$5)+1,0)&amp;""</f>
        <v/>
      </c>
      <c r="T609" s="715"/>
      <c r="U609" s="21"/>
      <c r="Z609" s="73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695"/>
      <c r="BC609" s="695"/>
      <c r="BD609" s="695"/>
      <c r="BE609" s="695"/>
      <c r="BF609" s="695"/>
      <c r="BG609" s="695"/>
      <c r="BH609" s="695"/>
      <c r="BI609" s="695"/>
      <c r="BJ609" s="695"/>
      <c r="BK609" s="784"/>
      <c r="BL609" s="784"/>
      <c r="BM609" s="784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47"/>
      <c r="B610" s="16" t="s">
        <v>62</v>
      </c>
      <c r="C610" s="738"/>
      <c r="D610" s="736"/>
      <c r="E610" s="710"/>
      <c r="F610" s="736"/>
      <c r="G610" s="710"/>
      <c r="H610" s="736"/>
      <c r="I610" s="710"/>
      <c r="J610" s="736"/>
      <c r="K610" s="712"/>
      <c r="L610" s="712"/>
      <c r="M610" s="738"/>
      <c r="N610" s="736"/>
      <c r="O610" s="712"/>
      <c r="P610" s="736"/>
      <c r="Q610" s="712"/>
      <c r="R610" s="736"/>
      <c r="S610" s="712"/>
      <c r="T610" s="736"/>
      <c r="U610" s="21"/>
      <c r="Z610" s="73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696"/>
      <c r="BC610" s="696"/>
      <c r="BD610" s="696"/>
      <c r="BE610" s="696"/>
      <c r="BF610" s="696"/>
      <c r="BG610" s="696"/>
      <c r="BH610" s="696"/>
      <c r="BI610" s="696"/>
      <c r="BJ610" s="696"/>
      <c r="BK610" s="785"/>
      <c r="BL610" s="785"/>
      <c r="BM610" s="785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44" t="s">
        <v>70</v>
      </c>
      <c r="B611" s="17" t="s">
        <v>71</v>
      </c>
      <c r="C611" s="731"/>
      <c r="D611" s="722"/>
      <c r="E611" s="721"/>
      <c r="F611" s="722"/>
      <c r="G611" s="721"/>
      <c r="H611" s="722"/>
      <c r="I611" s="721"/>
      <c r="J611" s="722"/>
      <c r="K611" s="732"/>
      <c r="L611" s="720"/>
      <c r="M611" s="731"/>
      <c r="N611" s="722"/>
      <c r="O611" s="732"/>
      <c r="P611" s="722"/>
      <c r="Q611" s="732"/>
      <c r="R611" s="722"/>
      <c r="S611" s="732"/>
      <c r="T611" s="722"/>
      <c r="U611" s="21"/>
      <c r="Z611" s="73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694"/>
      <c r="BC611" s="694"/>
      <c r="BD611" s="694"/>
      <c r="BE611" s="694"/>
      <c r="BF611" s="694"/>
      <c r="BG611" s="694"/>
      <c r="BH611" s="694"/>
      <c r="BI611" s="694"/>
      <c r="BJ611" s="694"/>
      <c r="BK611" s="783"/>
      <c r="BL611" s="783"/>
      <c r="BM611" s="783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33"/>
      <c r="B612" s="17" t="s">
        <v>73</v>
      </c>
      <c r="C612" s="714"/>
      <c r="D612" s="715"/>
      <c r="E612" s="716"/>
      <c r="F612" s="715"/>
      <c r="G612" s="716"/>
      <c r="H612" s="715"/>
      <c r="I612" s="716"/>
      <c r="J612" s="715"/>
      <c r="K612" s="735"/>
      <c r="L612" s="737"/>
      <c r="M612" s="714"/>
      <c r="N612" s="715"/>
      <c r="O612" s="735"/>
      <c r="P612" s="715"/>
      <c r="Q612" s="735"/>
      <c r="R612" s="715"/>
      <c r="S612" s="735"/>
      <c r="T612" s="715"/>
      <c r="U612" s="21"/>
      <c r="Z612" s="73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695"/>
      <c r="BC612" s="695"/>
      <c r="BD612" s="695"/>
      <c r="BE612" s="695"/>
      <c r="BF612" s="695"/>
      <c r="BG612" s="695"/>
      <c r="BH612" s="695"/>
      <c r="BI612" s="695"/>
      <c r="BJ612" s="695"/>
      <c r="BK612" s="784"/>
      <c r="BL612" s="784"/>
      <c r="BM612" s="784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33"/>
      <c r="B613" s="17" t="s">
        <v>60</v>
      </c>
      <c r="C613" s="714"/>
      <c r="D613" s="715"/>
      <c r="E613" s="716"/>
      <c r="F613" s="715"/>
      <c r="G613" s="716"/>
      <c r="H613" s="715"/>
      <c r="I613" s="716"/>
      <c r="J613" s="715"/>
      <c r="K613" s="735"/>
      <c r="L613" s="737"/>
      <c r="M613" s="714"/>
      <c r="N613" s="715"/>
      <c r="O613" s="735"/>
      <c r="P613" s="715"/>
      <c r="Q613" s="735"/>
      <c r="R613" s="715"/>
      <c r="S613" s="735"/>
      <c r="T613" s="715"/>
      <c r="U613" s="21"/>
      <c r="Z613" s="73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695"/>
      <c r="BC613" s="695"/>
      <c r="BD613" s="695"/>
      <c r="BE613" s="695"/>
      <c r="BF613" s="695"/>
      <c r="BG613" s="695"/>
      <c r="BH613" s="695"/>
      <c r="BI613" s="695"/>
      <c r="BJ613" s="695"/>
      <c r="BK613" s="784"/>
      <c r="BL613" s="784"/>
      <c r="BM613" s="784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34"/>
      <c r="B614" s="18" t="s">
        <v>62</v>
      </c>
      <c r="C614" s="752"/>
      <c r="D614" s="753"/>
      <c r="E614" s="754"/>
      <c r="F614" s="753"/>
      <c r="G614" s="754"/>
      <c r="H614" s="753"/>
      <c r="I614" s="754"/>
      <c r="J614" s="753"/>
      <c r="K614" s="755"/>
      <c r="L614" s="755"/>
      <c r="M614" s="752"/>
      <c r="N614" s="753"/>
      <c r="O614" s="755"/>
      <c r="P614" s="753"/>
      <c r="Q614" s="755"/>
      <c r="R614" s="753"/>
      <c r="S614" s="755"/>
      <c r="T614" s="753"/>
      <c r="U614" s="21"/>
      <c r="Z614" s="73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696"/>
      <c r="BC614" s="696"/>
      <c r="BD614" s="696"/>
      <c r="BE614" s="696"/>
      <c r="BF614" s="696"/>
      <c r="BG614" s="696"/>
      <c r="BH614" s="696"/>
      <c r="BI614" s="696"/>
      <c r="BJ614" s="696"/>
      <c r="BK614" s="785"/>
      <c r="BL614" s="785"/>
      <c r="BM614" s="785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33" t="s">
        <v>74</v>
      </c>
      <c r="B615" s="15" t="s">
        <v>55</v>
      </c>
      <c r="C615" s="748" t="str">
        <f>VLOOKUP($C602,'2025年度(1年後期)'!$B$5:$N$207,COLUMN('2025年度(1年後期)'!$G$5),0)&amp;""</f>
        <v/>
      </c>
      <c r="D615" s="732"/>
      <c r="E615" s="749" t="str">
        <f>VLOOKUP($C602,'2025年度(2年後期)'!$B$5:$N$207,COLUMN('2025年度(2年後期)'!$G$5),0)&amp;""</f>
        <v/>
      </c>
      <c r="F615" s="732"/>
      <c r="G615" s="749" t="str">
        <f>VLOOKUP($C602,'2025年度(3年後期)'!$B$5:$N$207,COLUMN('2025年度(3年後期)'!$G$5),0)&amp;""</f>
        <v/>
      </c>
      <c r="H615" s="732"/>
      <c r="I615" s="749" t="str">
        <f>VLOOKUP($C602,'2025年度(4年後期)'!$B$5:$N$206,COLUMN('2025年度(4年後期)'!$G$5),0)&amp;""</f>
        <v/>
      </c>
      <c r="J615" s="732"/>
      <c r="K615" s="750" t="str">
        <f>VLOOKUP($C602,'2025年度(助産後期)'!$B$5:$N$207,COLUMN('2025年度(助産後期)'!$G$5),0)&amp;""</f>
        <v/>
      </c>
      <c r="L615" s="750"/>
      <c r="M615" s="748" t="str">
        <f>VLOOKUP($C602,'2025年度(M1後期)'!$B$5:$N$207,COLUMN('2025年度(M1後期)'!$G$5),0)&amp;""</f>
        <v/>
      </c>
      <c r="N615" s="732"/>
      <c r="O615" s="750" t="str">
        <f>VLOOKUP($C602,'2025年度(M2後期)'!$B$5:$N$207,COLUMN('2025年度(M2後期)'!$G$5),0)&amp;""</f>
        <v/>
      </c>
      <c r="P615" s="732"/>
      <c r="Q615" s="750" t="str">
        <f>VLOOKUP($C602,'2025年度(D1後期)'!$B$5:$N$207,COLUMN('2025年度(D1後期)'!$G$5),0)&amp;""</f>
        <v/>
      </c>
      <c r="R615" s="732"/>
      <c r="S615" s="750" t="str">
        <f>VLOOKUP($C602,'2025年度(D23後期)'!$B$5:$N$207,COLUMN('2025年度(D23後期)'!$G$5),0)&amp;""</f>
        <v/>
      </c>
      <c r="T615" s="732"/>
      <c r="U615" s="21"/>
      <c r="Z615" s="733" t="str">
        <f>A615</f>
        <v>３時限（13：30～15：00）</v>
      </c>
      <c r="AA615" s="694"/>
      <c r="AB615" s="694"/>
      <c r="AC615" s="694"/>
      <c r="AD615" s="694"/>
      <c r="AE615" s="694"/>
      <c r="AF615" s="694"/>
      <c r="AG615" s="694"/>
      <c r="AH615" s="694"/>
      <c r="AI615" s="694"/>
      <c r="AJ615" s="694"/>
      <c r="AK615" s="694"/>
      <c r="AL615" s="694"/>
      <c r="AM615" s="694"/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694"/>
      <c r="BC615" s="694"/>
      <c r="BD615" s="694"/>
      <c r="BE615" s="694"/>
      <c r="BF615" s="694"/>
      <c r="BG615" s="694"/>
      <c r="BH615" s="694"/>
      <c r="BI615" s="694"/>
      <c r="BJ615" s="694"/>
      <c r="BK615" s="783"/>
      <c r="BL615" s="783"/>
      <c r="BM615" s="783"/>
      <c r="BN615" s="694"/>
      <c r="BO615" s="694"/>
      <c r="BP615" s="694"/>
      <c r="BQ615" s="694"/>
      <c r="BR615" s="694"/>
      <c r="BS615" s="694"/>
      <c r="BT615" s="694"/>
      <c r="BU615" s="694"/>
      <c r="BV615" s="694"/>
      <c r="BW615" s="694"/>
    </row>
    <row r="616" spans="1:75" ht="13.5" customHeight="1">
      <c r="A616" s="733"/>
      <c r="B616" s="15" t="s">
        <v>58</v>
      </c>
      <c r="C616" s="751" t="str">
        <f>IFERROR(VLOOKUP(C615,科目・教員!$A$2:$B$349,2,0),"")</f>
        <v/>
      </c>
      <c r="D616" s="735"/>
      <c r="E616" s="739" t="str">
        <f>IFERROR(VLOOKUP(E615,科目・教員!$A$2:$B$349,2,0),"")</f>
        <v/>
      </c>
      <c r="F616" s="735"/>
      <c r="G616" s="739" t="str">
        <f>IFERROR(VLOOKUP(G615,科目・教員!$A$2:$B$349,2,0),"")</f>
        <v/>
      </c>
      <c r="H616" s="735"/>
      <c r="I616" s="739" t="str">
        <f>IFERROR(VLOOKUP(I615,科目・教員!$A$2:$B$349,2,0),"")</f>
        <v/>
      </c>
      <c r="J616" s="735"/>
      <c r="K616" s="740" t="str">
        <f>IFERROR(VLOOKUP(K615,科目・教員!$A$2:$B$349,2,0),"")</f>
        <v/>
      </c>
      <c r="L616" s="740"/>
      <c r="M616" s="751" t="str">
        <f>IFERROR(VLOOKUP(M615,科目・教員!$A$2:$B$349,2,0),"")</f>
        <v/>
      </c>
      <c r="N616" s="735"/>
      <c r="O616" s="740" t="str">
        <f>IFERROR(VLOOKUP(O615,科目・教員!$A$2:$B$349,2,0),"")</f>
        <v/>
      </c>
      <c r="P616" s="735"/>
      <c r="Q616" s="740" t="str">
        <f>IFERROR(VLOOKUP(Q615,科目・教員!$A$2:$B$349,2,0),"")</f>
        <v/>
      </c>
      <c r="R616" s="735"/>
      <c r="S616" s="740" t="str">
        <f>IFERROR(VLOOKUP(S615,科目・教員!$A$2:$B$349,2,0),"")</f>
        <v/>
      </c>
      <c r="T616" s="735"/>
      <c r="U616" s="21"/>
      <c r="Z616" s="73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695"/>
      <c r="BC616" s="695"/>
      <c r="BD616" s="695"/>
      <c r="BE616" s="695"/>
      <c r="BF616" s="695"/>
      <c r="BG616" s="695"/>
      <c r="BH616" s="695"/>
      <c r="BI616" s="695"/>
      <c r="BJ616" s="695"/>
      <c r="BK616" s="784"/>
      <c r="BL616" s="784"/>
      <c r="BM616" s="784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33"/>
      <c r="B617" s="15" t="s">
        <v>60</v>
      </c>
      <c r="C617" s="751" t="str">
        <f>VLOOKUP($C602,'2025年度(1年後期)'!$B$5:$N$207,COLUMN('2025年度(1年後期)'!$G$5)+1,0)&amp;""</f>
        <v/>
      </c>
      <c r="D617" s="735"/>
      <c r="E617" s="739" t="str">
        <f>VLOOKUP($C602,'2025年度(2年後期)'!$B$5:$N$207,COLUMN('2025年度(2年後期)'!$G$5)+1,0)&amp;""</f>
        <v/>
      </c>
      <c r="F617" s="735"/>
      <c r="G617" s="739" t="str">
        <f>VLOOKUP($C602,'2025年度(3年後期)'!$B$5:$N$207,COLUMN('2025年度(3年後期)'!$G$5)+1,0)&amp;""</f>
        <v/>
      </c>
      <c r="H617" s="735"/>
      <c r="I617" s="739" t="str">
        <f>VLOOKUP($C602,'2025年度(4年後期)'!$B$5:$N$206,COLUMN('2025年度(4年後期)'!$G$5)+1,0)&amp;""</f>
        <v/>
      </c>
      <c r="J617" s="735"/>
      <c r="K617" s="740" t="str">
        <f>VLOOKUP($C602,'2025年度(助産後期)'!$B$5:$N$207,COLUMN('2025年度(助産後期)'!$G$5)+1,0)&amp;""</f>
        <v/>
      </c>
      <c r="L617" s="740"/>
      <c r="M617" s="751" t="str">
        <f>VLOOKUP($C602,'2025年度(M1後期)'!$B$5:$N$207,COLUMN('2025年度(M1後期)'!$G$5)+1,0)&amp;""</f>
        <v/>
      </c>
      <c r="N617" s="735"/>
      <c r="O617" s="740" t="str">
        <f>VLOOKUP($C602,'2025年度(M2後期)'!$B$5:$N$207,COLUMN('2025年度(M2後期)'!$G$5)+1,0)&amp;""</f>
        <v/>
      </c>
      <c r="P617" s="735"/>
      <c r="Q617" s="740" t="str">
        <f>VLOOKUP($C602,'2025年度(D1後期)'!$B$5:$N$207,COLUMN('2025年度(D1後期)'!$G$5)+1,0)&amp;""</f>
        <v/>
      </c>
      <c r="R617" s="735"/>
      <c r="S617" s="740" t="str">
        <f>VLOOKUP($C602,'2025年度(D23後期)'!$B$5:$N$207,COLUMN('2025年度(D23後期)'!$G$5)+1,0)&amp;""</f>
        <v/>
      </c>
      <c r="T617" s="735"/>
      <c r="U617" s="21"/>
      <c r="Z617" s="73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695"/>
      <c r="BC617" s="695"/>
      <c r="BD617" s="695"/>
      <c r="BE617" s="695"/>
      <c r="BF617" s="695"/>
      <c r="BG617" s="695"/>
      <c r="BH617" s="695"/>
      <c r="BI617" s="695"/>
      <c r="BJ617" s="695"/>
      <c r="BK617" s="784"/>
      <c r="BL617" s="784"/>
      <c r="BM617" s="784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47"/>
      <c r="B618" s="16" t="s">
        <v>62</v>
      </c>
      <c r="C618" s="738"/>
      <c r="D618" s="736"/>
      <c r="E618" s="710"/>
      <c r="F618" s="736"/>
      <c r="G618" s="710"/>
      <c r="H618" s="736"/>
      <c r="I618" s="710"/>
      <c r="J618" s="736"/>
      <c r="K618" s="712"/>
      <c r="L618" s="712"/>
      <c r="M618" s="738"/>
      <c r="N618" s="736"/>
      <c r="O618" s="712"/>
      <c r="P618" s="736"/>
      <c r="Q618" s="712"/>
      <c r="R618" s="736"/>
      <c r="S618" s="712"/>
      <c r="T618" s="736"/>
      <c r="U618" s="21"/>
      <c r="Z618" s="73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696"/>
      <c r="BC618" s="696"/>
      <c r="BD618" s="696"/>
      <c r="BE618" s="696"/>
      <c r="BF618" s="696"/>
      <c r="BG618" s="696"/>
      <c r="BH618" s="696"/>
      <c r="BI618" s="696"/>
      <c r="BJ618" s="696"/>
      <c r="BK618" s="785"/>
      <c r="BL618" s="785"/>
      <c r="BM618" s="785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33" t="s">
        <v>80</v>
      </c>
      <c r="B619" s="15" t="s">
        <v>55</v>
      </c>
      <c r="C619" s="748" t="str">
        <f>VLOOKUP($C602,'2025年度(1年後期)'!$B$5:$N$207,COLUMN('2025年度(1年後期)'!$I$5),0)&amp;""</f>
        <v/>
      </c>
      <c r="D619" s="732"/>
      <c r="E619" s="749" t="str">
        <f>VLOOKUP($C602,'2025年度(2年後期)'!$B$5:$N$207,COLUMN('2025年度(2年後期)'!$I$5),0)&amp;""</f>
        <v/>
      </c>
      <c r="F619" s="732"/>
      <c r="G619" s="749" t="str">
        <f>VLOOKUP($C602,'2025年度(3年後期)'!$B$5:$N$207,COLUMN('2025年度(3年後期)'!$I$5),0)&amp;""</f>
        <v/>
      </c>
      <c r="H619" s="732"/>
      <c r="I619" s="749" t="str">
        <f>VLOOKUP($C602,'2025年度(4年後期)'!$B$5:$N$206,COLUMN('2025年度(4年後期)'!$I$5),0)&amp;""</f>
        <v/>
      </c>
      <c r="J619" s="732"/>
      <c r="K619" s="750" t="str">
        <f>VLOOKUP($C602,'2025年度(助産後期)'!$B$5:$N$207,COLUMN('2025年度(助産後期)'!$I$5),0)&amp;""</f>
        <v/>
      </c>
      <c r="L619" s="750"/>
      <c r="M619" s="748" t="str">
        <f>VLOOKUP($C602,'2025年度(M1後期)'!$B$5:$N$207,COLUMN('2025年度(M1後期)'!$I$5),0)&amp;""</f>
        <v/>
      </c>
      <c r="N619" s="732"/>
      <c r="O619" s="750" t="str">
        <f>VLOOKUP($C602,'2025年度(M2後期)'!$B$5:$N$207,COLUMN('2025年度(M2後期)'!$I$5),0)&amp;""</f>
        <v/>
      </c>
      <c r="P619" s="732"/>
      <c r="Q619" s="750" t="str">
        <f>VLOOKUP($C602,'2025年度(D1後期)'!$B$5:$N$207,COLUMN('2025年度(D1後期)'!$I$5),0)&amp;""</f>
        <v/>
      </c>
      <c r="R619" s="732"/>
      <c r="S619" s="750" t="str">
        <f>VLOOKUP($C602,'2025年度(D23後期)'!$B$5:$N$207,COLUMN('2025年度(D23後期)'!$I$5),0)&amp;""</f>
        <v/>
      </c>
      <c r="T619" s="732"/>
      <c r="U619" s="21"/>
      <c r="Z619" s="733" t="str">
        <f>A619</f>
        <v>４時限（15：10～16：40）</v>
      </c>
      <c r="AA619" s="694"/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4"/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694"/>
      <c r="BC619" s="694"/>
      <c r="BD619" s="694"/>
      <c r="BE619" s="694"/>
      <c r="BF619" s="694"/>
      <c r="BG619" s="694"/>
      <c r="BH619" s="694"/>
      <c r="BI619" s="694"/>
      <c r="BJ619" s="694"/>
      <c r="BK619" s="783"/>
      <c r="BL619" s="783"/>
      <c r="BM619" s="783"/>
      <c r="BN619" s="694"/>
      <c r="BO619" s="694"/>
      <c r="BP619" s="694"/>
      <c r="BQ619" s="694"/>
      <c r="BR619" s="694"/>
      <c r="BS619" s="694"/>
      <c r="BT619" s="694"/>
      <c r="BU619" s="694"/>
      <c r="BV619" s="694"/>
      <c r="BW619" s="694"/>
    </row>
    <row r="620" spans="1:75" ht="13.5" customHeight="1">
      <c r="A620" s="733"/>
      <c r="B620" s="15" t="s">
        <v>58</v>
      </c>
      <c r="C620" s="751" t="str">
        <f>IFERROR(VLOOKUP(C619,科目・教員!$A$2:$B$349,2,0),"")</f>
        <v/>
      </c>
      <c r="D620" s="735"/>
      <c r="E620" s="739" t="str">
        <f>IFERROR(VLOOKUP(E619,科目・教員!$A$2:$B$349,2,0),"")</f>
        <v/>
      </c>
      <c r="F620" s="735"/>
      <c r="G620" s="739" t="str">
        <f>IFERROR(VLOOKUP(G619,科目・教員!$A$2:$B$349,2,0),"")</f>
        <v/>
      </c>
      <c r="H620" s="735"/>
      <c r="I620" s="739" t="str">
        <f>IFERROR(VLOOKUP(I619,科目・教員!$A$2:$B$349,2,0),"")</f>
        <v/>
      </c>
      <c r="J620" s="735"/>
      <c r="K620" s="740" t="str">
        <f>IFERROR(VLOOKUP(K619,科目・教員!$A$2:$B$349,2,0),"")</f>
        <v/>
      </c>
      <c r="L620" s="740"/>
      <c r="M620" s="751" t="str">
        <f>IFERROR(VLOOKUP(M619,科目・教員!$A$2:$B$349,2,0),"")</f>
        <v/>
      </c>
      <c r="N620" s="735"/>
      <c r="O620" s="740" t="str">
        <f>IFERROR(VLOOKUP(O619,科目・教員!$A$2:$B$349,2,0),"")</f>
        <v/>
      </c>
      <c r="P620" s="735"/>
      <c r="Q620" s="740" t="str">
        <f>IFERROR(VLOOKUP(Q619,科目・教員!$A$2:$B$349,2,0),"")</f>
        <v/>
      </c>
      <c r="R620" s="735"/>
      <c r="S620" s="740" t="str">
        <f>IFERROR(VLOOKUP(S619,科目・教員!$A$2:$B$349,2,0),"")</f>
        <v/>
      </c>
      <c r="T620" s="735"/>
      <c r="U620" s="21"/>
      <c r="Z620" s="73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695"/>
      <c r="BC620" s="695"/>
      <c r="BD620" s="695"/>
      <c r="BE620" s="695"/>
      <c r="BF620" s="695"/>
      <c r="BG620" s="695"/>
      <c r="BH620" s="695"/>
      <c r="BI620" s="695"/>
      <c r="BJ620" s="695"/>
      <c r="BK620" s="784"/>
      <c r="BL620" s="784"/>
      <c r="BM620" s="784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33"/>
      <c r="B621" s="15" t="s">
        <v>60</v>
      </c>
      <c r="C621" s="751" t="str">
        <f>VLOOKUP($C602,'2025年度(1年後期)'!$B$5:$N$207,COLUMN('2025年度(1年後期)'!$I$5)+1,0)&amp;""</f>
        <v/>
      </c>
      <c r="D621" s="735"/>
      <c r="E621" s="739" t="str">
        <f>VLOOKUP($C602,'2025年度(2年後期)'!$B$5:$N$207,COLUMN('2025年度(2年後期)'!$I$5)+1,0)&amp;""</f>
        <v/>
      </c>
      <c r="F621" s="735"/>
      <c r="G621" s="739" t="str">
        <f>VLOOKUP($C602,'2025年度(3年後期)'!$B$5:$N$207,COLUMN('2025年度(3年後期)'!$I$5)+1,0)&amp;""</f>
        <v/>
      </c>
      <c r="H621" s="735"/>
      <c r="I621" s="739" t="str">
        <f>VLOOKUP($C602,'2025年度(4年後期)'!$B$5:$N$206,COLUMN('2025年度(4年後期)'!$I$5)+1,0)&amp;""</f>
        <v/>
      </c>
      <c r="J621" s="735"/>
      <c r="K621" s="740" t="str">
        <f>VLOOKUP($C602,'2025年度(助産後期)'!$B$5:$N$207,COLUMN('2025年度(助産後期)'!$I$5)+1,0)&amp;""</f>
        <v/>
      </c>
      <c r="L621" s="740"/>
      <c r="M621" s="751" t="str">
        <f>VLOOKUP($C602,'2025年度(M1後期)'!$B$5:$N$207,COLUMN('2025年度(M1後期)'!$I$5)+1,0)&amp;""</f>
        <v/>
      </c>
      <c r="N621" s="735"/>
      <c r="O621" s="740" t="str">
        <f>VLOOKUP($C602,'2025年度(M2後期)'!$B$5:$N$207,COLUMN('2025年度(M2後期)'!$I$5)+1,0)&amp;""</f>
        <v/>
      </c>
      <c r="P621" s="735"/>
      <c r="Q621" s="740" t="str">
        <f>VLOOKUP($C602,'2025年度(D1後期)'!$B$5:$N$207,COLUMN('2025年度(D1後期)'!$I$5)+1,0)&amp;""</f>
        <v/>
      </c>
      <c r="R621" s="735"/>
      <c r="S621" s="740" t="str">
        <f>VLOOKUP($C602,'2025年度(D23後期)'!$B$5:$N$207,COLUMN('2025年度(D23後期)'!$I$5)+1,0)&amp;""</f>
        <v/>
      </c>
      <c r="T621" s="735"/>
      <c r="U621" s="21"/>
      <c r="Z621" s="73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695"/>
      <c r="BC621" s="695"/>
      <c r="BD621" s="695"/>
      <c r="BE621" s="695"/>
      <c r="BF621" s="695"/>
      <c r="BG621" s="695"/>
      <c r="BH621" s="695"/>
      <c r="BI621" s="695"/>
      <c r="BJ621" s="695"/>
      <c r="BK621" s="784"/>
      <c r="BL621" s="784"/>
      <c r="BM621" s="784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34"/>
      <c r="B622" s="16" t="s">
        <v>62</v>
      </c>
      <c r="C622" s="738"/>
      <c r="D622" s="736"/>
      <c r="E622" s="710"/>
      <c r="F622" s="736"/>
      <c r="G622" s="710"/>
      <c r="H622" s="736"/>
      <c r="I622" s="710"/>
      <c r="J622" s="736"/>
      <c r="K622" s="712"/>
      <c r="L622" s="712"/>
      <c r="M622" s="738"/>
      <c r="N622" s="736"/>
      <c r="O622" s="712"/>
      <c r="P622" s="736"/>
      <c r="Q622" s="712"/>
      <c r="R622" s="736"/>
      <c r="S622" s="712"/>
      <c r="T622" s="736"/>
      <c r="U622" s="21"/>
      <c r="Z622" s="73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696"/>
      <c r="BC622" s="696"/>
      <c r="BD622" s="696"/>
      <c r="BE622" s="696"/>
      <c r="BF622" s="696"/>
      <c r="BG622" s="696"/>
      <c r="BH622" s="696"/>
      <c r="BI622" s="696"/>
      <c r="BJ622" s="696"/>
      <c r="BK622" s="785"/>
      <c r="BL622" s="785"/>
      <c r="BM622" s="785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33" t="s">
        <v>87</v>
      </c>
      <c r="B623" s="15" t="s">
        <v>55</v>
      </c>
      <c r="C623" s="748" t="str">
        <f>VLOOKUP($C602,'2025年度(1年後期)'!$B$5:$N$207,COLUMN('2025年度(1年後期)'!$K$5),0)&amp;""</f>
        <v/>
      </c>
      <c r="D623" s="732"/>
      <c r="E623" s="749" t="str">
        <f>VLOOKUP($C602,'2025年度(2年後期)'!$B$5:$N$207,COLUMN('2025年度(2年後期)'!$K$5),0)&amp;""</f>
        <v/>
      </c>
      <c r="F623" s="732"/>
      <c r="G623" s="749" t="str">
        <f>VLOOKUP($C602,'2025年度(3年後期)'!$B$5:$N$207,COLUMN('2025年度(3年後期)'!$K$5),0)&amp;""</f>
        <v/>
      </c>
      <c r="H623" s="732"/>
      <c r="I623" s="749" t="str">
        <f>VLOOKUP($C602,'2025年度(4年後期)'!$B$5:$N$206,COLUMN('2025年度(4年後期)'!$K$5),0)&amp;""</f>
        <v/>
      </c>
      <c r="J623" s="732"/>
      <c r="K623" s="750" t="str">
        <f>VLOOKUP($C602,'2025年度(助産後期)'!$B$5:$N$207,COLUMN('2025年度(助産後期)'!$K$5),0)&amp;""</f>
        <v/>
      </c>
      <c r="L623" s="750"/>
      <c r="M623" s="748" t="str">
        <f>VLOOKUP($C602,'2025年度(M1後期)'!$B$5:$N$207,COLUMN('2025年度(M1後期)'!$K$5),0)&amp;""</f>
        <v/>
      </c>
      <c r="N623" s="732"/>
      <c r="O623" s="750" t="str">
        <f>VLOOKUP($C602,'2025年度(M2後期)'!$B$5:$N$207,COLUMN('2025年度(M2後期)'!$K$5),0)&amp;""</f>
        <v/>
      </c>
      <c r="P623" s="732"/>
      <c r="Q623" s="750" t="str">
        <f>VLOOKUP($C602,'2025年度(D1後期)'!$B$5:$N$207,COLUMN('2025年度(D1後期)'!$K$5),0)&amp;""</f>
        <v/>
      </c>
      <c r="R623" s="732"/>
      <c r="S623" s="750" t="str">
        <f>VLOOKUP($C602,'2025年度(D23後期)'!$B$5:$N$207,COLUMN('2025年度(D23後期)'!$K$5),0)&amp;""</f>
        <v/>
      </c>
      <c r="T623" s="732"/>
      <c r="U623" s="21"/>
      <c r="Z623" s="73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/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694"/>
      <c r="BC623" s="694"/>
      <c r="BD623" s="694"/>
      <c r="BE623" s="694"/>
      <c r="BF623" s="694"/>
      <c r="BG623" s="694"/>
      <c r="BH623" s="694"/>
      <c r="BI623" s="694"/>
      <c r="BJ623" s="694"/>
      <c r="BK623" s="783"/>
      <c r="BL623" s="783"/>
      <c r="BM623" s="783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33"/>
      <c r="B624" s="15" t="s">
        <v>58</v>
      </c>
      <c r="C624" s="751" t="str">
        <f>IFERROR(VLOOKUP(C623,科目・教員!$A$2:$B$349,2,0),"")</f>
        <v/>
      </c>
      <c r="D624" s="735"/>
      <c r="E624" s="739" t="str">
        <f>IFERROR(VLOOKUP(E623,科目・教員!$A$2:$B$349,2,0),"")</f>
        <v/>
      </c>
      <c r="F624" s="735"/>
      <c r="G624" s="739" t="str">
        <f>IFERROR(VLOOKUP(G623,科目・教員!$A$2:$B$349,2,0),"")</f>
        <v/>
      </c>
      <c r="H624" s="735"/>
      <c r="I624" s="739" t="str">
        <f>IFERROR(VLOOKUP(I623,科目・教員!$A$2:$B$349,2,0),"")</f>
        <v/>
      </c>
      <c r="J624" s="735"/>
      <c r="K624" s="740" t="str">
        <f>IFERROR(VLOOKUP(K623,科目・教員!$A$2:$B$349,2,0),"")</f>
        <v/>
      </c>
      <c r="L624" s="740"/>
      <c r="M624" s="751" t="str">
        <f>IFERROR(VLOOKUP(M623,科目・教員!$A$2:$B$349,2,0),"")</f>
        <v/>
      </c>
      <c r="N624" s="735"/>
      <c r="O624" s="740" t="str">
        <f>IFERROR(VLOOKUP(O623,科目・教員!$A$2:$B$349,2,0),"")</f>
        <v/>
      </c>
      <c r="P624" s="735"/>
      <c r="Q624" s="740" t="str">
        <f>IFERROR(VLOOKUP(Q623,科目・教員!$A$2:$B$349,2,0),"")</f>
        <v/>
      </c>
      <c r="R624" s="735"/>
      <c r="S624" s="740" t="str">
        <f>IFERROR(VLOOKUP(S623,科目・教員!$A$2:$B$349,2,0),"")</f>
        <v/>
      </c>
      <c r="T624" s="735"/>
      <c r="U624" s="21"/>
      <c r="Z624" s="73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695"/>
      <c r="BC624" s="695"/>
      <c r="BD624" s="695"/>
      <c r="BE624" s="695"/>
      <c r="BF624" s="695"/>
      <c r="BG624" s="695"/>
      <c r="BH624" s="695"/>
      <c r="BI624" s="695"/>
      <c r="BJ624" s="695"/>
      <c r="BK624" s="784"/>
      <c r="BL624" s="784"/>
      <c r="BM624" s="784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33"/>
      <c r="B625" s="15" t="s">
        <v>60</v>
      </c>
      <c r="C625" s="751" t="str">
        <f>VLOOKUP($C602,'2025年度(1年後期)'!$B$5:$N$207,COLUMN('2025年度(1年後期)'!$K$5)+1,0)&amp;""</f>
        <v/>
      </c>
      <c r="D625" s="735"/>
      <c r="E625" s="739" t="str">
        <f>VLOOKUP($C602,'2025年度(2年後期)'!$B$5:$N$207,COLUMN('2025年度(2年後期)'!$K$5)+1,0)&amp;""</f>
        <v/>
      </c>
      <c r="F625" s="735"/>
      <c r="G625" s="739" t="str">
        <f>VLOOKUP($C602,'2025年度(3年後期)'!$B$5:$N$207,COLUMN('2025年度(3年後期)'!$K$5)+1,0)&amp;""</f>
        <v/>
      </c>
      <c r="H625" s="735"/>
      <c r="I625" s="739" t="str">
        <f>VLOOKUP($C602,'2025年度(4年後期)'!$B$5:$N$206,COLUMN('2025年度(4年後期)'!$K$5)+1,0)&amp;""</f>
        <v/>
      </c>
      <c r="J625" s="735"/>
      <c r="K625" s="740" t="str">
        <f>VLOOKUP($C602,'2025年度(助産後期)'!$B$5:$N$207,COLUMN('2025年度(助産後期)'!$K$5)+1,0)&amp;""</f>
        <v/>
      </c>
      <c r="L625" s="740"/>
      <c r="M625" s="751" t="str">
        <f>VLOOKUP($C602,'2025年度(M1後期)'!$B$5:$N$207,COLUMN('2025年度(M1後期)'!$K$5)+1,0)&amp;""</f>
        <v/>
      </c>
      <c r="N625" s="735"/>
      <c r="O625" s="740" t="str">
        <f>VLOOKUP($C602,'2025年度(M1後期)'!$B$5:$N$207,COLUMN('2025年度(M1後期)'!$K$5)+1,0)&amp;""</f>
        <v/>
      </c>
      <c r="P625" s="735"/>
      <c r="Q625" s="740" t="str">
        <f>VLOOKUP($C602,'2025年度(D1後期)'!$B$5:$N$207,COLUMN('2025年度(D1後期)'!$K$5)+1,0)&amp;""</f>
        <v/>
      </c>
      <c r="R625" s="735"/>
      <c r="S625" s="740" t="str">
        <f>VLOOKUP($C602,'2025年度(D23後期)'!$B$5:$N$207,COLUMN('2025年度(D23後期)'!$K$5)+1,0)&amp;""</f>
        <v/>
      </c>
      <c r="T625" s="735"/>
      <c r="U625" s="21"/>
      <c r="Z625" s="73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695"/>
      <c r="BC625" s="695"/>
      <c r="BD625" s="695"/>
      <c r="BE625" s="695"/>
      <c r="BF625" s="695"/>
      <c r="BG625" s="695"/>
      <c r="BH625" s="695"/>
      <c r="BI625" s="695"/>
      <c r="BJ625" s="695"/>
      <c r="BK625" s="784"/>
      <c r="BL625" s="784"/>
      <c r="BM625" s="784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34"/>
      <c r="B626" s="16" t="s">
        <v>62</v>
      </c>
      <c r="C626" s="738"/>
      <c r="D626" s="736"/>
      <c r="E626" s="710"/>
      <c r="F626" s="736"/>
      <c r="G626" s="710"/>
      <c r="H626" s="736"/>
      <c r="I626" s="710"/>
      <c r="J626" s="736"/>
      <c r="K626" s="712"/>
      <c r="L626" s="712"/>
      <c r="M626" s="738"/>
      <c r="N626" s="736"/>
      <c r="O626" s="712"/>
      <c r="P626" s="736"/>
      <c r="Q626" s="712"/>
      <c r="R626" s="736"/>
      <c r="S626" s="712"/>
      <c r="T626" s="736"/>
      <c r="U626" s="22"/>
      <c r="V626" s="19"/>
      <c r="W626" s="19"/>
      <c r="X626" s="19"/>
      <c r="Y626" s="19"/>
      <c r="Z626" s="73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696"/>
      <c r="BC626" s="696"/>
      <c r="BD626" s="696"/>
      <c r="BE626" s="696"/>
      <c r="BF626" s="696"/>
      <c r="BG626" s="696"/>
      <c r="BH626" s="696"/>
      <c r="BI626" s="696"/>
      <c r="BJ626" s="696"/>
      <c r="BK626" s="785"/>
      <c r="BL626" s="785"/>
      <c r="BM626" s="785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5"/>
      <c r="B627" s="6"/>
      <c r="C627" s="717">
        <f>C602+1</f>
        <v>46107</v>
      </c>
      <c r="D627" s="717"/>
      <c r="E627" s="717"/>
      <c r="F627" s="717"/>
      <c r="G627" s="717"/>
      <c r="H627" s="717"/>
      <c r="I627" s="717"/>
      <c r="J627" s="717"/>
      <c r="K627" s="717"/>
      <c r="L627" s="717"/>
      <c r="M627" s="717"/>
      <c r="N627" s="717"/>
      <c r="O627" s="717"/>
      <c r="P627" s="717"/>
      <c r="Q627" s="717"/>
      <c r="R627" s="717"/>
      <c r="S627" s="717"/>
      <c r="T627" s="717"/>
      <c r="U627" s="697">
        <f>C627</f>
        <v>46107</v>
      </c>
      <c r="V627" s="698"/>
      <c r="W627" s="698"/>
      <c r="X627" s="698"/>
      <c r="Y627" s="698"/>
      <c r="Z627" s="69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3" t="s">
        <v>54</v>
      </c>
      <c r="B628" s="12" t="s">
        <v>55</v>
      </c>
      <c r="C628" s="731" t="str">
        <f>VLOOKUP($C627,'2025年度(1年後期)'!$B$5:$N$207,COLUMN('2025年度(1年後期)'!$C$5),0)&amp;""</f>
        <v/>
      </c>
      <c r="D628" s="722"/>
      <c r="E628" s="721" t="str">
        <f>VLOOKUP($C627,'2025年度(2年後期)'!$B$5:$N$207,COLUMN('2025年度(2年後期)'!$C$5),0)&amp;""</f>
        <v/>
      </c>
      <c r="F628" s="722"/>
      <c r="G628" s="721" t="str">
        <f>VLOOKUP($C627,'2025年度(3年後期)'!$B$5:$N$207,COLUMN('2025年度(3年後期)'!$C$5),0)&amp;""</f>
        <v/>
      </c>
      <c r="H628" s="722"/>
      <c r="I628" s="721" t="str">
        <f>VLOOKUP($C627,'2025年度(4年後期)'!$B$5:$N$206,COLUMN('2025年度(4年後期)'!$C$5),0)&amp;""</f>
        <v/>
      </c>
      <c r="J628" s="722"/>
      <c r="K628" s="732" t="str">
        <f>VLOOKUP($C627,'2025年度(助産後期)'!$B$5:$N$207,COLUMN('2025年度(助産後期)'!$C$5),0)&amp;""</f>
        <v/>
      </c>
      <c r="L628" s="720"/>
      <c r="M628" s="719" t="str">
        <f>VLOOKUP($C627,'2025年度(M1後期)'!$B$5:$N$207,COLUMN('2025年度(M1後期)'!$C$5),0)&amp;""</f>
        <v/>
      </c>
      <c r="N628" s="720"/>
      <c r="O628" s="721" t="str">
        <f>VLOOKUP($C627,'2025年度(M2後期)'!$B$5:$N$207,COLUMN('2025年度(M2後期)'!$C$5),0)&amp;""</f>
        <v/>
      </c>
      <c r="P628" s="722"/>
      <c r="Q628" s="721" t="str">
        <f>VLOOKUP($C627,'2025年度(D1後期)'!$B$5:$N$207,COLUMN('2025年度(D1後期)'!$C$5),0)&amp;""</f>
        <v/>
      </c>
      <c r="R628" s="722"/>
      <c r="S628" s="732" t="str">
        <f>VLOOKUP($C627,'2025年度(D23後期)'!$B$5:$N$207,COLUMN('2025年度(D23後期)'!$C$5),0)&amp;""</f>
        <v/>
      </c>
      <c r="T628" s="722"/>
      <c r="U628" s="25"/>
      <c r="Z628" s="744" t="str">
        <f>A628</f>
        <v xml:space="preserve">１時限（09：20～10：50） </v>
      </c>
      <c r="AA628" s="694"/>
      <c r="AB628" s="694"/>
      <c r="AC628" s="694"/>
      <c r="AD628" s="694"/>
      <c r="AE628" s="694"/>
      <c r="AF628" s="694"/>
      <c r="AG628" s="694"/>
      <c r="AH628" s="694"/>
      <c r="AI628" s="694"/>
      <c r="AJ628" s="694"/>
      <c r="AK628" s="694"/>
      <c r="AL628" s="694"/>
      <c r="AM628" s="694"/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/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783"/>
      <c r="BL628" s="783"/>
      <c r="BM628" s="783"/>
      <c r="BN628" s="694"/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33"/>
      <c r="B629" s="15" t="s">
        <v>58</v>
      </c>
      <c r="C629" s="714" t="str">
        <f>IFERROR(VLOOKUP(C628,科目・教員!$A$2:$B$349,2,0),"")</f>
        <v/>
      </c>
      <c r="D629" s="715"/>
      <c r="E629" s="716" t="str">
        <f>IFERROR(VLOOKUP(E628,科目・教員!$A$2:$B$349,2,0),"")</f>
        <v/>
      </c>
      <c r="F629" s="715"/>
      <c r="G629" s="716" t="str">
        <f>IFERROR(VLOOKUP(G628,科目・教員!$A$2:$B$349,2,0),"")</f>
        <v/>
      </c>
      <c r="H629" s="715"/>
      <c r="I629" s="716" t="str">
        <f>IFERROR(VLOOKUP(I628,科目・教員!$A$2:$B$349,2,0),"")</f>
        <v/>
      </c>
      <c r="J629" s="715"/>
      <c r="K629" s="735" t="str">
        <f>IFERROR(VLOOKUP(K628,科目・教員!$A$2:$B$349,2,0),"")</f>
        <v/>
      </c>
      <c r="L629" s="737"/>
      <c r="M629" s="746" t="str">
        <f>IFERROR(VLOOKUP(M628,科目・教員!$A$2:$B$349,2,0),"")</f>
        <v/>
      </c>
      <c r="N629" s="715"/>
      <c r="O629" s="716" t="str">
        <f>IFERROR(VLOOKUP(O628,科目・教員!$A$2:$B$349,2,0),"")</f>
        <v/>
      </c>
      <c r="P629" s="715"/>
      <c r="Q629" s="716" t="str">
        <f>IFERROR(VLOOKUP(Q628,科目・教員!$A$2:$B$349,2,0),"")</f>
        <v/>
      </c>
      <c r="R629" s="715"/>
      <c r="S629" s="735" t="str">
        <f>IFERROR(VLOOKUP(S628,科目・教員!$A$2:$B$349,2,0),"")</f>
        <v/>
      </c>
      <c r="T629" s="715"/>
      <c r="U629" s="25"/>
      <c r="Z629" s="73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784"/>
      <c r="BL629" s="784"/>
      <c r="BM629" s="784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33"/>
      <c r="B630" s="15" t="s">
        <v>60</v>
      </c>
      <c r="C630" s="714" t="str">
        <f>VLOOKUP($C627,'2025年度(1年後期)'!$B$5:$N$207,COLUMN('2025年度(1年後期)'!$C$5)+1,0)&amp;""</f>
        <v/>
      </c>
      <c r="D630" s="715"/>
      <c r="E630" s="716" t="str">
        <f>VLOOKUP($C627,'2025年度(2年後期)'!$B$5:$N$207,COLUMN('2025年度(2年後期)'!$C$5)+1,0)&amp;""</f>
        <v/>
      </c>
      <c r="F630" s="715"/>
      <c r="G630" s="716" t="str">
        <f>VLOOKUP($C627,'2025年度(3年後期)'!$B$5:$N$207,COLUMN('2025年度(3年後期)'!$C$5)+1,0)&amp;""</f>
        <v/>
      </c>
      <c r="H630" s="715"/>
      <c r="I630" s="716" t="str">
        <f>VLOOKUP($C627,'2025年度(4年後期)'!$B$5:$N$206,COLUMN('2025年度(4年後期)'!$C$5)+1,0)&amp;""</f>
        <v/>
      </c>
      <c r="J630" s="715"/>
      <c r="K630" s="735" t="str">
        <f>VLOOKUP($C627,'2025年度(助産後期)'!$B$5:$N$207,COLUMN('2025年度(助産後期)'!$C$5)+1,0)&amp;""</f>
        <v/>
      </c>
      <c r="L630" s="737"/>
      <c r="M630" s="746" t="str">
        <f>VLOOKUP($C627,'2025年度(M1後期)'!$B$5:$N$207,COLUMN('2025年度(M1後期)'!$C$5)+1,0)&amp;""</f>
        <v/>
      </c>
      <c r="N630" s="715"/>
      <c r="O630" s="716" t="str">
        <f>VLOOKUP($C627,'2025年度(M2後期)'!$B$5:$N$207,COLUMN('2025年度(M2後期)'!$C$5)+1,0)&amp;""</f>
        <v/>
      </c>
      <c r="P630" s="715"/>
      <c r="Q630" s="716" t="str">
        <f>VLOOKUP($C627,'2025年度(D1後期)'!$B$5:$N$207,COLUMN('2025年度(D1後期)'!$C$5)+1,0)&amp;""</f>
        <v/>
      </c>
      <c r="R630" s="715"/>
      <c r="S630" s="735" t="str">
        <f>VLOOKUP($C627,'2025年度(D23後期)'!$B$5:$N$207,COLUMN('2025年度(D23後期)'!$C$5)+1,0)&amp;""</f>
        <v/>
      </c>
      <c r="T630" s="715"/>
      <c r="U630" s="25"/>
      <c r="Z630" s="73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784"/>
      <c r="BL630" s="784"/>
      <c r="BM630" s="784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34"/>
      <c r="B631" s="16" t="s">
        <v>62</v>
      </c>
      <c r="C631" s="738"/>
      <c r="D631" s="711"/>
      <c r="E631" s="710"/>
      <c r="F631" s="711"/>
      <c r="G631" s="710"/>
      <c r="H631" s="711"/>
      <c r="I631" s="710"/>
      <c r="J631" s="711"/>
      <c r="K631" s="712"/>
      <c r="L631" s="713"/>
      <c r="M631" s="745"/>
      <c r="N631" s="711"/>
      <c r="O631" s="710"/>
      <c r="P631" s="711"/>
      <c r="Q631" s="710"/>
      <c r="R631" s="711"/>
      <c r="S631" s="712"/>
      <c r="T631" s="711"/>
      <c r="U631" s="25"/>
      <c r="Z631" s="73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785"/>
      <c r="BL631" s="785"/>
      <c r="BM631" s="785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33" t="s">
        <v>64</v>
      </c>
      <c r="B632" s="15" t="s">
        <v>55</v>
      </c>
      <c r="C632" s="731" t="str">
        <f>VLOOKUP($C627,'2025年度(1年後期)'!$B$5:$N$207,COLUMN('2025年度(1年後期)'!$E$5),0)&amp;""</f>
        <v/>
      </c>
      <c r="D632" s="722"/>
      <c r="E632" s="721" t="str">
        <f>VLOOKUP($C627,'2025年度(2年後期)'!$B$5:$N$207,COLUMN('2025年度(2年後期)'!$E$5),0)&amp;""</f>
        <v/>
      </c>
      <c r="F632" s="722"/>
      <c r="G632" s="721" t="str">
        <f>VLOOKUP($C627,'2025年度(3年後期)'!$B$5:$N$207,COLUMN('2025年度(3年後期)'!$E$5),0)&amp;""</f>
        <v/>
      </c>
      <c r="H632" s="722"/>
      <c r="I632" s="721" t="str">
        <f>VLOOKUP($C627,'2025年度(4年後期)'!$B$5:$N$206,COLUMN('2025年度(4年後期)'!$E$5),0)&amp;""</f>
        <v/>
      </c>
      <c r="J632" s="722"/>
      <c r="K632" s="732" t="str">
        <f>VLOOKUP($C627,'2025年度(助産後期)'!$B$5:$N$207,COLUMN('2025年度(助産後期)'!$E$5),0)&amp;""</f>
        <v/>
      </c>
      <c r="L632" s="720"/>
      <c r="M632" s="731" t="str">
        <f>VLOOKUP($C627,'2025年度(M1後期)'!$B$5:$N$207,COLUMN('2025年度(M1後期)'!$E$5),0)&amp;""</f>
        <v/>
      </c>
      <c r="N632" s="722"/>
      <c r="O632" s="732" t="str">
        <f>VLOOKUP($C627,'2025年度(M2後期)'!$B$5:$N$207,COLUMN('2025年度(M2後期)'!$E$5),0)&amp;""</f>
        <v/>
      </c>
      <c r="P632" s="722"/>
      <c r="Q632" s="732" t="str">
        <f>VLOOKUP($C627,'2025年度(D1後期)'!$B$5:$N$207,COLUMN('2025年度(D1後期)'!$E$5),0)&amp;""</f>
        <v/>
      </c>
      <c r="R632" s="722"/>
      <c r="S632" s="732" t="str">
        <f>VLOOKUP($C627,'2025年度(D23後期)'!$B$5:$N$207,COLUMN('2025年度(D23後期)'!$E$5),0)&amp;""</f>
        <v/>
      </c>
      <c r="T632" s="722"/>
      <c r="U632" s="21"/>
      <c r="Z632" s="733" t="str">
        <f>A632</f>
        <v>２時限（11：00～12：30）</v>
      </c>
      <c r="AA632" s="694"/>
      <c r="AB632" s="694"/>
      <c r="AC632" s="694"/>
      <c r="AD632" s="694"/>
      <c r="AE632" s="694"/>
      <c r="AF632" s="694"/>
      <c r="AG632" s="694"/>
      <c r="AH632" s="694"/>
      <c r="AI632" s="694"/>
      <c r="AJ632" s="694"/>
      <c r="AK632" s="694"/>
      <c r="AL632" s="694"/>
      <c r="AM632" s="694"/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/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783"/>
      <c r="BL632" s="783"/>
      <c r="BM632" s="783"/>
      <c r="BN632" s="694"/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33"/>
      <c r="B633" s="15" t="s">
        <v>58</v>
      </c>
      <c r="C633" s="714" t="str">
        <f>IFERROR(VLOOKUP(C632,科目・教員!$A$2:$B$349,2,0),"")</f>
        <v/>
      </c>
      <c r="D633" s="715"/>
      <c r="E633" s="716" t="str">
        <f>IFERROR(VLOOKUP(E632,科目・教員!$A$2:$B$349,2,0),"")</f>
        <v/>
      </c>
      <c r="F633" s="715"/>
      <c r="G633" s="716" t="str">
        <f>IFERROR(VLOOKUP(G632,科目・教員!$A$2:$B$349,2,0),"")</f>
        <v/>
      </c>
      <c r="H633" s="715"/>
      <c r="I633" s="716" t="str">
        <f>IFERROR(VLOOKUP(I632,科目・教員!$A$2:$B$349,2,0),"")</f>
        <v/>
      </c>
      <c r="J633" s="715"/>
      <c r="K633" s="735" t="str">
        <f>IFERROR(VLOOKUP(K632,科目・教員!$A$2:$B$349,2,0),"")</f>
        <v/>
      </c>
      <c r="L633" s="737"/>
      <c r="M633" s="714" t="str">
        <f>IFERROR(VLOOKUP(M632,科目・教員!$A$2:$B$349,2,0),"")</f>
        <v/>
      </c>
      <c r="N633" s="715"/>
      <c r="O633" s="735" t="str">
        <f>IFERROR(VLOOKUP(O632,科目・教員!$A$2:$B$349,2,0),"")</f>
        <v/>
      </c>
      <c r="P633" s="715"/>
      <c r="Q633" s="735" t="str">
        <f>IFERROR(VLOOKUP(Q632,科目・教員!$A$2:$B$349,2,0),"")</f>
        <v/>
      </c>
      <c r="R633" s="715"/>
      <c r="S633" s="735" t="str">
        <f>IFERROR(VLOOKUP(S632,科目・教員!$A$2:$B$349,2,0),"")</f>
        <v/>
      </c>
      <c r="T633" s="715"/>
      <c r="U633" s="21"/>
      <c r="Z633" s="73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784"/>
      <c r="BL633" s="784"/>
      <c r="BM633" s="784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33"/>
      <c r="B634" s="15" t="s">
        <v>60</v>
      </c>
      <c r="C634" s="714" t="str">
        <f>VLOOKUP($C627,'2025年度(1年後期)'!$B$5:$N$207,COLUMN('2025年度(1年後期)'!$E$5)+1,0)&amp;""</f>
        <v/>
      </c>
      <c r="D634" s="715"/>
      <c r="E634" s="716" t="str">
        <f>VLOOKUP($C627,'2025年度(2年後期)'!$B$5:$N$207,COLUMN('2025年度(2年後期)'!$E$5)+1,0)&amp;""</f>
        <v/>
      </c>
      <c r="F634" s="715"/>
      <c r="G634" s="716" t="str">
        <f>VLOOKUP($C627,'2025年度(3年後期)'!$B$5:$N$207,COLUMN('2025年度(3年後期)'!$E$5)+1,0)&amp;""</f>
        <v/>
      </c>
      <c r="H634" s="715"/>
      <c r="I634" s="716" t="str">
        <f>VLOOKUP($C627,'2025年度(4年後期)'!$B$5:$N$206,COLUMN('2025年度(4年後期)'!$E$5)+1,0)&amp;""</f>
        <v/>
      </c>
      <c r="J634" s="715"/>
      <c r="K634" s="735" t="str">
        <f>VLOOKUP($C627,'2025年度(助産後期)'!$B$5:$N$207,COLUMN('2025年度(助産後期)'!$E$5)+1,0)&amp;""</f>
        <v/>
      </c>
      <c r="L634" s="737"/>
      <c r="M634" s="714" t="str">
        <f>VLOOKUP($C627,'2025年度(M1後期)'!$B$5:$N$207,COLUMN('2025年度(M1後期)'!$E$5)+1,0)&amp;""</f>
        <v/>
      </c>
      <c r="N634" s="715"/>
      <c r="O634" s="735" t="str">
        <f>VLOOKUP($C627,'2025年度(M2後期)'!$B$5:$N$207,COLUMN('2025年度(M2後期)'!$E$5)+1,0)&amp;""</f>
        <v/>
      </c>
      <c r="P634" s="715"/>
      <c r="Q634" s="735" t="str">
        <f>VLOOKUP($C627,'2025年度(D1後期)'!$B$5:$N$207,COLUMN('2025年度(D1後期)'!$E$5)+1,0)&amp;""</f>
        <v/>
      </c>
      <c r="R634" s="715"/>
      <c r="S634" s="735" t="str">
        <f>VLOOKUP($C627,'2025年度(D23後期)'!$B$5:$N$207,COLUMN('2025年度(D23後期)'!$E$5)+1,0)&amp;""</f>
        <v/>
      </c>
      <c r="T634" s="715"/>
      <c r="U634" s="21"/>
      <c r="Z634" s="73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784"/>
      <c r="BL634" s="784"/>
      <c r="BM634" s="784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47"/>
      <c r="B635" s="16" t="s">
        <v>62</v>
      </c>
      <c r="C635" s="738"/>
      <c r="D635" s="736"/>
      <c r="E635" s="710"/>
      <c r="F635" s="736"/>
      <c r="G635" s="710"/>
      <c r="H635" s="736"/>
      <c r="I635" s="710"/>
      <c r="J635" s="736"/>
      <c r="K635" s="712"/>
      <c r="L635" s="712"/>
      <c r="M635" s="738"/>
      <c r="N635" s="736"/>
      <c r="O635" s="712"/>
      <c r="P635" s="736"/>
      <c r="Q635" s="712"/>
      <c r="R635" s="736"/>
      <c r="S635" s="712"/>
      <c r="T635" s="736"/>
      <c r="U635" s="21"/>
      <c r="Z635" s="73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785"/>
      <c r="BL635" s="785"/>
      <c r="BM635" s="785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44" t="s">
        <v>70</v>
      </c>
      <c r="B636" s="17" t="s">
        <v>71</v>
      </c>
      <c r="C636" s="731"/>
      <c r="D636" s="722"/>
      <c r="E636" s="721"/>
      <c r="F636" s="722"/>
      <c r="G636" s="721"/>
      <c r="H636" s="722"/>
      <c r="I636" s="721"/>
      <c r="J636" s="722"/>
      <c r="K636" s="732"/>
      <c r="L636" s="720"/>
      <c r="M636" s="731"/>
      <c r="N636" s="722"/>
      <c r="O636" s="732"/>
      <c r="P636" s="722"/>
      <c r="Q636" s="732"/>
      <c r="R636" s="722"/>
      <c r="S636" s="732"/>
      <c r="T636" s="722"/>
      <c r="U636" s="21"/>
      <c r="Z636" s="73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783"/>
      <c r="BL636" s="783"/>
      <c r="BM636" s="783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33"/>
      <c r="B637" s="17" t="s">
        <v>73</v>
      </c>
      <c r="C637" s="714"/>
      <c r="D637" s="715"/>
      <c r="E637" s="716"/>
      <c r="F637" s="715"/>
      <c r="G637" s="716"/>
      <c r="H637" s="715"/>
      <c r="I637" s="716"/>
      <c r="J637" s="715"/>
      <c r="K637" s="735"/>
      <c r="L637" s="737"/>
      <c r="M637" s="714"/>
      <c r="N637" s="715"/>
      <c r="O637" s="735"/>
      <c r="P637" s="715"/>
      <c r="Q637" s="735"/>
      <c r="R637" s="715"/>
      <c r="S637" s="735"/>
      <c r="T637" s="715"/>
      <c r="U637" s="21"/>
      <c r="Z637" s="73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784"/>
      <c r="BL637" s="784"/>
      <c r="BM637" s="784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33"/>
      <c r="B638" s="17" t="s">
        <v>60</v>
      </c>
      <c r="C638" s="714"/>
      <c r="D638" s="715"/>
      <c r="E638" s="716"/>
      <c r="F638" s="715"/>
      <c r="G638" s="716"/>
      <c r="H638" s="715"/>
      <c r="I638" s="716"/>
      <c r="J638" s="715"/>
      <c r="K638" s="735"/>
      <c r="L638" s="737"/>
      <c r="M638" s="714"/>
      <c r="N638" s="715"/>
      <c r="O638" s="735"/>
      <c r="P638" s="715"/>
      <c r="Q638" s="735"/>
      <c r="R638" s="715"/>
      <c r="S638" s="735"/>
      <c r="T638" s="715"/>
      <c r="U638" s="21"/>
      <c r="Z638" s="73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784"/>
      <c r="BL638" s="784"/>
      <c r="BM638" s="784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34"/>
      <c r="B639" s="18" t="s">
        <v>62</v>
      </c>
      <c r="C639" s="752"/>
      <c r="D639" s="753"/>
      <c r="E639" s="754"/>
      <c r="F639" s="753"/>
      <c r="G639" s="754"/>
      <c r="H639" s="753"/>
      <c r="I639" s="754"/>
      <c r="J639" s="753"/>
      <c r="K639" s="755"/>
      <c r="L639" s="755"/>
      <c r="M639" s="752"/>
      <c r="N639" s="753"/>
      <c r="O639" s="755"/>
      <c r="P639" s="753"/>
      <c r="Q639" s="755"/>
      <c r="R639" s="753"/>
      <c r="S639" s="755"/>
      <c r="T639" s="753"/>
      <c r="U639" s="21"/>
      <c r="Z639" s="73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785"/>
      <c r="BL639" s="785"/>
      <c r="BM639" s="785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33" t="s">
        <v>74</v>
      </c>
      <c r="B640" s="15" t="s">
        <v>55</v>
      </c>
      <c r="C640" s="748" t="str">
        <f>VLOOKUP($C627,'2025年度(1年後期)'!$B$5:$N$207,COLUMN('2025年度(1年後期)'!$G$5),0)&amp;""</f>
        <v/>
      </c>
      <c r="D640" s="732"/>
      <c r="E640" s="749" t="str">
        <f>VLOOKUP($C627,'2025年度(2年後期)'!$B$5:$N$207,COLUMN('2025年度(2年後期)'!$G$5),0)&amp;""</f>
        <v/>
      </c>
      <c r="F640" s="732"/>
      <c r="G640" s="749" t="str">
        <f>VLOOKUP($C627,'2025年度(3年後期)'!$B$5:$N$207,COLUMN('2025年度(3年後期)'!$G$5),0)&amp;""</f>
        <v/>
      </c>
      <c r="H640" s="732"/>
      <c r="I640" s="749" t="str">
        <f>VLOOKUP($C627,'2025年度(4年後期)'!$B$5:$N$206,COLUMN('2025年度(4年後期)'!$G$5),0)&amp;""</f>
        <v/>
      </c>
      <c r="J640" s="732"/>
      <c r="K640" s="750" t="str">
        <f>VLOOKUP($C627,'2025年度(助産後期)'!$B$5:$N$207,COLUMN('2025年度(助産後期)'!$G$5),0)&amp;""</f>
        <v/>
      </c>
      <c r="L640" s="750"/>
      <c r="M640" s="748" t="str">
        <f>VLOOKUP($C627,'2025年度(M1後期)'!$B$5:$N$207,COLUMN('2025年度(M1後期)'!$G$5),0)&amp;""</f>
        <v/>
      </c>
      <c r="N640" s="732"/>
      <c r="O640" s="750" t="str">
        <f>VLOOKUP($C627,'2025年度(M2後期)'!$B$5:$N$207,COLUMN('2025年度(M2後期)'!$G$5),0)&amp;""</f>
        <v/>
      </c>
      <c r="P640" s="732"/>
      <c r="Q640" s="750" t="str">
        <f>VLOOKUP($C627,'2025年度(D1後期)'!$B$5:$N$207,COLUMN('2025年度(D1後期)'!$G$5),0)&amp;""</f>
        <v/>
      </c>
      <c r="R640" s="732"/>
      <c r="S640" s="750" t="str">
        <f>VLOOKUP($C627,'2025年度(D23後期)'!$B$5:$N$207,COLUMN('2025年度(D23後期)'!$G$5),0)&amp;""</f>
        <v/>
      </c>
      <c r="T640" s="732"/>
      <c r="U640" s="21"/>
      <c r="Z640" s="733" t="str">
        <f>A640</f>
        <v>３時限（13：30～15：00）</v>
      </c>
      <c r="AA640" s="694"/>
      <c r="AB640" s="694"/>
      <c r="AC640" s="694"/>
      <c r="AD640" s="694"/>
      <c r="AE640" s="694"/>
      <c r="AF640" s="694"/>
      <c r="AG640" s="694"/>
      <c r="AH640" s="694"/>
      <c r="AI640" s="694"/>
      <c r="AJ640" s="694"/>
      <c r="AK640" s="694"/>
      <c r="AL640" s="694"/>
      <c r="AM640" s="694"/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/>
      <c r="BJ640" s="694"/>
      <c r="BK640" s="783"/>
      <c r="BL640" s="783"/>
      <c r="BM640" s="783"/>
      <c r="BN640" s="694"/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33"/>
      <c r="B641" s="15" t="s">
        <v>58</v>
      </c>
      <c r="C641" s="751" t="str">
        <f>IFERROR(VLOOKUP(C640,科目・教員!$A$2:$B$349,2,0),"")</f>
        <v/>
      </c>
      <c r="D641" s="735"/>
      <c r="E641" s="739" t="str">
        <f>IFERROR(VLOOKUP(E640,科目・教員!$A$2:$B$349,2,0),"")</f>
        <v/>
      </c>
      <c r="F641" s="735"/>
      <c r="G641" s="739" t="str">
        <f>IFERROR(VLOOKUP(G640,科目・教員!$A$2:$B$349,2,0),"")</f>
        <v/>
      </c>
      <c r="H641" s="735"/>
      <c r="I641" s="739" t="str">
        <f>IFERROR(VLOOKUP(I640,科目・教員!$A$2:$B$349,2,0),"")</f>
        <v/>
      </c>
      <c r="J641" s="735"/>
      <c r="K641" s="740" t="str">
        <f>IFERROR(VLOOKUP(K640,科目・教員!$A$2:$B$349,2,0),"")</f>
        <v/>
      </c>
      <c r="L641" s="740"/>
      <c r="M641" s="751" t="str">
        <f>IFERROR(VLOOKUP(M640,科目・教員!$A$2:$B$349,2,0),"")</f>
        <v/>
      </c>
      <c r="N641" s="735"/>
      <c r="O641" s="740" t="str">
        <f>IFERROR(VLOOKUP(O640,科目・教員!$A$2:$B$349,2,0),"")</f>
        <v/>
      </c>
      <c r="P641" s="735"/>
      <c r="Q641" s="740" t="str">
        <f>IFERROR(VLOOKUP(Q640,科目・教員!$A$2:$B$349,2,0),"")</f>
        <v/>
      </c>
      <c r="R641" s="735"/>
      <c r="S641" s="740" t="str">
        <f>IFERROR(VLOOKUP(S640,科目・教員!$A$2:$B$349,2,0),"")</f>
        <v/>
      </c>
      <c r="T641" s="735"/>
      <c r="U641" s="21"/>
      <c r="Z641" s="73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784"/>
      <c r="BL641" s="784"/>
      <c r="BM641" s="784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33"/>
      <c r="B642" s="15" t="s">
        <v>60</v>
      </c>
      <c r="C642" s="751" t="str">
        <f>VLOOKUP($C627,'2025年度(1年後期)'!$B$5:$N$207,COLUMN('2025年度(1年後期)'!$G$5)+1,0)&amp;""</f>
        <v/>
      </c>
      <c r="D642" s="735"/>
      <c r="E642" s="739" t="str">
        <f>VLOOKUP($C627,'2025年度(2年後期)'!$B$5:$N$207,COLUMN('2025年度(2年後期)'!$G$5)+1,0)&amp;""</f>
        <v/>
      </c>
      <c r="F642" s="735"/>
      <c r="G642" s="739" t="str">
        <f>VLOOKUP($C627,'2025年度(3年後期)'!$B$5:$N$207,COLUMN('2025年度(3年後期)'!$G$5)+1,0)&amp;""</f>
        <v/>
      </c>
      <c r="H642" s="735"/>
      <c r="I642" s="739" t="str">
        <f>VLOOKUP($C627,'2025年度(4年後期)'!$B$5:$N$206,COLUMN('2025年度(4年後期)'!$G$5)+1,0)&amp;""</f>
        <v/>
      </c>
      <c r="J642" s="735"/>
      <c r="K642" s="740" t="str">
        <f>VLOOKUP($C627,'2025年度(助産後期)'!$B$5:$N$207,COLUMN('2025年度(助産後期)'!$G$5)+1,0)&amp;""</f>
        <v/>
      </c>
      <c r="L642" s="740"/>
      <c r="M642" s="751" t="str">
        <f>VLOOKUP($C627,'2025年度(M1後期)'!$B$5:$N$207,COLUMN('2025年度(M1後期)'!$G$5)+1,0)&amp;""</f>
        <v/>
      </c>
      <c r="N642" s="735"/>
      <c r="O642" s="740" t="str">
        <f>VLOOKUP($C627,'2025年度(M2後期)'!$B$5:$N$207,COLUMN('2025年度(M2後期)'!$G$5)+1,0)&amp;""</f>
        <v/>
      </c>
      <c r="P642" s="735"/>
      <c r="Q642" s="740" t="str">
        <f>VLOOKUP($C627,'2025年度(D1後期)'!$B$5:$N$207,COLUMN('2025年度(D1後期)'!$G$5)+1,0)&amp;""</f>
        <v/>
      </c>
      <c r="R642" s="735"/>
      <c r="S642" s="740" t="str">
        <f>VLOOKUP($C627,'2025年度(D23後期)'!$B$5:$N$207,COLUMN('2025年度(D23後期)'!$G$5)+1,0)&amp;""</f>
        <v/>
      </c>
      <c r="T642" s="735"/>
      <c r="U642" s="21"/>
      <c r="Z642" s="73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784"/>
      <c r="BL642" s="784"/>
      <c r="BM642" s="784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47"/>
      <c r="B643" s="16" t="s">
        <v>62</v>
      </c>
      <c r="C643" s="738"/>
      <c r="D643" s="736"/>
      <c r="E643" s="710"/>
      <c r="F643" s="736"/>
      <c r="G643" s="710"/>
      <c r="H643" s="736"/>
      <c r="I643" s="710"/>
      <c r="J643" s="736"/>
      <c r="K643" s="712"/>
      <c r="L643" s="712"/>
      <c r="M643" s="738"/>
      <c r="N643" s="736"/>
      <c r="O643" s="712"/>
      <c r="P643" s="736"/>
      <c r="Q643" s="712"/>
      <c r="R643" s="736"/>
      <c r="S643" s="712"/>
      <c r="T643" s="736"/>
      <c r="U643" s="21"/>
      <c r="Z643" s="73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785"/>
      <c r="BL643" s="785"/>
      <c r="BM643" s="785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33" t="s">
        <v>80</v>
      </c>
      <c r="B644" s="15" t="s">
        <v>55</v>
      </c>
      <c r="C644" s="748" t="str">
        <f>VLOOKUP($C627,'2025年度(1年後期)'!$B$5:$N$207,COLUMN('2025年度(1年後期)'!$I$5),0)&amp;""</f>
        <v/>
      </c>
      <c r="D644" s="732"/>
      <c r="E644" s="749" t="str">
        <f>VLOOKUP($C627,'2025年度(2年後期)'!$B$5:$N$207,COLUMN('2025年度(2年後期)'!$I$5),0)&amp;""</f>
        <v/>
      </c>
      <c r="F644" s="732"/>
      <c r="G644" s="749" t="str">
        <f>VLOOKUP($C627,'2025年度(3年後期)'!$B$5:$N$207,COLUMN('2025年度(3年後期)'!$I$5),0)&amp;""</f>
        <v/>
      </c>
      <c r="H644" s="732"/>
      <c r="I644" s="749" t="str">
        <f>VLOOKUP($C627,'2025年度(4年後期)'!$B$5:$N$206,COLUMN('2025年度(4年後期)'!$I$5),0)&amp;""</f>
        <v/>
      </c>
      <c r="J644" s="732"/>
      <c r="K644" s="750" t="str">
        <f>VLOOKUP($C627,'2025年度(助産後期)'!$B$5:$N$207,COLUMN('2025年度(助産後期)'!$I$5),0)&amp;""</f>
        <v/>
      </c>
      <c r="L644" s="750"/>
      <c r="M644" s="748" t="str">
        <f>VLOOKUP($C627,'2025年度(M1後期)'!$B$5:$N$207,COLUMN('2025年度(M1後期)'!$I$5),0)&amp;""</f>
        <v/>
      </c>
      <c r="N644" s="732"/>
      <c r="O644" s="750" t="str">
        <f>VLOOKUP($C627,'2025年度(M2後期)'!$B$5:$N$207,COLUMN('2025年度(M2後期)'!$I$5),0)&amp;""</f>
        <v/>
      </c>
      <c r="P644" s="732"/>
      <c r="Q644" s="750" t="str">
        <f>VLOOKUP($C627,'2025年度(D1後期)'!$B$5:$N$207,COLUMN('2025年度(D1後期)'!$I$5),0)&amp;""</f>
        <v/>
      </c>
      <c r="R644" s="732"/>
      <c r="S644" s="750" t="str">
        <f>VLOOKUP($C627,'2025年度(D23後期)'!$B$5:$N$207,COLUMN('2025年度(D23後期)'!$I$5),0)&amp;""</f>
        <v/>
      </c>
      <c r="T644" s="732"/>
      <c r="U644" s="21"/>
      <c r="Z644" s="733" t="str">
        <f>A644</f>
        <v>４時限（15：10～16：40）</v>
      </c>
      <c r="AA644" s="694"/>
      <c r="AB644" s="694"/>
      <c r="AC644" s="694"/>
      <c r="AD644" s="694"/>
      <c r="AE644" s="694"/>
      <c r="AF644" s="694"/>
      <c r="AG644" s="694"/>
      <c r="AH644" s="694"/>
      <c r="AI644" s="694"/>
      <c r="AJ644" s="694"/>
      <c r="AK644" s="694"/>
      <c r="AL644" s="694"/>
      <c r="AM644" s="694"/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783"/>
      <c r="BL644" s="783"/>
      <c r="BM644" s="783"/>
      <c r="BN644" s="694"/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33"/>
      <c r="B645" s="15" t="s">
        <v>58</v>
      </c>
      <c r="C645" s="751" t="str">
        <f>IFERROR(VLOOKUP(C644,科目・教員!$A$2:$B$349,2,0),"")</f>
        <v/>
      </c>
      <c r="D645" s="735"/>
      <c r="E645" s="739" t="str">
        <f>IFERROR(VLOOKUP(E644,科目・教員!$A$2:$B$349,2,0),"")</f>
        <v/>
      </c>
      <c r="F645" s="735"/>
      <c r="G645" s="739" t="str">
        <f>IFERROR(VLOOKUP(G644,科目・教員!$A$2:$B$349,2,0),"")</f>
        <v/>
      </c>
      <c r="H645" s="735"/>
      <c r="I645" s="739" t="str">
        <f>IFERROR(VLOOKUP(I644,科目・教員!$A$2:$B$349,2,0),"")</f>
        <v/>
      </c>
      <c r="J645" s="735"/>
      <c r="K645" s="740" t="str">
        <f>IFERROR(VLOOKUP(K644,科目・教員!$A$2:$B$349,2,0),"")</f>
        <v/>
      </c>
      <c r="L645" s="740"/>
      <c r="M645" s="751" t="str">
        <f>IFERROR(VLOOKUP(M644,科目・教員!$A$2:$B$349,2,0),"")</f>
        <v/>
      </c>
      <c r="N645" s="735"/>
      <c r="O645" s="740" t="str">
        <f>IFERROR(VLOOKUP(O644,科目・教員!$A$2:$B$349,2,0),"")</f>
        <v/>
      </c>
      <c r="P645" s="735"/>
      <c r="Q645" s="740" t="str">
        <f>IFERROR(VLOOKUP(Q644,科目・教員!$A$2:$B$349,2,0),"")</f>
        <v/>
      </c>
      <c r="R645" s="735"/>
      <c r="S645" s="740" t="str">
        <f>IFERROR(VLOOKUP(S644,科目・教員!$A$2:$B$349,2,0),"")</f>
        <v/>
      </c>
      <c r="T645" s="735"/>
      <c r="U645" s="21"/>
      <c r="Z645" s="73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784"/>
      <c r="BL645" s="784"/>
      <c r="BM645" s="784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33"/>
      <c r="B646" s="15" t="s">
        <v>60</v>
      </c>
      <c r="C646" s="751" t="str">
        <f>VLOOKUP($C627,'2025年度(1年後期)'!$B$5:$N$207,COLUMN('2025年度(1年後期)'!$I$5)+1,0)&amp;""</f>
        <v/>
      </c>
      <c r="D646" s="735"/>
      <c r="E646" s="739" t="str">
        <f>VLOOKUP($C627,'2025年度(2年後期)'!$B$5:$N$207,COLUMN('2025年度(2年後期)'!$I$5)+1,0)&amp;""</f>
        <v/>
      </c>
      <c r="F646" s="735"/>
      <c r="G646" s="739" t="str">
        <f>VLOOKUP($C627,'2025年度(3年後期)'!$B$5:$N$207,COLUMN('2025年度(3年後期)'!$I$5)+1,0)&amp;""</f>
        <v/>
      </c>
      <c r="H646" s="735"/>
      <c r="I646" s="739" t="str">
        <f>VLOOKUP($C627,'2025年度(4年後期)'!$B$5:$N$206,COLUMN('2025年度(4年後期)'!$I$5)+1,0)&amp;""</f>
        <v/>
      </c>
      <c r="J646" s="735"/>
      <c r="K646" s="740" t="str">
        <f>VLOOKUP($C627,'2025年度(助産後期)'!$B$5:$N$207,COLUMN('2025年度(助産後期)'!$I$5)+1,0)&amp;""</f>
        <v/>
      </c>
      <c r="L646" s="740"/>
      <c r="M646" s="751" t="str">
        <f>VLOOKUP($C627,'2025年度(M1後期)'!$B$5:$N$207,COLUMN('2025年度(M1後期)'!$I$5)+1,0)&amp;""</f>
        <v/>
      </c>
      <c r="N646" s="735"/>
      <c r="O646" s="740" t="str">
        <f>VLOOKUP($C627,'2025年度(M2後期)'!$B$5:$N$207,COLUMN('2025年度(M2後期)'!$I$5)+1,0)&amp;""</f>
        <v/>
      </c>
      <c r="P646" s="735"/>
      <c r="Q646" s="740" t="str">
        <f>VLOOKUP($C627,'2025年度(D1後期)'!$B$5:$N$207,COLUMN('2025年度(D1後期)'!$I$5)+1,0)&amp;""</f>
        <v/>
      </c>
      <c r="R646" s="735"/>
      <c r="S646" s="740" t="str">
        <f>VLOOKUP($C627,'2025年度(D23後期)'!$B$5:$N$207,COLUMN('2025年度(D23後期)'!$I$5)+1,0)&amp;""</f>
        <v/>
      </c>
      <c r="T646" s="735"/>
      <c r="U646" s="21"/>
      <c r="Z646" s="73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784"/>
      <c r="BL646" s="784"/>
      <c r="BM646" s="784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34"/>
      <c r="B647" s="16" t="s">
        <v>62</v>
      </c>
      <c r="C647" s="738"/>
      <c r="D647" s="736"/>
      <c r="E647" s="710"/>
      <c r="F647" s="736"/>
      <c r="G647" s="710"/>
      <c r="H647" s="736"/>
      <c r="I647" s="710"/>
      <c r="J647" s="736"/>
      <c r="K647" s="712"/>
      <c r="L647" s="712"/>
      <c r="M647" s="738"/>
      <c r="N647" s="736"/>
      <c r="O647" s="712"/>
      <c r="P647" s="736"/>
      <c r="Q647" s="712"/>
      <c r="R647" s="736"/>
      <c r="S647" s="712"/>
      <c r="T647" s="736"/>
      <c r="U647" s="21"/>
      <c r="Z647" s="73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785"/>
      <c r="BL647" s="785"/>
      <c r="BM647" s="785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33" t="s">
        <v>87</v>
      </c>
      <c r="B648" s="15" t="s">
        <v>55</v>
      </c>
      <c r="C648" s="748" t="str">
        <f>VLOOKUP($C627,'2025年度(1年後期)'!$B$5:$N$207,COLUMN('2025年度(1年後期)'!$K$5),0)&amp;""</f>
        <v/>
      </c>
      <c r="D648" s="732"/>
      <c r="E648" s="749" t="str">
        <f>VLOOKUP($C627,'2025年度(2年後期)'!$B$5:$N$207,COLUMN('2025年度(2年後期)'!$K$5),0)&amp;""</f>
        <v/>
      </c>
      <c r="F648" s="732"/>
      <c r="G648" s="749" t="str">
        <f>VLOOKUP($C627,'2025年度(3年後期)'!$B$5:$N$207,COLUMN('2025年度(3年後期)'!$K$5),0)&amp;""</f>
        <v/>
      </c>
      <c r="H648" s="732"/>
      <c r="I648" s="749" t="str">
        <f>VLOOKUP($C627,'2025年度(4年後期)'!$B$5:$N$206,COLUMN('2025年度(4年後期)'!$K$5),0)&amp;""</f>
        <v/>
      </c>
      <c r="J648" s="732"/>
      <c r="K648" s="750" t="str">
        <f>VLOOKUP($C627,'2025年度(助産後期)'!$B$5:$N$207,COLUMN('2025年度(助産後期)'!$K$5),0)&amp;""</f>
        <v/>
      </c>
      <c r="L648" s="750"/>
      <c r="M648" s="748" t="str">
        <f>VLOOKUP($C627,'2025年度(M1後期)'!$B$5:$N$207,COLUMN('2025年度(M1後期)'!$K$5),0)&amp;""</f>
        <v/>
      </c>
      <c r="N648" s="732"/>
      <c r="O648" s="750" t="str">
        <f>VLOOKUP($C627,'2025年度(M2後期)'!$B$5:$N$207,COLUMN('2025年度(M2後期)'!$K$5),0)&amp;""</f>
        <v/>
      </c>
      <c r="P648" s="732"/>
      <c r="Q648" s="750" t="str">
        <f>VLOOKUP($C627,'2025年度(D1後期)'!$B$5:$N$207,COLUMN('2025年度(D1後期)'!$K$5),0)&amp;""</f>
        <v/>
      </c>
      <c r="R648" s="732"/>
      <c r="S648" s="750" t="str">
        <f>VLOOKUP($C627,'2025年度(D23後期)'!$B$5:$N$207,COLUMN('2025年度(D23後期)'!$K$5),0)&amp;""</f>
        <v/>
      </c>
      <c r="T648" s="732"/>
      <c r="U648" s="21"/>
      <c r="Z648" s="73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/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/>
      <c r="BK648" s="783"/>
      <c r="BL648" s="783"/>
      <c r="BM648" s="783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33"/>
      <c r="B649" s="15" t="s">
        <v>58</v>
      </c>
      <c r="C649" s="751" t="str">
        <f>IFERROR(VLOOKUP(C648,科目・教員!$A$2:$B$349,2,0),"")</f>
        <v/>
      </c>
      <c r="D649" s="735"/>
      <c r="E649" s="739" t="str">
        <f>IFERROR(VLOOKUP(E648,科目・教員!$A$2:$B$349,2,0),"")</f>
        <v/>
      </c>
      <c r="F649" s="735"/>
      <c r="G649" s="739" t="str">
        <f>IFERROR(VLOOKUP(G648,科目・教員!$A$2:$B$349,2,0),"")</f>
        <v/>
      </c>
      <c r="H649" s="735"/>
      <c r="I649" s="739" t="str">
        <f>IFERROR(VLOOKUP(I648,科目・教員!$A$2:$B$349,2,0),"")</f>
        <v/>
      </c>
      <c r="J649" s="735"/>
      <c r="K649" s="740" t="str">
        <f>IFERROR(VLOOKUP(K648,科目・教員!$A$2:$B$349,2,0),"")</f>
        <v/>
      </c>
      <c r="L649" s="740"/>
      <c r="M649" s="751" t="str">
        <f>IFERROR(VLOOKUP(M648,科目・教員!$A$2:$B$349,2,0),"")</f>
        <v/>
      </c>
      <c r="N649" s="735"/>
      <c r="O649" s="740" t="str">
        <f>IFERROR(VLOOKUP(O648,科目・教員!$A$2:$B$349,2,0),"")</f>
        <v/>
      </c>
      <c r="P649" s="735"/>
      <c r="Q649" s="740" t="str">
        <f>IFERROR(VLOOKUP(Q648,科目・教員!$A$2:$B$349,2,0),"")</f>
        <v/>
      </c>
      <c r="R649" s="735"/>
      <c r="S649" s="740" t="str">
        <f>IFERROR(VLOOKUP(S648,科目・教員!$A$2:$B$349,2,0),"")</f>
        <v/>
      </c>
      <c r="T649" s="735"/>
      <c r="U649" s="21"/>
      <c r="Z649" s="73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784"/>
      <c r="BL649" s="784"/>
      <c r="BM649" s="784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33"/>
      <c r="B650" s="15" t="s">
        <v>60</v>
      </c>
      <c r="C650" s="751" t="str">
        <f>VLOOKUP($C627,'2025年度(1年後期)'!$B$5:$N$207,COLUMN('2025年度(1年後期)'!$K$5)+1,0)&amp;""</f>
        <v/>
      </c>
      <c r="D650" s="735"/>
      <c r="E650" s="739" t="str">
        <f>VLOOKUP($C627,'2025年度(2年後期)'!$B$5:$N$207,COLUMN('2025年度(2年後期)'!$K$5)+1,0)&amp;""</f>
        <v/>
      </c>
      <c r="F650" s="735"/>
      <c r="G650" s="739" t="str">
        <f>VLOOKUP($C627,'2025年度(3年後期)'!$B$5:$N$207,COLUMN('2025年度(3年後期)'!$K$5)+1,0)&amp;""</f>
        <v/>
      </c>
      <c r="H650" s="735"/>
      <c r="I650" s="739" t="str">
        <f>VLOOKUP($C627,'2025年度(4年後期)'!$B$5:$N$206,COLUMN('2025年度(4年後期)'!$K$5)+1,0)&amp;""</f>
        <v/>
      </c>
      <c r="J650" s="735"/>
      <c r="K650" s="740" t="str">
        <f>VLOOKUP($C627,'2025年度(助産後期)'!$B$5:$N$207,COLUMN('2025年度(助産後期)'!$K$5)+1,0)&amp;""</f>
        <v/>
      </c>
      <c r="L650" s="740"/>
      <c r="M650" s="751" t="str">
        <f>VLOOKUP($C627,'2025年度(M1後期)'!$B$5:$N$207,COLUMN('2025年度(M1後期)'!$K$5)+1,0)&amp;""</f>
        <v/>
      </c>
      <c r="N650" s="735"/>
      <c r="O650" s="740" t="str">
        <f>VLOOKUP($C627,'2025年度(M1後期)'!$B$5:$N$207,COLUMN('2025年度(M1後期)'!$K$5)+1,0)&amp;""</f>
        <v/>
      </c>
      <c r="P650" s="735"/>
      <c r="Q650" s="740" t="str">
        <f>VLOOKUP($C627,'2025年度(D1後期)'!$B$5:$N$207,COLUMN('2025年度(D1後期)'!$K$5)+1,0)&amp;""</f>
        <v/>
      </c>
      <c r="R650" s="735"/>
      <c r="S650" s="740" t="str">
        <f>VLOOKUP($C627,'2025年度(D23後期)'!$B$5:$N$207,COLUMN('2025年度(D23後期)'!$K$5)+1,0)&amp;""</f>
        <v/>
      </c>
      <c r="T650" s="735"/>
      <c r="U650" s="21"/>
      <c r="Z650" s="73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784"/>
      <c r="BL650" s="784"/>
      <c r="BM650" s="784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34"/>
      <c r="B651" s="16" t="s">
        <v>62</v>
      </c>
      <c r="C651" s="738"/>
      <c r="D651" s="736"/>
      <c r="E651" s="710"/>
      <c r="F651" s="736"/>
      <c r="G651" s="710"/>
      <c r="H651" s="736"/>
      <c r="I651" s="710"/>
      <c r="J651" s="736"/>
      <c r="K651" s="712"/>
      <c r="L651" s="712"/>
      <c r="M651" s="738"/>
      <c r="N651" s="736"/>
      <c r="O651" s="712"/>
      <c r="P651" s="736"/>
      <c r="Q651" s="712"/>
      <c r="R651" s="736"/>
      <c r="S651" s="712"/>
      <c r="T651" s="736"/>
      <c r="U651" s="22"/>
      <c r="V651" s="19"/>
      <c r="W651" s="19"/>
      <c r="X651" s="19"/>
      <c r="Y651" s="19"/>
      <c r="Z651" s="73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785"/>
      <c r="BL651" s="785"/>
      <c r="BM651" s="785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5"/>
      <c r="B652" s="6"/>
      <c r="C652" s="717">
        <f>C627+1</f>
        <v>46108</v>
      </c>
      <c r="D652" s="717"/>
      <c r="E652" s="717"/>
      <c r="F652" s="717"/>
      <c r="G652" s="717"/>
      <c r="H652" s="717"/>
      <c r="I652" s="717"/>
      <c r="J652" s="717"/>
      <c r="K652" s="717"/>
      <c r="L652" s="717"/>
      <c r="M652" s="717"/>
      <c r="N652" s="717"/>
      <c r="O652" s="717"/>
      <c r="P652" s="717"/>
      <c r="Q652" s="717"/>
      <c r="R652" s="717"/>
      <c r="S652" s="717"/>
      <c r="T652" s="717"/>
      <c r="U652" s="697">
        <f>C652</f>
        <v>46108</v>
      </c>
      <c r="V652" s="698"/>
      <c r="W652" s="698"/>
      <c r="X652" s="698"/>
      <c r="Y652" s="698"/>
      <c r="Z652" s="69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3" t="s">
        <v>54</v>
      </c>
      <c r="B653" s="12" t="s">
        <v>55</v>
      </c>
      <c r="C653" s="731" t="str">
        <f>VLOOKUP($C652,'2025年度(1年後期)'!$B$5:$N$207,COLUMN('2025年度(1年後期)'!$C$5),0)&amp;""</f>
        <v/>
      </c>
      <c r="D653" s="722"/>
      <c r="E653" s="721" t="str">
        <f>VLOOKUP($C652,'2025年度(2年後期)'!$B$5:$N$207,COLUMN('2025年度(2年後期)'!$C$5),0)&amp;""</f>
        <v/>
      </c>
      <c r="F653" s="722"/>
      <c r="G653" s="721" t="str">
        <f>VLOOKUP($C652,'2025年度(3年後期)'!$B$5:$N$207,COLUMN('2025年度(3年後期)'!$C$5),0)&amp;""</f>
        <v/>
      </c>
      <c r="H653" s="722"/>
      <c r="I653" s="721" t="str">
        <f>VLOOKUP($C652,'2025年度(4年後期)'!$B$5:$N$206,COLUMN('2025年度(4年後期)'!$C$5),0)&amp;""</f>
        <v/>
      </c>
      <c r="J653" s="722"/>
      <c r="K653" s="732" t="str">
        <f>VLOOKUP($C652,'2025年度(助産後期)'!$B$5:$N$207,COLUMN('2025年度(助産後期)'!$C$5),0)&amp;""</f>
        <v/>
      </c>
      <c r="L653" s="720"/>
      <c r="M653" s="719" t="str">
        <f>VLOOKUP($C652,'2025年度(M1後期)'!$B$5:$N$207,COLUMN('2025年度(M1後期)'!$C$5),0)&amp;""</f>
        <v/>
      </c>
      <c r="N653" s="720"/>
      <c r="O653" s="721" t="str">
        <f>VLOOKUP($C652,'2025年度(M2後期)'!$B$5:$N$207,COLUMN('2025年度(M2後期)'!$C$5),0)&amp;""</f>
        <v/>
      </c>
      <c r="P653" s="722"/>
      <c r="Q653" s="721" t="str">
        <f>VLOOKUP($C652,'2025年度(D1後期)'!$B$5:$N$207,COLUMN('2025年度(D1後期)'!$C$5),0)&amp;""</f>
        <v/>
      </c>
      <c r="R653" s="722"/>
      <c r="S653" s="732" t="str">
        <f>VLOOKUP($C652,'2025年度(D23後期)'!$B$5:$N$207,COLUMN('2025年度(D23後期)'!$C$5),0)&amp;""</f>
        <v/>
      </c>
      <c r="T653" s="722"/>
      <c r="U653" s="25"/>
      <c r="Z653" s="744" t="str">
        <f>A653</f>
        <v xml:space="preserve">１時限（09：20～10：50） </v>
      </c>
      <c r="AA653" s="694"/>
      <c r="AB653" s="694"/>
      <c r="AC653" s="694"/>
      <c r="AD653" s="694"/>
      <c r="AE653" s="694"/>
      <c r="AF653" s="694"/>
      <c r="AG653" s="694"/>
      <c r="AH653" s="694"/>
      <c r="AI653" s="694"/>
      <c r="AJ653" s="694"/>
      <c r="AK653" s="694"/>
      <c r="AL653" s="694"/>
      <c r="AM653" s="694"/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/>
      <c r="AX653" s="694"/>
      <c r="AY653" s="694"/>
      <c r="AZ653" s="694"/>
      <c r="BA653" s="694"/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783"/>
      <c r="BL653" s="783"/>
      <c r="BM653" s="783"/>
      <c r="BN653" s="694"/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33"/>
      <c r="B654" s="15" t="s">
        <v>58</v>
      </c>
      <c r="C654" s="714" t="str">
        <f>IFERROR(VLOOKUP(C653,科目・教員!$A$2:$B$349,2,0),"")</f>
        <v/>
      </c>
      <c r="D654" s="715"/>
      <c r="E654" s="716" t="str">
        <f>IFERROR(VLOOKUP(E653,科目・教員!$A$2:$B$349,2,0),"")</f>
        <v/>
      </c>
      <c r="F654" s="715"/>
      <c r="G654" s="716" t="str">
        <f>IFERROR(VLOOKUP(G653,科目・教員!$A$2:$B$349,2,0),"")</f>
        <v/>
      </c>
      <c r="H654" s="715"/>
      <c r="I654" s="716" t="str">
        <f>IFERROR(VLOOKUP(I653,科目・教員!$A$2:$B$349,2,0),"")</f>
        <v/>
      </c>
      <c r="J654" s="715"/>
      <c r="K654" s="735" t="str">
        <f>IFERROR(VLOOKUP(K653,科目・教員!$A$2:$B$349,2,0),"")</f>
        <v/>
      </c>
      <c r="L654" s="737"/>
      <c r="M654" s="746" t="str">
        <f>IFERROR(VLOOKUP(M653,科目・教員!$A$2:$B$349,2,0),"")</f>
        <v/>
      </c>
      <c r="N654" s="715"/>
      <c r="O654" s="716" t="str">
        <f>IFERROR(VLOOKUP(O653,科目・教員!$A$2:$B$349,2,0),"")</f>
        <v/>
      </c>
      <c r="P654" s="715"/>
      <c r="Q654" s="716" t="str">
        <f>IFERROR(VLOOKUP(Q653,科目・教員!$A$2:$B$349,2,0),"")</f>
        <v/>
      </c>
      <c r="R654" s="715"/>
      <c r="S654" s="735" t="str">
        <f>IFERROR(VLOOKUP(S653,科目・教員!$A$2:$B$349,2,0),"")</f>
        <v/>
      </c>
      <c r="T654" s="715"/>
      <c r="U654" s="25"/>
      <c r="Z654" s="73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784"/>
      <c r="BL654" s="784"/>
      <c r="BM654" s="784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33"/>
      <c r="B655" s="15" t="s">
        <v>60</v>
      </c>
      <c r="C655" s="714" t="str">
        <f>VLOOKUP($C652,'2025年度(1年後期)'!$B$5:$N$207,COLUMN('2025年度(1年後期)'!$C$5)+1,0)&amp;""</f>
        <v/>
      </c>
      <c r="D655" s="715"/>
      <c r="E655" s="716" t="str">
        <f>VLOOKUP($C652,'2025年度(2年後期)'!$B$5:$N$207,COLUMN('2025年度(2年後期)'!$C$5)+1,0)&amp;""</f>
        <v/>
      </c>
      <c r="F655" s="715"/>
      <c r="G655" s="716" t="str">
        <f>VLOOKUP($C652,'2025年度(3年後期)'!$B$5:$N$207,COLUMN('2025年度(3年後期)'!$C$5)+1,0)&amp;""</f>
        <v/>
      </c>
      <c r="H655" s="715"/>
      <c r="I655" s="716" t="str">
        <f>VLOOKUP($C652,'2025年度(4年後期)'!$B$5:$N$206,COLUMN('2025年度(4年後期)'!$C$5)+1,0)&amp;""</f>
        <v/>
      </c>
      <c r="J655" s="715"/>
      <c r="K655" s="735" t="str">
        <f>VLOOKUP($C652,'2025年度(助産後期)'!$B$5:$N$207,COLUMN('2025年度(助産後期)'!$C$5)+1,0)&amp;""</f>
        <v/>
      </c>
      <c r="L655" s="737"/>
      <c r="M655" s="746" t="str">
        <f>VLOOKUP($C652,'2025年度(M1後期)'!$B$5:$N$207,COLUMN('2025年度(M1後期)'!$C$5)+1,0)&amp;""</f>
        <v/>
      </c>
      <c r="N655" s="715"/>
      <c r="O655" s="716" t="str">
        <f>VLOOKUP($C652,'2025年度(M2後期)'!$B$5:$N$207,COLUMN('2025年度(M2後期)'!$C$5)+1,0)&amp;""</f>
        <v/>
      </c>
      <c r="P655" s="715"/>
      <c r="Q655" s="716" t="str">
        <f>VLOOKUP($C652,'2025年度(D1後期)'!$B$5:$N$207,COLUMN('2025年度(D1後期)'!$C$5)+1,0)&amp;""</f>
        <v/>
      </c>
      <c r="R655" s="715"/>
      <c r="S655" s="735" t="str">
        <f>VLOOKUP($C652,'2025年度(D23後期)'!$B$5:$N$207,COLUMN('2025年度(D23後期)'!$C$5)+1,0)&amp;""</f>
        <v/>
      </c>
      <c r="T655" s="715"/>
      <c r="U655" s="25"/>
      <c r="Z655" s="73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784"/>
      <c r="BL655" s="784"/>
      <c r="BM655" s="784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34"/>
      <c r="B656" s="16" t="s">
        <v>62</v>
      </c>
      <c r="C656" s="738"/>
      <c r="D656" s="711"/>
      <c r="E656" s="710"/>
      <c r="F656" s="711"/>
      <c r="G656" s="710"/>
      <c r="H656" s="711"/>
      <c r="I656" s="710"/>
      <c r="J656" s="711"/>
      <c r="K656" s="712"/>
      <c r="L656" s="713"/>
      <c r="M656" s="745"/>
      <c r="N656" s="711"/>
      <c r="O656" s="710"/>
      <c r="P656" s="711"/>
      <c r="Q656" s="710"/>
      <c r="R656" s="711"/>
      <c r="S656" s="712"/>
      <c r="T656" s="711"/>
      <c r="U656" s="25"/>
      <c r="Z656" s="73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785"/>
      <c r="BL656" s="785"/>
      <c r="BM656" s="785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33" t="s">
        <v>64</v>
      </c>
      <c r="B657" s="15" t="s">
        <v>55</v>
      </c>
      <c r="C657" s="731" t="str">
        <f>VLOOKUP($C652,'2025年度(1年後期)'!$B$5:$N$207,COLUMN('2025年度(1年後期)'!$E$5),0)&amp;""</f>
        <v/>
      </c>
      <c r="D657" s="722"/>
      <c r="E657" s="721" t="str">
        <f>VLOOKUP($C652,'2025年度(2年後期)'!$B$5:$N$207,COLUMN('2025年度(2年後期)'!$E$5),0)&amp;""</f>
        <v/>
      </c>
      <c r="F657" s="722"/>
      <c r="G657" s="721" t="str">
        <f>VLOOKUP($C652,'2025年度(3年後期)'!$B$5:$N$207,COLUMN('2025年度(3年後期)'!$E$5),0)&amp;""</f>
        <v/>
      </c>
      <c r="H657" s="722"/>
      <c r="I657" s="721" t="str">
        <f>VLOOKUP($C652,'2025年度(4年後期)'!$B$5:$N$206,COLUMN('2025年度(4年後期)'!$E$5),0)&amp;""</f>
        <v/>
      </c>
      <c r="J657" s="722"/>
      <c r="K657" s="732" t="str">
        <f>VLOOKUP($C652,'2025年度(助産後期)'!$B$5:$N$207,COLUMN('2025年度(助産後期)'!$E$5),0)&amp;""</f>
        <v/>
      </c>
      <c r="L657" s="720"/>
      <c r="M657" s="731" t="str">
        <f>VLOOKUP($C652,'2025年度(M1後期)'!$B$5:$N$207,COLUMN('2025年度(M1後期)'!$E$5),0)&amp;""</f>
        <v/>
      </c>
      <c r="N657" s="722"/>
      <c r="O657" s="732" t="str">
        <f>VLOOKUP($C652,'2025年度(M2後期)'!$B$5:$N$207,COLUMN('2025年度(M2後期)'!$E$5),0)&amp;""</f>
        <v/>
      </c>
      <c r="P657" s="722"/>
      <c r="Q657" s="732" t="str">
        <f>VLOOKUP($C652,'2025年度(D1後期)'!$B$5:$N$207,COLUMN('2025年度(D1後期)'!$E$5),0)&amp;""</f>
        <v/>
      </c>
      <c r="R657" s="722"/>
      <c r="S657" s="732" t="str">
        <f>VLOOKUP($C652,'2025年度(D23後期)'!$B$5:$N$207,COLUMN('2025年度(D23後期)'!$E$5),0)&amp;""</f>
        <v/>
      </c>
      <c r="T657" s="722"/>
      <c r="U657" s="21"/>
      <c r="Z657" s="733" t="str">
        <f>A657</f>
        <v>２時限（11：00～12：30）</v>
      </c>
      <c r="AA657" s="694"/>
      <c r="AB657" s="694"/>
      <c r="AC657" s="694"/>
      <c r="AD657" s="694"/>
      <c r="AE657" s="694"/>
      <c r="AF657" s="694"/>
      <c r="AG657" s="694"/>
      <c r="AH657" s="694"/>
      <c r="AI657" s="694"/>
      <c r="AJ657" s="694"/>
      <c r="AK657" s="694"/>
      <c r="AL657" s="694"/>
      <c r="AM657" s="694"/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/>
      <c r="AX657" s="694"/>
      <c r="AY657" s="694"/>
      <c r="AZ657" s="694"/>
      <c r="BA657" s="694"/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783"/>
      <c r="BL657" s="783"/>
      <c r="BM657" s="783"/>
      <c r="BN657" s="694"/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33"/>
      <c r="B658" s="15" t="s">
        <v>58</v>
      </c>
      <c r="C658" s="714" t="str">
        <f>IFERROR(VLOOKUP(C657,科目・教員!$A$2:$B$349,2,0),"")</f>
        <v/>
      </c>
      <c r="D658" s="715"/>
      <c r="E658" s="716" t="str">
        <f>IFERROR(VLOOKUP(E657,科目・教員!$A$2:$B$349,2,0),"")</f>
        <v/>
      </c>
      <c r="F658" s="715"/>
      <c r="G658" s="716" t="str">
        <f>IFERROR(VLOOKUP(G657,科目・教員!$A$2:$B$349,2,0),"")</f>
        <v/>
      </c>
      <c r="H658" s="715"/>
      <c r="I658" s="716" t="str">
        <f>IFERROR(VLOOKUP(I657,科目・教員!$A$2:$B$349,2,0),"")</f>
        <v/>
      </c>
      <c r="J658" s="715"/>
      <c r="K658" s="735" t="str">
        <f>IFERROR(VLOOKUP(K657,科目・教員!$A$2:$B$349,2,0),"")</f>
        <v/>
      </c>
      <c r="L658" s="737"/>
      <c r="M658" s="714" t="str">
        <f>IFERROR(VLOOKUP(M657,科目・教員!$A$2:$B$349,2,0),"")</f>
        <v/>
      </c>
      <c r="N658" s="715"/>
      <c r="O658" s="735" t="str">
        <f>IFERROR(VLOOKUP(O657,科目・教員!$A$2:$B$349,2,0),"")</f>
        <v/>
      </c>
      <c r="P658" s="715"/>
      <c r="Q658" s="735" t="str">
        <f>IFERROR(VLOOKUP(Q657,科目・教員!$A$2:$B$349,2,0),"")</f>
        <v/>
      </c>
      <c r="R658" s="715"/>
      <c r="S658" s="735" t="str">
        <f>IFERROR(VLOOKUP(S657,科目・教員!$A$2:$B$349,2,0),"")</f>
        <v/>
      </c>
      <c r="T658" s="715"/>
      <c r="U658" s="21"/>
      <c r="Z658" s="73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784"/>
      <c r="BL658" s="784"/>
      <c r="BM658" s="784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33"/>
      <c r="B659" s="15" t="s">
        <v>60</v>
      </c>
      <c r="C659" s="714" t="str">
        <f>VLOOKUP($C652,'2025年度(1年後期)'!$B$5:$N$207,COLUMN('2025年度(1年後期)'!$E$5)+1,0)&amp;""</f>
        <v/>
      </c>
      <c r="D659" s="715"/>
      <c r="E659" s="716" t="str">
        <f>VLOOKUP($C652,'2025年度(2年後期)'!$B$5:$N$207,COLUMN('2025年度(2年後期)'!$E$5)+1,0)&amp;""</f>
        <v/>
      </c>
      <c r="F659" s="715"/>
      <c r="G659" s="716" t="str">
        <f>VLOOKUP($C652,'2025年度(3年後期)'!$B$5:$N$207,COLUMN('2025年度(3年後期)'!$E$5)+1,0)&amp;""</f>
        <v/>
      </c>
      <c r="H659" s="715"/>
      <c r="I659" s="716" t="str">
        <f>VLOOKUP($C652,'2025年度(4年後期)'!$B$5:$N$206,COLUMN('2025年度(4年後期)'!$E$5)+1,0)&amp;""</f>
        <v/>
      </c>
      <c r="J659" s="715"/>
      <c r="K659" s="735" t="str">
        <f>VLOOKUP($C652,'2025年度(助産後期)'!$B$5:$N$207,COLUMN('2025年度(助産後期)'!$E$5)+1,0)&amp;""</f>
        <v/>
      </c>
      <c r="L659" s="737"/>
      <c r="M659" s="714" t="str">
        <f>VLOOKUP($C652,'2025年度(M1後期)'!$B$5:$N$207,COLUMN('2025年度(M1後期)'!$E$5)+1,0)&amp;""</f>
        <v/>
      </c>
      <c r="N659" s="715"/>
      <c r="O659" s="735" t="str">
        <f>VLOOKUP($C652,'2025年度(M2後期)'!$B$5:$N$207,COLUMN('2025年度(M2後期)'!$E$5)+1,0)&amp;""</f>
        <v/>
      </c>
      <c r="P659" s="715"/>
      <c r="Q659" s="735" t="str">
        <f>VLOOKUP($C652,'2025年度(D1後期)'!$B$5:$N$207,COLUMN('2025年度(D1後期)'!$E$5)+1,0)&amp;""</f>
        <v/>
      </c>
      <c r="R659" s="715"/>
      <c r="S659" s="735" t="str">
        <f>VLOOKUP($C652,'2025年度(D23後期)'!$B$5:$N$207,COLUMN('2025年度(D23後期)'!$E$5)+1,0)&amp;""</f>
        <v/>
      </c>
      <c r="T659" s="715"/>
      <c r="U659" s="21"/>
      <c r="Z659" s="73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784"/>
      <c r="BL659" s="784"/>
      <c r="BM659" s="784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47"/>
      <c r="B660" s="16" t="s">
        <v>62</v>
      </c>
      <c r="C660" s="738"/>
      <c r="D660" s="736"/>
      <c r="E660" s="710"/>
      <c r="F660" s="736"/>
      <c r="G660" s="710"/>
      <c r="H660" s="736"/>
      <c r="I660" s="710"/>
      <c r="J660" s="736"/>
      <c r="K660" s="712"/>
      <c r="L660" s="712"/>
      <c r="M660" s="738"/>
      <c r="N660" s="736"/>
      <c r="O660" s="712"/>
      <c r="P660" s="736"/>
      <c r="Q660" s="712"/>
      <c r="R660" s="736"/>
      <c r="S660" s="712"/>
      <c r="T660" s="736"/>
      <c r="U660" s="21"/>
      <c r="Z660" s="73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785"/>
      <c r="BL660" s="785"/>
      <c r="BM660" s="785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44" t="s">
        <v>70</v>
      </c>
      <c r="B661" s="17" t="s">
        <v>71</v>
      </c>
      <c r="C661" s="731"/>
      <c r="D661" s="722"/>
      <c r="E661" s="721"/>
      <c r="F661" s="722"/>
      <c r="G661" s="721"/>
      <c r="H661" s="722"/>
      <c r="I661" s="721"/>
      <c r="J661" s="722"/>
      <c r="K661" s="732"/>
      <c r="L661" s="720"/>
      <c r="M661" s="731"/>
      <c r="N661" s="722"/>
      <c r="O661" s="732"/>
      <c r="P661" s="722"/>
      <c r="Q661" s="732"/>
      <c r="R661" s="722"/>
      <c r="S661" s="732"/>
      <c r="T661" s="722"/>
      <c r="U661" s="21"/>
      <c r="Z661" s="73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783"/>
      <c r="BL661" s="783"/>
      <c r="BM661" s="783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33"/>
      <c r="B662" s="17" t="s">
        <v>73</v>
      </c>
      <c r="C662" s="714"/>
      <c r="D662" s="715"/>
      <c r="E662" s="716"/>
      <c r="F662" s="715"/>
      <c r="G662" s="716"/>
      <c r="H662" s="715"/>
      <c r="I662" s="716"/>
      <c r="J662" s="715"/>
      <c r="K662" s="735"/>
      <c r="L662" s="737"/>
      <c r="M662" s="714"/>
      <c r="N662" s="715"/>
      <c r="O662" s="735"/>
      <c r="P662" s="715"/>
      <c r="Q662" s="735"/>
      <c r="R662" s="715"/>
      <c r="S662" s="735"/>
      <c r="T662" s="715"/>
      <c r="U662" s="21"/>
      <c r="Z662" s="73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784"/>
      <c r="BL662" s="784"/>
      <c r="BM662" s="784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33"/>
      <c r="B663" s="17" t="s">
        <v>60</v>
      </c>
      <c r="C663" s="714"/>
      <c r="D663" s="715"/>
      <c r="E663" s="716"/>
      <c r="F663" s="715"/>
      <c r="G663" s="716"/>
      <c r="H663" s="715"/>
      <c r="I663" s="716"/>
      <c r="J663" s="715"/>
      <c r="K663" s="735"/>
      <c r="L663" s="737"/>
      <c r="M663" s="714"/>
      <c r="N663" s="715"/>
      <c r="O663" s="735"/>
      <c r="P663" s="715"/>
      <c r="Q663" s="735"/>
      <c r="R663" s="715"/>
      <c r="S663" s="735"/>
      <c r="T663" s="715"/>
      <c r="U663" s="21"/>
      <c r="Z663" s="73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784"/>
      <c r="BL663" s="784"/>
      <c r="BM663" s="784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34"/>
      <c r="B664" s="18" t="s">
        <v>62</v>
      </c>
      <c r="C664" s="752"/>
      <c r="D664" s="753"/>
      <c r="E664" s="754"/>
      <c r="F664" s="753"/>
      <c r="G664" s="754"/>
      <c r="H664" s="753"/>
      <c r="I664" s="754"/>
      <c r="J664" s="753"/>
      <c r="K664" s="755"/>
      <c r="L664" s="755"/>
      <c r="M664" s="752"/>
      <c r="N664" s="753"/>
      <c r="O664" s="755"/>
      <c r="P664" s="753"/>
      <c r="Q664" s="755"/>
      <c r="R664" s="753"/>
      <c r="S664" s="755"/>
      <c r="T664" s="753"/>
      <c r="U664" s="21"/>
      <c r="Z664" s="73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785"/>
      <c r="BL664" s="785"/>
      <c r="BM664" s="785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33" t="s">
        <v>74</v>
      </c>
      <c r="B665" s="15" t="s">
        <v>55</v>
      </c>
      <c r="C665" s="748" t="str">
        <f>VLOOKUP($C652,'2025年度(1年後期)'!$B$5:$N$207,COLUMN('2025年度(1年後期)'!$G$5),0)&amp;""</f>
        <v/>
      </c>
      <c r="D665" s="732"/>
      <c r="E665" s="749" t="str">
        <f>VLOOKUP($C652,'2025年度(2年後期)'!$B$5:$N$207,COLUMN('2025年度(2年後期)'!$G$5),0)&amp;""</f>
        <v/>
      </c>
      <c r="F665" s="732"/>
      <c r="G665" s="749" t="str">
        <f>VLOOKUP($C652,'2025年度(3年後期)'!$B$5:$N$207,COLUMN('2025年度(3年後期)'!$G$5),0)&amp;""</f>
        <v/>
      </c>
      <c r="H665" s="732"/>
      <c r="I665" s="749" t="str">
        <f>VLOOKUP($C652,'2025年度(4年後期)'!$B$5:$N$206,COLUMN('2025年度(4年後期)'!$G$5),0)&amp;""</f>
        <v/>
      </c>
      <c r="J665" s="732"/>
      <c r="K665" s="750" t="str">
        <f>VLOOKUP($C652,'2025年度(助産後期)'!$B$5:$N$207,COLUMN('2025年度(助産後期)'!$G$5),0)&amp;""</f>
        <v/>
      </c>
      <c r="L665" s="750"/>
      <c r="M665" s="748" t="str">
        <f>VLOOKUP($C652,'2025年度(M1後期)'!$B$5:$N$207,COLUMN('2025年度(M1後期)'!$G$5),0)&amp;""</f>
        <v/>
      </c>
      <c r="N665" s="732"/>
      <c r="O665" s="750" t="str">
        <f>VLOOKUP($C652,'2025年度(M2後期)'!$B$5:$N$207,COLUMN('2025年度(M2後期)'!$G$5),0)&amp;""</f>
        <v/>
      </c>
      <c r="P665" s="732"/>
      <c r="Q665" s="750" t="str">
        <f>VLOOKUP($C652,'2025年度(D1後期)'!$B$5:$N$207,COLUMN('2025年度(D1後期)'!$G$5),0)&amp;""</f>
        <v/>
      </c>
      <c r="R665" s="732"/>
      <c r="S665" s="750" t="str">
        <f>VLOOKUP($C652,'2025年度(D23後期)'!$B$5:$N$207,COLUMN('2025年度(D23後期)'!$G$5),0)&amp;""</f>
        <v/>
      </c>
      <c r="T665" s="732"/>
      <c r="U665" s="21"/>
      <c r="Z665" s="733" t="str">
        <f>A665</f>
        <v>３時限（13：30～15：00）</v>
      </c>
      <c r="AA665" s="694"/>
      <c r="AB665" s="694"/>
      <c r="AC665" s="694"/>
      <c r="AD665" s="694"/>
      <c r="AE665" s="694"/>
      <c r="AF665" s="694"/>
      <c r="AG665" s="694"/>
      <c r="AH665" s="694"/>
      <c r="AI665" s="694"/>
      <c r="AJ665" s="694"/>
      <c r="AK665" s="694"/>
      <c r="AL665" s="694"/>
      <c r="AM665" s="694"/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/>
      <c r="AX665" s="694"/>
      <c r="AY665" s="694"/>
      <c r="AZ665" s="694"/>
      <c r="BA665" s="694"/>
      <c r="BB665" s="694"/>
      <c r="BC665" s="694"/>
      <c r="BD665" s="694"/>
      <c r="BE665" s="694"/>
      <c r="BF665" s="694"/>
      <c r="BG665" s="694"/>
      <c r="BH665" s="694"/>
      <c r="BI665" s="694"/>
      <c r="BJ665" s="694"/>
      <c r="BK665" s="783"/>
      <c r="BL665" s="783"/>
      <c r="BM665" s="783"/>
      <c r="BN665" s="694"/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33"/>
      <c r="B666" s="15" t="s">
        <v>58</v>
      </c>
      <c r="C666" s="751" t="str">
        <f>IFERROR(VLOOKUP(C665,科目・教員!$A$2:$B$349,2,0),"")</f>
        <v/>
      </c>
      <c r="D666" s="735"/>
      <c r="E666" s="739" t="str">
        <f>IFERROR(VLOOKUP(E665,科目・教員!$A$2:$B$349,2,0),"")</f>
        <v/>
      </c>
      <c r="F666" s="735"/>
      <c r="G666" s="739" t="str">
        <f>IFERROR(VLOOKUP(G665,科目・教員!$A$2:$B$349,2,0),"")</f>
        <v/>
      </c>
      <c r="H666" s="735"/>
      <c r="I666" s="739" t="str">
        <f>IFERROR(VLOOKUP(I665,科目・教員!$A$2:$B$349,2,0),"")</f>
        <v/>
      </c>
      <c r="J666" s="735"/>
      <c r="K666" s="740" t="str">
        <f>IFERROR(VLOOKUP(K665,科目・教員!$A$2:$B$349,2,0),"")</f>
        <v/>
      </c>
      <c r="L666" s="740"/>
      <c r="M666" s="751" t="str">
        <f>IFERROR(VLOOKUP(M665,科目・教員!$A$2:$B$349,2,0),"")</f>
        <v/>
      </c>
      <c r="N666" s="735"/>
      <c r="O666" s="740" t="str">
        <f>IFERROR(VLOOKUP(O665,科目・教員!$A$2:$B$349,2,0),"")</f>
        <v/>
      </c>
      <c r="P666" s="735"/>
      <c r="Q666" s="740" t="str">
        <f>IFERROR(VLOOKUP(Q665,科目・教員!$A$2:$B$349,2,0),"")</f>
        <v/>
      </c>
      <c r="R666" s="735"/>
      <c r="S666" s="740" t="str">
        <f>IFERROR(VLOOKUP(S665,科目・教員!$A$2:$B$349,2,0),"")</f>
        <v/>
      </c>
      <c r="T666" s="735"/>
      <c r="U666" s="21"/>
      <c r="Z666" s="73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784"/>
      <c r="BL666" s="784"/>
      <c r="BM666" s="784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33"/>
      <c r="B667" s="15" t="s">
        <v>60</v>
      </c>
      <c r="C667" s="751" t="str">
        <f>VLOOKUP($C652,'2025年度(1年後期)'!$B$5:$N$207,COLUMN('2025年度(1年後期)'!$G$5)+1,0)&amp;""</f>
        <v/>
      </c>
      <c r="D667" s="735"/>
      <c r="E667" s="739" t="str">
        <f>VLOOKUP($C652,'2025年度(2年後期)'!$B$5:$N$207,COLUMN('2025年度(2年後期)'!$G$5)+1,0)&amp;""</f>
        <v/>
      </c>
      <c r="F667" s="735"/>
      <c r="G667" s="739" t="str">
        <f>VLOOKUP($C652,'2025年度(3年後期)'!$B$5:$N$207,COLUMN('2025年度(3年後期)'!$G$5)+1,0)&amp;""</f>
        <v/>
      </c>
      <c r="H667" s="735"/>
      <c r="I667" s="739" t="str">
        <f>VLOOKUP($C652,'2025年度(4年後期)'!$B$5:$N$206,COLUMN('2025年度(4年後期)'!$G$5)+1,0)&amp;""</f>
        <v/>
      </c>
      <c r="J667" s="735"/>
      <c r="K667" s="740" t="str">
        <f>VLOOKUP($C652,'2025年度(助産後期)'!$B$5:$N$207,COLUMN('2025年度(助産後期)'!$G$5)+1,0)&amp;""</f>
        <v/>
      </c>
      <c r="L667" s="740"/>
      <c r="M667" s="751" t="str">
        <f>VLOOKUP($C652,'2025年度(M1後期)'!$B$5:$N$207,COLUMN('2025年度(M1後期)'!$G$5)+1,0)&amp;""</f>
        <v/>
      </c>
      <c r="N667" s="735"/>
      <c r="O667" s="740" t="str">
        <f>VLOOKUP($C652,'2025年度(M2後期)'!$B$5:$N$207,COLUMN('2025年度(M2後期)'!$G$5)+1,0)&amp;""</f>
        <v/>
      </c>
      <c r="P667" s="735"/>
      <c r="Q667" s="740" t="str">
        <f>VLOOKUP($C652,'2025年度(D1後期)'!$B$5:$N$207,COLUMN('2025年度(D1後期)'!$G$5)+1,0)&amp;""</f>
        <v/>
      </c>
      <c r="R667" s="735"/>
      <c r="S667" s="740" t="str">
        <f>VLOOKUP($C652,'2025年度(D23後期)'!$B$5:$N$207,COLUMN('2025年度(D23後期)'!$G$5)+1,0)&amp;""</f>
        <v/>
      </c>
      <c r="T667" s="735"/>
      <c r="U667" s="21"/>
      <c r="Z667" s="73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784"/>
      <c r="BL667" s="784"/>
      <c r="BM667" s="784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47"/>
      <c r="B668" s="16" t="s">
        <v>62</v>
      </c>
      <c r="C668" s="738"/>
      <c r="D668" s="736"/>
      <c r="E668" s="710"/>
      <c r="F668" s="736"/>
      <c r="G668" s="710"/>
      <c r="H668" s="736"/>
      <c r="I668" s="710"/>
      <c r="J668" s="736"/>
      <c r="K668" s="712"/>
      <c r="L668" s="712"/>
      <c r="M668" s="738"/>
      <c r="N668" s="736"/>
      <c r="O668" s="712"/>
      <c r="P668" s="736"/>
      <c r="Q668" s="712"/>
      <c r="R668" s="736"/>
      <c r="S668" s="712"/>
      <c r="T668" s="736"/>
      <c r="U668" s="21"/>
      <c r="Z668" s="73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785"/>
      <c r="BL668" s="785"/>
      <c r="BM668" s="785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33" t="s">
        <v>80</v>
      </c>
      <c r="B669" s="15" t="s">
        <v>55</v>
      </c>
      <c r="C669" s="748" t="str">
        <f>VLOOKUP($C652,'2025年度(1年後期)'!$B$5:$N$207,COLUMN('2025年度(1年後期)'!$I$5),0)&amp;""</f>
        <v/>
      </c>
      <c r="D669" s="732"/>
      <c r="E669" s="749" t="str">
        <f>VLOOKUP($C652,'2025年度(2年後期)'!$B$5:$N$207,COLUMN('2025年度(2年後期)'!$I$5),0)&amp;""</f>
        <v/>
      </c>
      <c r="F669" s="732"/>
      <c r="G669" s="749" t="str">
        <f>VLOOKUP($C652,'2025年度(3年後期)'!$B$5:$N$207,COLUMN('2025年度(3年後期)'!$I$5),0)&amp;""</f>
        <v/>
      </c>
      <c r="H669" s="732"/>
      <c r="I669" s="749" t="str">
        <f>VLOOKUP($C652,'2025年度(4年後期)'!$B$5:$N$206,COLUMN('2025年度(4年後期)'!$I$5),0)&amp;""</f>
        <v/>
      </c>
      <c r="J669" s="732"/>
      <c r="K669" s="750" t="str">
        <f>VLOOKUP($C652,'2025年度(助産後期)'!$B$5:$N$207,COLUMN('2025年度(助産後期)'!$I$5),0)&amp;""</f>
        <v/>
      </c>
      <c r="L669" s="750"/>
      <c r="M669" s="748" t="str">
        <f>VLOOKUP($C652,'2025年度(M1後期)'!$B$5:$N$207,COLUMN('2025年度(M1後期)'!$I$5),0)&amp;""</f>
        <v/>
      </c>
      <c r="N669" s="732"/>
      <c r="O669" s="750" t="str">
        <f>VLOOKUP($C652,'2025年度(M2後期)'!$B$5:$N$207,COLUMN('2025年度(M2後期)'!$I$5),0)&amp;""</f>
        <v/>
      </c>
      <c r="P669" s="732"/>
      <c r="Q669" s="750" t="str">
        <f>VLOOKUP($C652,'2025年度(D1後期)'!$B$5:$N$207,COLUMN('2025年度(D1後期)'!$I$5),0)&amp;""</f>
        <v/>
      </c>
      <c r="R669" s="732"/>
      <c r="S669" s="750" t="str">
        <f>VLOOKUP($C652,'2025年度(D23後期)'!$B$5:$N$207,COLUMN('2025年度(D23後期)'!$I$5),0)&amp;""</f>
        <v/>
      </c>
      <c r="T669" s="732"/>
      <c r="U669" s="21"/>
      <c r="Z669" s="733" t="str">
        <f>A669</f>
        <v>４時限（15：10～16：40）</v>
      </c>
      <c r="AA669" s="694"/>
      <c r="AB669" s="694"/>
      <c r="AC669" s="694"/>
      <c r="AD669" s="694"/>
      <c r="AE669" s="694"/>
      <c r="AF669" s="694"/>
      <c r="AG669" s="694"/>
      <c r="AH669" s="694"/>
      <c r="AI669" s="694"/>
      <c r="AJ669" s="694"/>
      <c r="AK669" s="694"/>
      <c r="AL669" s="694"/>
      <c r="AM669" s="694"/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/>
      <c r="AX669" s="694"/>
      <c r="AY669" s="694"/>
      <c r="AZ669" s="694"/>
      <c r="BA669" s="694"/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783"/>
      <c r="BL669" s="783"/>
      <c r="BM669" s="783"/>
      <c r="BN669" s="694"/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33"/>
      <c r="B670" s="15" t="s">
        <v>58</v>
      </c>
      <c r="C670" s="751" t="str">
        <f>IFERROR(VLOOKUP(C669,科目・教員!$A$2:$B$349,2,0),"")</f>
        <v/>
      </c>
      <c r="D670" s="735"/>
      <c r="E670" s="739" t="str">
        <f>IFERROR(VLOOKUP(E669,科目・教員!$A$2:$B$349,2,0),"")</f>
        <v/>
      </c>
      <c r="F670" s="735"/>
      <c r="G670" s="739" t="str">
        <f>IFERROR(VLOOKUP(G669,科目・教員!$A$2:$B$349,2,0),"")</f>
        <v/>
      </c>
      <c r="H670" s="735"/>
      <c r="I670" s="739" t="str">
        <f>IFERROR(VLOOKUP(I669,科目・教員!$A$2:$B$349,2,0),"")</f>
        <v/>
      </c>
      <c r="J670" s="735"/>
      <c r="K670" s="740" t="str">
        <f>IFERROR(VLOOKUP(K669,科目・教員!$A$2:$B$349,2,0),"")</f>
        <v/>
      </c>
      <c r="L670" s="740"/>
      <c r="M670" s="751" t="str">
        <f>IFERROR(VLOOKUP(M669,科目・教員!$A$2:$B$349,2,0),"")</f>
        <v/>
      </c>
      <c r="N670" s="735"/>
      <c r="O670" s="740" t="str">
        <f>IFERROR(VLOOKUP(O669,科目・教員!$A$2:$B$349,2,0),"")</f>
        <v/>
      </c>
      <c r="P670" s="735"/>
      <c r="Q670" s="740" t="str">
        <f>IFERROR(VLOOKUP(Q669,科目・教員!$A$2:$B$349,2,0),"")</f>
        <v/>
      </c>
      <c r="R670" s="735"/>
      <c r="S670" s="740" t="str">
        <f>IFERROR(VLOOKUP(S669,科目・教員!$A$2:$B$349,2,0),"")</f>
        <v/>
      </c>
      <c r="T670" s="735"/>
      <c r="U670" s="21"/>
      <c r="Z670" s="73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784"/>
      <c r="BL670" s="784"/>
      <c r="BM670" s="784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33"/>
      <c r="B671" s="15" t="s">
        <v>60</v>
      </c>
      <c r="C671" s="751" t="str">
        <f>VLOOKUP($C652,'2025年度(1年後期)'!$B$5:$N$207,COLUMN('2025年度(1年後期)'!$I$5)+1,0)&amp;""</f>
        <v/>
      </c>
      <c r="D671" s="735"/>
      <c r="E671" s="739" t="str">
        <f>VLOOKUP($C652,'2025年度(2年後期)'!$B$5:$N$207,COLUMN('2025年度(2年後期)'!$I$5)+1,0)&amp;""</f>
        <v/>
      </c>
      <c r="F671" s="735"/>
      <c r="G671" s="739" t="str">
        <f>VLOOKUP($C652,'2025年度(3年後期)'!$B$5:$N$207,COLUMN('2025年度(3年後期)'!$I$5)+1,0)&amp;""</f>
        <v/>
      </c>
      <c r="H671" s="735"/>
      <c r="I671" s="739" t="str">
        <f>VLOOKUP($C652,'2025年度(4年後期)'!$B$5:$N$206,COLUMN('2025年度(4年後期)'!$I$5)+1,0)&amp;""</f>
        <v/>
      </c>
      <c r="J671" s="735"/>
      <c r="K671" s="740" t="str">
        <f>VLOOKUP($C652,'2025年度(助産後期)'!$B$5:$N$207,COLUMN('2025年度(助産後期)'!$I$5)+1,0)&amp;""</f>
        <v/>
      </c>
      <c r="L671" s="740"/>
      <c r="M671" s="751" t="str">
        <f>VLOOKUP($C652,'2025年度(M1後期)'!$B$5:$N$207,COLUMN('2025年度(M1後期)'!$I$5)+1,0)&amp;""</f>
        <v/>
      </c>
      <c r="N671" s="735"/>
      <c r="O671" s="740" t="str">
        <f>VLOOKUP($C652,'2025年度(M2後期)'!$B$5:$N$207,COLUMN('2025年度(M2後期)'!$I$5)+1,0)&amp;""</f>
        <v/>
      </c>
      <c r="P671" s="735"/>
      <c r="Q671" s="740" t="str">
        <f>VLOOKUP($C652,'2025年度(D1後期)'!$B$5:$N$207,COLUMN('2025年度(D1後期)'!$I$5)+1,0)&amp;""</f>
        <v/>
      </c>
      <c r="R671" s="735"/>
      <c r="S671" s="740" t="str">
        <f>VLOOKUP($C652,'2025年度(D23後期)'!$B$5:$N$207,COLUMN('2025年度(D23後期)'!$I$5)+1,0)&amp;""</f>
        <v/>
      </c>
      <c r="T671" s="735"/>
      <c r="U671" s="21"/>
      <c r="Z671" s="73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784"/>
      <c r="BL671" s="784"/>
      <c r="BM671" s="784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34"/>
      <c r="B672" s="16" t="s">
        <v>62</v>
      </c>
      <c r="C672" s="738"/>
      <c r="D672" s="736"/>
      <c r="E672" s="710"/>
      <c r="F672" s="736"/>
      <c r="G672" s="710"/>
      <c r="H672" s="736"/>
      <c r="I672" s="710"/>
      <c r="J672" s="736"/>
      <c r="K672" s="712"/>
      <c r="L672" s="712"/>
      <c r="M672" s="738"/>
      <c r="N672" s="736"/>
      <c r="O672" s="712"/>
      <c r="P672" s="736"/>
      <c r="Q672" s="712"/>
      <c r="R672" s="736"/>
      <c r="S672" s="712"/>
      <c r="T672" s="736"/>
      <c r="U672" s="21"/>
      <c r="Z672" s="73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785"/>
      <c r="BL672" s="785"/>
      <c r="BM672" s="785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33" t="s">
        <v>87</v>
      </c>
      <c r="B673" s="15" t="s">
        <v>55</v>
      </c>
      <c r="C673" s="748" t="str">
        <f>VLOOKUP($C652,'2025年度(1年後期)'!$B$5:$N$207,COLUMN('2025年度(1年後期)'!$K$5),0)&amp;""</f>
        <v/>
      </c>
      <c r="D673" s="732"/>
      <c r="E673" s="749" t="str">
        <f>VLOOKUP($C652,'2025年度(2年後期)'!$B$5:$N$207,COLUMN('2025年度(2年後期)'!$K$5),0)&amp;""</f>
        <v/>
      </c>
      <c r="F673" s="732"/>
      <c r="G673" s="749" t="str">
        <f>VLOOKUP($C652,'2025年度(3年後期)'!$B$5:$N$207,COLUMN('2025年度(3年後期)'!$K$5),0)&amp;""</f>
        <v/>
      </c>
      <c r="H673" s="732"/>
      <c r="I673" s="749" t="str">
        <f>VLOOKUP($C652,'2025年度(4年後期)'!$B$5:$N$206,COLUMN('2025年度(4年後期)'!$K$5),0)&amp;""</f>
        <v/>
      </c>
      <c r="J673" s="732"/>
      <c r="K673" s="750" t="str">
        <f>VLOOKUP($C652,'2025年度(助産後期)'!$B$5:$N$207,COLUMN('2025年度(助産後期)'!$K$5),0)&amp;""</f>
        <v/>
      </c>
      <c r="L673" s="750"/>
      <c r="M673" s="748" t="str">
        <f>VLOOKUP($C652,'2025年度(M1後期)'!$B$5:$N$207,COLUMN('2025年度(M1後期)'!$K$5),0)&amp;""</f>
        <v/>
      </c>
      <c r="N673" s="732"/>
      <c r="O673" s="750" t="str">
        <f>VLOOKUP($C652,'2025年度(M2後期)'!$B$5:$N$207,COLUMN('2025年度(M2後期)'!$K$5),0)&amp;""</f>
        <v/>
      </c>
      <c r="P673" s="732"/>
      <c r="Q673" s="750" t="str">
        <f>VLOOKUP($C652,'2025年度(D1後期)'!$B$5:$N$207,COLUMN('2025年度(D1後期)'!$K$5),0)&amp;""</f>
        <v/>
      </c>
      <c r="R673" s="732"/>
      <c r="S673" s="750" t="str">
        <f>VLOOKUP($C652,'2025年度(D23後期)'!$B$5:$N$207,COLUMN('2025年度(D23後期)'!$K$5),0)&amp;""</f>
        <v/>
      </c>
      <c r="T673" s="732"/>
      <c r="U673" s="608" t="s">
        <v>94</v>
      </c>
      <c r="Z673" s="733" t="str">
        <f>A673</f>
        <v>５時限（16：50～18：20）</v>
      </c>
      <c r="AA673" s="694"/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/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 t="s">
        <v>139</v>
      </c>
      <c r="BK673" s="783"/>
      <c r="BL673" s="783"/>
      <c r="BM673" s="783"/>
      <c r="BN673" s="694"/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33"/>
      <c r="B674" s="15" t="s">
        <v>58</v>
      </c>
      <c r="C674" s="751" t="str">
        <f>IFERROR(VLOOKUP(C673,科目・教員!$A$2:$B$349,2,0),"")</f>
        <v/>
      </c>
      <c r="D674" s="735"/>
      <c r="E674" s="739" t="str">
        <f>IFERROR(VLOOKUP(E673,科目・教員!$A$2:$B$349,2,0),"")</f>
        <v/>
      </c>
      <c r="F674" s="735"/>
      <c r="G674" s="739" t="str">
        <f>IFERROR(VLOOKUP(G673,科目・教員!$A$2:$B$349,2,0),"")</f>
        <v/>
      </c>
      <c r="H674" s="735"/>
      <c r="I674" s="739" t="str">
        <f>IFERROR(VLOOKUP(I673,科目・教員!$A$2:$B$349,2,0),"")</f>
        <v/>
      </c>
      <c r="J674" s="735"/>
      <c r="K674" s="740" t="str">
        <f>IFERROR(VLOOKUP(K673,科目・教員!$A$2:$B$349,2,0),"")</f>
        <v/>
      </c>
      <c r="L674" s="740"/>
      <c r="M674" s="751" t="str">
        <f>IFERROR(VLOOKUP(M673,科目・教員!$A$2:$B$349,2,0),"")</f>
        <v/>
      </c>
      <c r="N674" s="735"/>
      <c r="O674" s="740" t="str">
        <f>IFERROR(VLOOKUP(O673,科目・教員!$A$2:$B$349,2,0),"")</f>
        <v/>
      </c>
      <c r="P674" s="735"/>
      <c r="Q674" s="740" t="str">
        <f>IFERROR(VLOOKUP(Q673,科目・教員!$A$2:$B$349,2,0),"")</f>
        <v/>
      </c>
      <c r="R674" s="735"/>
      <c r="S674" s="740" t="str">
        <f>IFERROR(VLOOKUP(S673,科目・教員!$A$2:$B$349,2,0),"")</f>
        <v/>
      </c>
      <c r="T674" s="735"/>
      <c r="U674" s="608" t="s">
        <v>141</v>
      </c>
      <c r="Z674" s="73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784"/>
      <c r="BL674" s="784"/>
      <c r="BM674" s="784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33"/>
      <c r="B675" s="15" t="s">
        <v>60</v>
      </c>
      <c r="C675" s="751" t="str">
        <f>VLOOKUP($C652,'2025年度(1年後期)'!$B$5:$N$207,COLUMN('2025年度(1年後期)'!$K$5)+1,0)&amp;""</f>
        <v/>
      </c>
      <c r="D675" s="735"/>
      <c r="E675" s="739" t="str">
        <f>VLOOKUP($C652,'2025年度(2年後期)'!$B$5:$N$207,COLUMN('2025年度(2年後期)'!$K$5)+1,0)&amp;""</f>
        <v/>
      </c>
      <c r="F675" s="735"/>
      <c r="G675" s="739" t="str">
        <f>VLOOKUP($C652,'2025年度(3年後期)'!$B$5:$N$207,COLUMN('2025年度(3年後期)'!$K$5)+1,0)&amp;""</f>
        <v/>
      </c>
      <c r="H675" s="735"/>
      <c r="I675" s="739" t="str">
        <f>VLOOKUP($C652,'2025年度(4年後期)'!$B$5:$N$206,COLUMN('2025年度(4年後期)'!$K$5)+1,0)&amp;""</f>
        <v/>
      </c>
      <c r="J675" s="735"/>
      <c r="K675" s="740" t="str">
        <f>VLOOKUP($C652,'2025年度(助産後期)'!$B$5:$N$207,COLUMN('2025年度(助産後期)'!$K$5)+1,0)&amp;""</f>
        <v/>
      </c>
      <c r="L675" s="740"/>
      <c r="M675" s="751" t="str">
        <f>VLOOKUP($C652,'2025年度(M1後期)'!$B$5:$N$207,COLUMN('2025年度(M1後期)'!$K$5)+1,0)&amp;""</f>
        <v/>
      </c>
      <c r="N675" s="735"/>
      <c r="O675" s="740" t="str">
        <f>VLOOKUP($C652,'2025年度(M1後期)'!$B$5:$N$207,COLUMN('2025年度(M1後期)'!$K$5)+1,0)&amp;""</f>
        <v/>
      </c>
      <c r="P675" s="735"/>
      <c r="Q675" s="740" t="str">
        <f>VLOOKUP($C652,'2025年度(D1後期)'!$B$5:$N$207,COLUMN('2025年度(D1後期)'!$K$5)+1,0)&amp;""</f>
        <v/>
      </c>
      <c r="R675" s="735"/>
      <c r="S675" s="740" t="str">
        <f>VLOOKUP($C652,'2025年度(D23後期)'!$B$5:$N$207,COLUMN('2025年度(D23後期)'!$K$5)+1,0)&amp;""</f>
        <v/>
      </c>
      <c r="T675" s="735"/>
      <c r="U675" s="608" t="s">
        <v>139</v>
      </c>
      <c r="Z675" s="73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784"/>
      <c r="BL675" s="784"/>
      <c r="BM675" s="784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34"/>
      <c r="B676" s="16" t="s">
        <v>62</v>
      </c>
      <c r="C676" s="738"/>
      <c r="D676" s="736"/>
      <c r="E676" s="710"/>
      <c r="F676" s="736"/>
      <c r="G676" s="710"/>
      <c r="H676" s="736"/>
      <c r="I676" s="710"/>
      <c r="J676" s="736"/>
      <c r="K676" s="712"/>
      <c r="L676" s="712"/>
      <c r="M676" s="738"/>
      <c r="N676" s="736"/>
      <c r="O676" s="712"/>
      <c r="P676" s="736"/>
      <c r="Q676" s="712"/>
      <c r="R676" s="736"/>
      <c r="S676" s="712"/>
      <c r="T676" s="736"/>
      <c r="U676" s="609" t="s">
        <v>69</v>
      </c>
      <c r="V676" s="19"/>
      <c r="W676" s="19"/>
      <c r="X676" s="19"/>
      <c r="Y676" s="19"/>
      <c r="Z676" s="73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785"/>
      <c r="BL676" s="785"/>
      <c r="BM676" s="785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23"/>
      <c r="B677" s="24"/>
      <c r="C677" s="788">
        <f>C652+1</f>
        <v>46109</v>
      </c>
      <c r="D677" s="788"/>
      <c r="E677" s="788"/>
      <c r="F677" s="788"/>
      <c r="G677" s="788"/>
      <c r="H677" s="788"/>
      <c r="I677" s="788"/>
      <c r="J677" s="788"/>
      <c r="K677" s="788"/>
      <c r="L677" s="788"/>
      <c r="M677" s="788"/>
      <c r="N677" s="788"/>
      <c r="O677" s="788"/>
      <c r="P677" s="788"/>
      <c r="Q677" s="788"/>
      <c r="R677" s="788"/>
      <c r="S677" s="788"/>
      <c r="T677" s="788"/>
      <c r="U677" s="703">
        <f>C677</f>
        <v>46109</v>
      </c>
      <c r="V677" s="704"/>
      <c r="W677" s="704"/>
      <c r="X677" s="704"/>
      <c r="Y677" s="704"/>
      <c r="Z677" s="70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3" t="s">
        <v>54</v>
      </c>
      <c r="B678" s="12" t="s">
        <v>55</v>
      </c>
      <c r="C678" s="731" t="str">
        <f>VLOOKUP($C677,'2025年度(1年後期)'!$B$5:$N$207,COLUMN('2025年度(1年後期)'!$C$5),0)&amp;""</f>
        <v/>
      </c>
      <c r="D678" s="722"/>
      <c r="E678" s="721" t="str">
        <f>VLOOKUP($C677,'2025年度(2年後期)'!$B$5:$N$207,COLUMN('2025年度(2年後期)'!$C$5),0)&amp;""</f>
        <v/>
      </c>
      <c r="F678" s="722"/>
      <c r="G678" s="721" t="str">
        <f>VLOOKUP($C677,'2025年度(3年後期)'!$B$5:$N$207,COLUMN('2025年度(3年後期)'!$C$5),0)&amp;""</f>
        <v/>
      </c>
      <c r="H678" s="722"/>
      <c r="I678" s="721" t="str">
        <f>VLOOKUP($C677,'2025年度(4年後期)'!$B$5:$N$206,COLUMN('2025年度(4年後期)'!$C$5),0)&amp;""</f>
        <v/>
      </c>
      <c r="J678" s="722"/>
      <c r="K678" s="732" t="str">
        <f>VLOOKUP($C677,'2025年度(助産後期)'!$B$5:$N$207,COLUMN('2025年度(助産後期)'!$C$5),0)&amp;""</f>
        <v/>
      </c>
      <c r="L678" s="720"/>
      <c r="M678" s="719" t="str">
        <f>VLOOKUP($C677,'2025年度(M1後期)'!$B$5:$N$207,COLUMN('2025年度(M1後期)'!$C$5),0)&amp;""</f>
        <v/>
      </c>
      <c r="N678" s="720"/>
      <c r="O678" s="721" t="str">
        <f>VLOOKUP($C677,'2025年度(M2後期)'!$B$5:$N$207,COLUMN('2025年度(M2後期)'!$C$5),0)&amp;""</f>
        <v/>
      </c>
      <c r="P678" s="722"/>
      <c r="Q678" s="721" t="str">
        <f>VLOOKUP($C677,'2025年度(D1後期)'!$B$5:$N$207,COLUMN('2025年度(D1後期)'!$C$5),0)&amp;""</f>
        <v/>
      </c>
      <c r="R678" s="722"/>
      <c r="S678" s="732" t="str">
        <f>VLOOKUP($C677,'2025年度(D23後期)'!$B$5:$N$207,COLUMN('2025年度(D23後期)'!$C$5),0)&amp;""</f>
        <v/>
      </c>
      <c r="T678" s="722"/>
      <c r="U678" s="25"/>
      <c r="Z678" s="744" t="str">
        <f>A678</f>
        <v xml:space="preserve">１時限（09：20～10：50） </v>
      </c>
      <c r="AA678" s="694"/>
      <c r="AB678" s="694"/>
      <c r="AC678" s="694"/>
      <c r="AD678" s="694"/>
      <c r="AE678" s="694"/>
      <c r="AF678" s="694"/>
      <c r="AG678" s="694"/>
      <c r="AH678" s="694"/>
      <c r="AI678" s="694"/>
      <c r="AJ678" s="694"/>
      <c r="AK678" s="694"/>
      <c r="AL678" s="694"/>
      <c r="AM678" s="694"/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/>
      <c r="AX678" s="694"/>
      <c r="AY678" s="694"/>
      <c r="AZ678" s="694"/>
      <c r="BA678" s="694"/>
      <c r="BB678" s="694"/>
      <c r="BC678" s="694"/>
      <c r="BD678" s="694"/>
      <c r="BE678" s="694"/>
      <c r="BF678" s="694"/>
      <c r="BG678" s="694"/>
      <c r="BH678" s="694"/>
      <c r="BI678" s="694"/>
      <c r="BJ678" s="694"/>
      <c r="BK678" s="783"/>
      <c r="BL678" s="783"/>
      <c r="BM678" s="783"/>
      <c r="BN678" s="694"/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33"/>
      <c r="B679" s="15" t="s">
        <v>58</v>
      </c>
      <c r="C679" s="714" t="str">
        <f>IFERROR(VLOOKUP(C678,科目・教員!$A$2:$B$349,2,0),"")</f>
        <v/>
      </c>
      <c r="D679" s="715"/>
      <c r="E679" s="716" t="str">
        <f>IFERROR(VLOOKUP(E678,科目・教員!$A$2:$B$349,2,0),"")</f>
        <v/>
      </c>
      <c r="F679" s="715"/>
      <c r="G679" s="716" t="str">
        <f>IFERROR(VLOOKUP(G678,科目・教員!$A$2:$B$349,2,0),"")</f>
        <v/>
      </c>
      <c r="H679" s="715"/>
      <c r="I679" s="716" t="str">
        <f>IFERROR(VLOOKUP(I678,科目・教員!$A$2:$B$349,2,0),"")</f>
        <v/>
      </c>
      <c r="J679" s="715"/>
      <c r="K679" s="735" t="str">
        <f>IFERROR(VLOOKUP(K678,科目・教員!$A$2:$B$349,2,0),"")</f>
        <v/>
      </c>
      <c r="L679" s="737"/>
      <c r="M679" s="746" t="str">
        <f>IFERROR(VLOOKUP(M678,科目・教員!$A$2:$B$349,2,0),"")</f>
        <v/>
      </c>
      <c r="N679" s="715"/>
      <c r="O679" s="716" t="str">
        <f>IFERROR(VLOOKUP(O678,科目・教員!$A$2:$B$349,2,0),"")</f>
        <v/>
      </c>
      <c r="P679" s="715"/>
      <c r="Q679" s="716" t="str">
        <f>IFERROR(VLOOKUP(Q678,科目・教員!$A$2:$B$349,2,0),"")</f>
        <v/>
      </c>
      <c r="R679" s="715"/>
      <c r="S679" s="735" t="str">
        <f>IFERROR(VLOOKUP(S678,科目・教員!$A$2:$B$349,2,0),"")</f>
        <v/>
      </c>
      <c r="T679" s="715"/>
      <c r="U679" s="25"/>
      <c r="Z679" s="733"/>
      <c r="AA679" s="695"/>
      <c r="AB679" s="695"/>
      <c r="AC679" s="695"/>
      <c r="AD679" s="695"/>
      <c r="AE679" s="695"/>
      <c r="AF679" s="695"/>
      <c r="AG679" s="695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784"/>
      <c r="BL679" s="784"/>
      <c r="BM679" s="784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33"/>
      <c r="B680" s="15" t="s">
        <v>60</v>
      </c>
      <c r="C680" s="714" t="str">
        <f>VLOOKUP($C677,'2025年度(1年後期)'!$B$5:$N$207,COLUMN('2025年度(1年後期)'!$C$5)+1,0)&amp;""</f>
        <v/>
      </c>
      <c r="D680" s="715"/>
      <c r="E680" s="716" t="str">
        <f>VLOOKUP($C677,'2025年度(2年後期)'!$B$5:$N$207,COLUMN('2025年度(2年後期)'!$C$5)+1,0)&amp;""</f>
        <v/>
      </c>
      <c r="F680" s="715"/>
      <c r="G680" s="716" t="str">
        <f>VLOOKUP($C677,'2025年度(3年後期)'!$B$5:$N$207,COLUMN('2025年度(3年後期)'!$C$5)+1,0)&amp;""</f>
        <v/>
      </c>
      <c r="H680" s="715"/>
      <c r="I680" s="716" t="str">
        <f>VLOOKUP($C677,'2025年度(4年後期)'!$B$5:$N$206,COLUMN('2025年度(4年後期)'!$C$5)+1,0)&amp;""</f>
        <v/>
      </c>
      <c r="J680" s="715"/>
      <c r="K680" s="735" t="str">
        <f>VLOOKUP($C677,'2025年度(助産後期)'!$B$5:$N$207,COLUMN('2025年度(助産後期)'!$C$5)+1,0)&amp;""</f>
        <v/>
      </c>
      <c r="L680" s="737"/>
      <c r="M680" s="746" t="str">
        <f>VLOOKUP($C677,'2025年度(M1後期)'!$B$5:$N$207,COLUMN('2025年度(M1後期)'!$C$5)+1,0)&amp;""</f>
        <v/>
      </c>
      <c r="N680" s="715"/>
      <c r="O680" s="716" t="str">
        <f>VLOOKUP($C677,'2025年度(M2後期)'!$B$5:$N$207,COLUMN('2025年度(M2後期)'!$C$5)+1,0)&amp;""</f>
        <v/>
      </c>
      <c r="P680" s="715"/>
      <c r="Q680" s="716" t="str">
        <f>VLOOKUP($C677,'2025年度(D1後期)'!$B$5:$N$207,COLUMN('2025年度(D1後期)'!$C$5)+1,0)&amp;""</f>
        <v/>
      </c>
      <c r="R680" s="715"/>
      <c r="S680" s="735" t="str">
        <f>VLOOKUP($C677,'2025年度(D23後期)'!$B$5:$N$207,COLUMN('2025年度(D23後期)'!$C$5)+1,0)&amp;""</f>
        <v/>
      </c>
      <c r="T680" s="715"/>
      <c r="U680" s="25"/>
      <c r="Z680" s="733"/>
      <c r="AA680" s="695"/>
      <c r="AB680" s="695"/>
      <c r="AC680" s="695"/>
      <c r="AD680" s="695"/>
      <c r="AE680" s="695"/>
      <c r="AF680" s="695"/>
      <c r="AG680" s="695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784"/>
      <c r="BL680" s="784"/>
      <c r="BM680" s="784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34"/>
      <c r="B681" s="16" t="s">
        <v>62</v>
      </c>
      <c r="C681" s="738"/>
      <c r="D681" s="711"/>
      <c r="E681" s="710"/>
      <c r="F681" s="711"/>
      <c r="G681" s="710"/>
      <c r="H681" s="711"/>
      <c r="I681" s="710"/>
      <c r="J681" s="711"/>
      <c r="K681" s="712"/>
      <c r="L681" s="713"/>
      <c r="M681" s="745"/>
      <c r="N681" s="711"/>
      <c r="O681" s="710"/>
      <c r="P681" s="711"/>
      <c r="Q681" s="710"/>
      <c r="R681" s="711"/>
      <c r="S681" s="712"/>
      <c r="T681" s="711"/>
      <c r="U681" s="25"/>
      <c r="Z681" s="734"/>
      <c r="AA681" s="696"/>
      <c r="AB681" s="696"/>
      <c r="AC681" s="696"/>
      <c r="AD681" s="696"/>
      <c r="AE681" s="696"/>
      <c r="AF681" s="696"/>
      <c r="AG681" s="696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785"/>
      <c r="BL681" s="785"/>
      <c r="BM681" s="785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33" t="s">
        <v>64</v>
      </c>
      <c r="B682" s="15" t="s">
        <v>55</v>
      </c>
      <c r="C682" s="731" t="str">
        <f>VLOOKUP($C677,'2025年度(1年後期)'!$B$5:$N$207,COLUMN('2025年度(1年後期)'!$E$5),0)&amp;""</f>
        <v/>
      </c>
      <c r="D682" s="722"/>
      <c r="E682" s="721" t="str">
        <f>VLOOKUP($C677,'2025年度(2年後期)'!$B$5:$N$207,COLUMN('2025年度(2年後期)'!$E$5),0)&amp;""</f>
        <v/>
      </c>
      <c r="F682" s="722"/>
      <c r="G682" s="721" t="str">
        <f>VLOOKUP($C677,'2025年度(3年後期)'!$B$5:$N$207,COLUMN('2025年度(3年後期)'!$E$5),0)&amp;""</f>
        <v/>
      </c>
      <c r="H682" s="722"/>
      <c r="I682" s="721" t="str">
        <f>VLOOKUP($C677,'2025年度(4年後期)'!$B$5:$N$206,COLUMN('2025年度(4年後期)'!$E$5),0)&amp;""</f>
        <v/>
      </c>
      <c r="J682" s="722"/>
      <c r="K682" s="732" t="str">
        <f>VLOOKUP($C677,'2025年度(助産後期)'!$B$5:$N$207,COLUMN('2025年度(助産後期)'!$E$5),0)&amp;""</f>
        <v/>
      </c>
      <c r="L682" s="720"/>
      <c r="M682" s="731" t="str">
        <f>VLOOKUP($C677,'2025年度(M1後期)'!$B$5:$N$207,COLUMN('2025年度(M1後期)'!$E$5),0)&amp;""</f>
        <v/>
      </c>
      <c r="N682" s="722"/>
      <c r="O682" s="732" t="str">
        <f>VLOOKUP($C677,'2025年度(M2後期)'!$B$5:$N$207,COLUMN('2025年度(M2後期)'!$E$5),0)&amp;""</f>
        <v/>
      </c>
      <c r="P682" s="722"/>
      <c r="Q682" s="732" t="str">
        <f>VLOOKUP($C677,'2025年度(D1後期)'!$B$5:$N$207,COLUMN('2025年度(D1後期)'!$E$5),0)&amp;""</f>
        <v/>
      </c>
      <c r="R682" s="722"/>
      <c r="S682" s="732" t="str">
        <f>VLOOKUP($C677,'2025年度(D23後期)'!$B$5:$N$207,COLUMN('2025年度(D23後期)'!$E$5),0)&amp;""</f>
        <v/>
      </c>
      <c r="T682" s="722"/>
      <c r="U682" s="21"/>
      <c r="Z682" s="733" t="str">
        <f>A682</f>
        <v>２時限（11：00～12：30）</v>
      </c>
      <c r="AA682" s="694"/>
      <c r="AB682" s="694"/>
      <c r="AC682" s="694"/>
      <c r="AD682" s="694"/>
      <c r="AE682" s="694"/>
      <c r="AF682" s="694"/>
      <c r="AG682" s="694"/>
      <c r="AH682" s="694"/>
      <c r="AI682" s="694"/>
      <c r="AJ682" s="694"/>
      <c r="AK682" s="694"/>
      <c r="AL682" s="694"/>
      <c r="AM682" s="694"/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/>
      <c r="AX682" s="694"/>
      <c r="AY682" s="694"/>
      <c r="AZ682" s="694"/>
      <c r="BA682" s="694"/>
      <c r="BB682" s="694"/>
      <c r="BC682" s="694"/>
      <c r="BD682" s="694"/>
      <c r="BE682" s="694"/>
      <c r="BF682" s="694"/>
      <c r="BG682" s="694"/>
      <c r="BH682" s="694"/>
      <c r="BI682" s="694"/>
      <c r="BJ682" s="694"/>
      <c r="BK682" s="783"/>
      <c r="BL682" s="783"/>
      <c r="BM682" s="783"/>
      <c r="BN682" s="694"/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33"/>
      <c r="B683" s="15" t="s">
        <v>58</v>
      </c>
      <c r="C683" s="714" t="str">
        <f>IFERROR(VLOOKUP(C682,科目・教員!$A$2:$B$349,2,0),"")</f>
        <v/>
      </c>
      <c r="D683" s="715"/>
      <c r="E683" s="716" t="str">
        <f>IFERROR(VLOOKUP(E682,科目・教員!$A$2:$B$349,2,0),"")</f>
        <v/>
      </c>
      <c r="F683" s="715"/>
      <c r="G683" s="716" t="str">
        <f>IFERROR(VLOOKUP(G682,科目・教員!$A$2:$B$349,2,0),"")</f>
        <v/>
      </c>
      <c r="H683" s="715"/>
      <c r="I683" s="716" t="str">
        <f>IFERROR(VLOOKUP(I682,科目・教員!$A$2:$B$349,2,0),"")</f>
        <v/>
      </c>
      <c r="J683" s="715"/>
      <c r="K683" s="735" t="str">
        <f>IFERROR(VLOOKUP(K682,科目・教員!$A$2:$B$349,2,0),"")</f>
        <v/>
      </c>
      <c r="L683" s="737"/>
      <c r="M683" s="714" t="str">
        <f>IFERROR(VLOOKUP(M682,科目・教員!$A$2:$B$349,2,0),"")</f>
        <v/>
      </c>
      <c r="N683" s="715"/>
      <c r="O683" s="735" t="str">
        <f>IFERROR(VLOOKUP(O682,科目・教員!$A$2:$B$349,2,0),"")</f>
        <v/>
      </c>
      <c r="P683" s="715"/>
      <c r="Q683" s="735" t="str">
        <f>IFERROR(VLOOKUP(Q682,科目・教員!$A$2:$B$349,2,0),"")</f>
        <v/>
      </c>
      <c r="R683" s="715"/>
      <c r="S683" s="735" t="str">
        <f>IFERROR(VLOOKUP(S682,科目・教員!$A$2:$B$349,2,0),"")</f>
        <v/>
      </c>
      <c r="T683" s="715"/>
      <c r="U683" s="21"/>
      <c r="Z683" s="733"/>
      <c r="AA683" s="695"/>
      <c r="AB683" s="695"/>
      <c r="AC683" s="695"/>
      <c r="AD683" s="695"/>
      <c r="AE683" s="695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784"/>
      <c r="BL683" s="784"/>
      <c r="BM683" s="784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33"/>
      <c r="B684" s="15" t="s">
        <v>60</v>
      </c>
      <c r="C684" s="714" t="str">
        <f>VLOOKUP($C677,'2025年度(1年後期)'!$B$5:$N$207,COLUMN('2025年度(1年後期)'!$E$5)+1,0)&amp;""</f>
        <v/>
      </c>
      <c r="D684" s="715"/>
      <c r="E684" s="716" t="str">
        <f>VLOOKUP($C677,'2025年度(2年後期)'!$B$5:$N$207,COLUMN('2025年度(2年後期)'!$E$5)+1,0)&amp;""</f>
        <v/>
      </c>
      <c r="F684" s="715"/>
      <c r="G684" s="716" t="str">
        <f>VLOOKUP($C677,'2025年度(3年後期)'!$B$5:$N$207,COLUMN('2025年度(3年後期)'!$E$5)+1,0)&amp;""</f>
        <v/>
      </c>
      <c r="H684" s="715"/>
      <c r="I684" s="716" t="str">
        <f>VLOOKUP($C677,'2025年度(4年後期)'!$B$5:$N$206,COLUMN('2025年度(4年後期)'!$E$5)+1,0)&amp;""</f>
        <v/>
      </c>
      <c r="J684" s="715"/>
      <c r="K684" s="735" t="str">
        <f>VLOOKUP($C677,'2025年度(助産後期)'!$B$5:$N$207,COLUMN('2025年度(助産後期)'!$E$5)+1,0)&amp;""</f>
        <v/>
      </c>
      <c r="L684" s="737"/>
      <c r="M684" s="714" t="str">
        <f>VLOOKUP($C677,'2025年度(M1後期)'!$B$5:$N$207,COLUMN('2025年度(M1後期)'!$E$5)+1,0)&amp;""</f>
        <v/>
      </c>
      <c r="N684" s="715"/>
      <c r="O684" s="735" t="str">
        <f>VLOOKUP($C677,'2025年度(M2後期)'!$B$5:$N$207,COLUMN('2025年度(M2後期)'!$E$5)+1,0)&amp;""</f>
        <v/>
      </c>
      <c r="P684" s="715"/>
      <c r="Q684" s="735" t="str">
        <f>VLOOKUP($C677,'2025年度(D1後期)'!$B$5:$N$207,COLUMN('2025年度(D1後期)'!$E$5)+1,0)&amp;""</f>
        <v/>
      </c>
      <c r="R684" s="715"/>
      <c r="S684" s="735" t="str">
        <f>VLOOKUP($C677,'2025年度(D23後期)'!$B$5:$N$207,COLUMN('2025年度(D23後期)'!$E$5)+1,0)&amp;""</f>
        <v/>
      </c>
      <c r="T684" s="715"/>
      <c r="U684" s="21"/>
      <c r="Z684" s="733"/>
      <c r="AA684" s="695"/>
      <c r="AB684" s="695"/>
      <c r="AC684" s="695"/>
      <c r="AD684" s="695"/>
      <c r="AE684" s="695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784"/>
      <c r="BL684" s="784"/>
      <c r="BM684" s="784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47"/>
      <c r="B685" s="16" t="s">
        <v>62</v>
      </c>
      <c r="C685" s="738"/>
      <c r="D685" s="736"/>
      <c r="E685" s="710"/>
      <c r="F685" s="736"/>
      <c r="G685" s="710"/>
      <c r="H685" s="736"/>
      <c r="I685" s="710"/>
      <c r="J685" s="736"/>
      <c r="K685" s="712"/>
      <c r="L685" s="712"/>
      <c r="M685" s="738"/>
      <c r="N685" s="736"/>
      <c r="O685" s="712"/>
      <c r="P685" s="736"/>
      <c r="Q685" s="712"/>
      <c r="R685" s="736"/>
      <c r="S685" s="712"/>
      <c r="T685" s="736"/>
      <c r="U685" s="21"/>
      <c r="Z685" s="734"/>
      <c r="AA685" s="696"/>
      <c r="AB685" s="696"/>
      <c r="AC685" s="696"/>
      <c r="AD685" s="696"/>
      <c r="AE685" s="696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785"/>
      <c r="BL685" s="785"/>
      <c r="BM685" s="785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44" t="s">
        <v>70</v>
      </c>
      <c r="B686" s="17" t="s">
        <v>71</v>
      </c>
      <c r="C686" s="731"/>
      <c r="D686" s="722"/>
      <c r="E686" s="721"/>
      <c r="F686" s="722"/>
      <c r="G686" s="721"/>
      <c r="H686" s="722"/>
      <c r="I686" s="721"/>
      <c r="J686" s="722"/>
      <c r="K686" s="732"/>
      <c r="L686" s="720"/>
      <c r="M686" s="731"/>
      <c r="N686" s="722"/>
      <c r="O686" s="732"/>
      <c r="P686" s="722"/>
      <c r="Q686" s="732"/>
      <c r="R686" s="722"/>
      <c r="S686" s="732"/>
      <c r="T686" s="722"/>
      <c r="U686" s="21"/>
      <c r="Z686" s="733" t="str">
        <f>A686</f>
        <v>昼休み（12：30～13：30）</v>
      </c>
      <c r="AA686" s="694"/>
      <c r="AB686" s="694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783"/>
      <c r="BL686" s="783"/>
      <c r="BM686" s="783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33"/>
      <c r="B687" s="17" t="s">
        <v>73</v>
      </c>
      <c r="C687" s="714"/>
      <c r="D687" s="715"/>
      <c r="E687" s="716"/>
      <c r="F687" s="715"/>
      <c r="G687" s="716"/>
      <c r="H687" s="715"/>
      <c r="I687" s="716"/>
      <c r="J687" s="715"/>
      <c r="K687" s="735"/>
      <c r="L687" s="737"/>
      <c r="M687" s="714"/>
      <c r="N687" s="715"/>
      <c r="O687" s="735"/>
      <c r="P687" s="715"/>
      <c r="Q687" s="735"/>
      <c r="R687" s="715"/>
      <c r="S687" s="735"/>
      <c r="T687" s="715"/>
      <c r="U687" s="21"/>
      <c r="Z687" s="733"/>
      <c r="AA687" s="695"/>
      <c r="AB687" s="695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784"/>
      <c r="BL687" s="784"/>
      <c r="BM687" s="784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33"/>
      <c r="B688" s="17" t="s">
        <v>60</v>
      </c>
      <c r="C688" s="714"/>
      <c r="D688" s="715"/>
      <c r="E688" s="716"/>
      <c r="F688" s="715"/>
      <c r="G688" s="716"/>
      <c r="H688" s="715"/>
      <c r="I688" s="716"/>
      <c r="J688" s="715"/>
      <c r="K688" s="735"/>
      <c r="L688" s="737"/>
      <c r="M688" s="714"/>
      <c r="N688" s="715"/>
      <c r="O688" s="735"/>
      <c r="P688" s="715"/>
      <c r="Q688" s="735"/>
      <c r="R688" s="715"/>
      <c r="S688" s="735"/>
      <c r="T688" s="715"/>
      <c r="U688" s="21"/>
      <c r="Z688" s="733"/>
      <c r="AA688" s="695"/>
      <c r="AB688" s="695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784"/>
      <c r="BL688" s="784"/>
      <c r="BM688" s="784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34"/>
      <c r="B689" s="18" t="s">
        <v>62</v>
      </c>
      <c r="C689" s="752"/>
      <c r="D689" s="753"/>
      <c r="E689" s="754"/>
      <c r="F689" s="753"/>
      <c r="G689" s="754"/>
      <c r="H689" s="753"/>
      <c r="I689" s="754"/>
      <c r="J689" s="753"/>
      <c r="K689" s="755"/>
      <c r="L689" s="755"/>
      <c r="M689" s="752"/>
      <c r="N689" s="753"/>
      <c r="O689" s="755"/>
      <c r="P689" s="753"/>
      <c r="Q689" s="755"/>
      <c r="R689" s="753"/>
      <c r="S689" s="755"/>
      <c r="T689" s="753"/>
      <c r="U689" s="21"/>
      <c r="Z689" s="734"/>
      <c r="AA689" s="696"/>
      <c r="AB689" s="696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785"/>
      <c r="BL689" s="785"/>
      <c r="BM689" s="785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33" t="s">
        <v>74</v>
      </c>
      <c r="B690" s="15" t="s">
        <v>55</v>
      </c>
      <c r="C690" s="748" t="str">
        <f>VLOOKUP($C677,'2025年度(1年後期)'!$B$5:$N$207,COLUMN('2025年度(1年後期)'!$G$5),0)&amp;""</f>
        <v/>
      </c>
      <c r="D690" s="732"/>
      <c r="E690" s="749" t="str">
        <f>VLOOKUP($C677,'2025年度(2年後期)'!$B$5:$N$207,COLUMN('2025年度(2年後期)'!$G$5),0)&amp;""</f>
        <v/>
      </c>
      <c r="F690" s="732"/>
      <c r="G690" s="749" t="str">
        <f>VLOOKUP($C677,'2025年度(3年後期)'!$B$5:$N$207,COLUMN('2025年度(3年後期)'!$G$5),0)&amp;""</f>
        <v/>
      </c>
      <c r="H690" s="732"/>
      <c r="I690" s="749" t="str">
        <f>VLOOKUP($C677,'2025年度(4年後期)'!$B$5:$N$206,COLUMN('2025年度(4年後期)'!$G$5),0)&amp;""</f>
        <v/>
      </c>
      <c r="J690" s="732"/>
      <c r="K690" s="750" t="str">
        <f>VLOOKUP($C677,'2025年度(助産後期)'!$B$5:$N$207,COLUMN('2025年度(助産後期)'!$G$5),0)&amp;""</f>
        <v/>
      </c>
      <c r="L690" s="750"/>
      <c r="M690" s="748" t="str">
        <f>VLOOKUP($C677,'2025年度(M1後期)'!$B$5:$N$207,COLUMN('2025年度(M1後期)'!$G$5),0)&amp;""</f>
        <v/>
      </c>
      <c r="N690" s="732"/>
      <c r="O690" s="750" t="str">
        <f>VLOOKUP($C677,'2025年度(M2後期)'!$B$5:$N$207,COLUMN('2025年度(M2後期)'!$G$5),0)&amp;""</f>
        <v/>
      </c>
      <c r="P690" s="732"/>
      <c r="Q690" s="750" t="str">
        <f>VLOOKUP($C677,'2025年度(D1後期)'!$B$5:$N$207,COLUMN('2025年度(D1後期)'!$G$5),0)&amp;""</f>
        <v/>
      </c>
      <c r="R690" s="732"/>
      <c r="S690" s="750" t="str">
        <f>VLOOKUP($C677,'2025年度(D23後期)'!$B$5:$N$207,COLUMN('2025年度(D23後期)'!$G$5),0)&amp;""</f>
        <v/>
      </c>
      <c r="T690" s="732"/>
      <c r="U690" s="21"/>
      <c r="Z690" s="733" t="str">
        <f>A690</f>
        <v>３時限（13：30～15：00）</v>
      </c>
      <c r="AA690" s="694"/>
      <c r="AB690" s="694"/>
      <c r="AC690" s="694"/>
      <c r="AD690" s="694"/>
      <c r="AE690" s="694"/>
      <c r="AF690" s="694"/>
      <c r="AG690" s="694"/>
      <c r="AH690" s="694"/>
      <c r="AI690" s="694"/>
      <c r="AJ690" s="694"/>
      <c r="AK690" s="694"/>
      <c r="AL690" s="694"/>
      <c r="AM690" s="694"/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/>
      <c r="BB690" s="694"/>
      <c r="BC690" s="694"/>
      <c r="BD690" s="694"/>
      <c r="BE690" s="694"/>
      <c r="BF690" s="694"/>
      <c r="BG690" s="694"/>
      <c r="BH690" s="694"/>
      <c r="BI690" s="694"/>
      <c r="BJ690" s="694"/>
      <c r="BK690" s="783"/>
      <c r="BL690" s="783"/>
      <c r="BM690" s="783"/>
      <c r="BN690" s="694"/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33"/>
      <c r="B691" s="15" t="s">
        <v>58</v>
      </c>
      <c r="C691" s="751" t="str">
        <f>IFERROR(VLOOKUP(C690,科目・教員!$A$2:$B$349,2,0),"")</f>
        <v/>
      </c>
      <c r="D691" s="735"/>
      <c r="E691" s="739" t="str">
        <f>IFERROR(VLOOKUP(E690,科目・教員!$A$2:$B$349,2,0),"")</f>
        <v/>
      </c>
      <c r="F691" s="735"/>
      <c r="G691" s="739" t="str">
        <f>IFERROR(VLOOKUP(G690,科目・教員!$A$2:$B$349,2,0),"")</f>
        <v/>
      </c>
      <c r="H691" s="735"/>
      <c r="I691" s="739" t="str">
        <f>IFERROR(VLOOKUP(I690,科目・教員!$A$2:$B$349,2,0),"")</f>
        <v/>
      </c>
      <c r="J691" s="735"/>
      <c r="K691" s="740" t="str">
        <f>IFERROR(VLOOKUP(K690,科目・教員!$A$2:$B$349,2,0),"")</f>
        <v/>
      </c>
      <c r="L691" s="740"/>
      <c r="M691" s="751" t="str">
        <f>IFERROR(VLOOKUP(M690,科目・教員!$A$2:$B$349,2,0),"")</f>
        <v/>
      </c>
      <c r="N691" s="735"/>
      <c r="O691" s="740" t="str">
        <f>IFERROR(VLOOKUP(O690,科目・教員!$A$2:$B$349,2,0),"")</f>
        <v/>
      </c>
      <c r="P691" s="735"/>
      <c r="Q691" s="740" t="str">
        <f>IFERROR(VLOOKUP(Q690,科目・教員!$A$2:$B$349,2,0),"")</f>
        <v/>
      </c>
      <c r="R691" s="735"/>
      <c r="S691" s="740" t="str">
        <f>IFERROR(VLOOKUP(S690,科目・教員!$A$2:$B$349,2,0),"")</f>
        <v/>
      </c>
      <c r="T691" s="735"/>
      <c r="U691" s="21"/>
      <c r="Z691" s="733"/>
      <c r="AA691" s="695"/>
      <c r="AB691" s="695"/>
      <c r="AC691" s="695"/>
      <c r="AD691" s="695"/>
      <c r="AE691" s="695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784"/>
      <c r="BL691" s="784"/>
      <c r="BM691" s="784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33"/>
      <c r="B692" s="15" t="s">
        <v>60</v>
      </c>
      <c r="C692" s="751" t="str">
        <f>VLOOKUP($C677,'2025年度(1年後期)'!$B$5:$N$207,COLUMN('2025年度(1年後期)'!$G$5)+1,0)&amp;""</f>
        <v/>
      </c>
      <c r="D692" s="735"/>
      <c r="E692" s="739" t="str">
        <f>VLOOKUP($C677,'2025年度(2年後期)'!$B$5:$N$207,COLUMN('2025年度(2年後期)'!$G$5)+1,0)&amp;""</f>
        <v/>
      </c>
      <c r="F692" s="735"/>
      <c r="G692" s="739" t="str">
        <f>VLOOKUP($C677,'2025年度(3年後期)'!$B$5:$N$207,COLUMN('2025年度(3年後期)'!$G$5)+1,0)&amp;""</f>
        <v/>
      </c>
      <c r="H692" s="735"/>
      <c r="I692" s="739" t="str">
        <f>VLOOKUP($C677,'2025年度(4年後期)'!$B$5:$N$206,COLUMN('2025年度(4年後期)'!$G$5)+1,0)&amp;""</f>
        <v/>
      </c>
      <c r="J692" s="735"/>
      <c r="K692" s="740" t="str">
        <f>VLOOKUP($C677,'2025年度(助産後期)'!$B$5:$N$207,COLUMN('2025年度(助産後期)'!$G$5)+1,0)&amp;""</f>
        <v/>
      </c>
      <c r="L692" s="740"/>
      <c r="M692" s="751" t="str">
        <f>VLOOKUP($C677,'2025年度(M1後期)'!$B$5:$N$207,COLUMN('2025年度(M1後期)'!$G$5)+1,0)&amp;""</f>
        <v/>
      </c>
      <c r="N692" s="735"/>
      <c r="O692" s="740" t="str">
        <f>VLOOKUP($C677,'2025年度(M2後期)'!$B$5:$N$207,COLUMN('2025年度(M2後期)'!$G$5)+1,0)&amp;""</f>
        <v/>
      </c>
      <c r="P692" s="735"/>
      <c r="Q692" s="740" t="str">
        <f>VLOOKUP($C677,'2025年度(D1後期)'!$B$5:$N$207,COLUMN('2025年度(D1後期)'!$G$5)+1,0)&amp;""</f>
        <v/>
      </c>
      <c r="R692" s="735"/>
      <c r="S692" s="740" t="str">
        <f>VLOOKUP($C677,'2025年度(D23後期)'!$B$5:$N$207,COLUMN('2025年度(D23後期)'!$G$5)+1,0)&amp;""</f>
        <v/>
      </c>
      <c r="T692" s="735"/>
      <c r="U692" s="21"/>
      <c r="Z692" s="733"/>
      <c r="AA692" s="695"/>
      <c r="AB692" s="695"/>
      <c r="AC692" s="695"/>
      <c r="AD692" s="695"/>
      <c r="AE692" s="695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784"/>
      <c r="BL692" s="784"/>
      <c r="BM692" s="784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47"/>
      <c r="B693" s="16" t="s">
        <v>62</v>
      </c>
      <c r="C693" s="738"/>
      <c r="D693" s="736"/>
      <c r="E693" s="710"/>
      <c r="F693" s="736"/>
      <c r="G693" s="710"/>
      <c r="H693" s="736"/>
      <c r="I693" s="710"/>
      <c r="J693" s="736"/>
      <c r="K693" s="712"/>
      <c r="L693" s="712"/>
      <c r="M693" s="738"/>
      <c r="N693" s="736"/>
      <c r="O693" s="712"/>
      <c r="P693" s="736"/>
      <c r="Q693" s="712"/>
      <c r="R693" s="736"/>
      <c r="S693" s="712"/>
      <c r="T693" s="736"/>
      <c r="U693" s="21"/>
      <c r="Z693" s="734"/>
      <c r="AA693" s="696"/>
      <c r="AB693" s="696"/>
      <c r="AC693" s="696"/>
      <c r="AD693" s="696"/>
      <c r="AE693" s="696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785"/>
      <c r="BL693" s="785"/>
      <c r="BM693" s="785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33" t="s">
        <v>80</v>
      </c>
      <c r="B694" s="15" t="s">
        <v>55</v>
      </c>
      <c r="C694" s="748" t="str">
        <f>VLOOKUP($C677,'2025年度(1年後期)'!$B$5:$N$207,COLUMN('2025年度(1年後期)'!$I$5),0)&amp;""</f>
        <v/>
      </c>
      <c r="D694" s="732"/>
      <c r="E694" s="749" t="str">
        <f>VLOOKUP($C677,'2025年度(2年後期)'!$B$5:$N$207,COLUMN('2025年度(2年後期)'!$I$5),0)&amp;""</f>
        <v/>
      </c>
      <c r="F694" s="732"/>
      <c r="G694" s="749" t="str">
        <f>VLOOKUP($C677,'2025年度(3年後期)'!$B$5:$N$207,COLUMN('2025年度(3年後期)'!$I$5),0)&amp;""</f>
        <v/>
      </c>
      <c r="H694" s="732"/>
      <c r="I694" s="749" t="str">
        <f>VLOOKUP($C677,'2025年度(4年後期)'!$B$5:$N$206,COLUMN('2025年度(4年後期)'!$I$5),0)&amp;""</f>
        <v/>
      </c>
      <c r="J694" s="732"/>
      <c r="K694" s="750" t="str">
        <f>VLOOKUP($C677,'2025年度(助産後期)'!$B$5:$N$207,COLUMN('2025年度(助産後期)'!$I$5),0)&amp;""</f>
        <v/>
      </c>
      <c r="L694" s="750"/>
      <c r="M694" s="748" t="str">
        <f>VLOOKUP($C677,'2025年度(M1後期)'!$B$5:$N$207,COLUMN('2025年度(M1後期)'!$I$5),0)&amp;""</f>
        <v/>
      </c>
      <c r="N694" s="732"/>
      <c r="O694" s="750" t="str">
        <f>VLOOKUP($C677,'2025年度(M2後期)'!$B$5:$N$207,COLUMN('2025年度(M2後期)'!$I$5),0)&amp;""</f>
        <v/>
      </c>
      <c r="P694" s="732"/>
      <c r="Q694" s="750" t="str">
        <f>VLOOKUP($C677,'2025年度(D1後期)'!$B$5:$N$207,COLUMN('2025年度(D1後期)'!$I$5),0)&amp;""</f>
        <v/>
      </c>
      <c r="R694" s="732"/>
      <c r="S694" s="750" t="str">
        <f>VLOOKUP($C677,'2025年度(D23後期)'!$B$5:$N$207,COLUMN('2025年度(D23後期)'!$I$5),0)&amp;""</f>
        <v/>
      </c>
      <c r="T694" s="732"/>
      <c r="U694" s="21"/>
      <c r="Z694" s="733" t="str">
        <f>A694</f>
        <v>４時限（15：10～16：40）</v>
      </c>
      <c r="AA694" s="694"/>
      <c r="AB694" s="694"/>
      <c r="AC694" s="694"/>
      <c r="AD694" s="694"/>
      <c r="AE694" s="694"/>
      <c r="AF694" s="694"/>
      <c r="AG694" s="694"/>
      <c r="AH694" s="694"/>
      <c r="AI694" s="694"/>
      <c r="AJ694" s="694"/>
      <c r="AK694" s="694"/>
      <c r="AL694" s="694"/>
      <c r="AM694" s="694"/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/>
      <c r="AX694" s="694"/>
      <c r="AY694" s="694"/>
      <c r="AZ694" s="694"/>
      <c r="BA694" s="694"/>
      <c r="BB694" s="694"/>
      <c r="BC694" s="694"/>
      <c r="BD694" s="694"/>
      <c r="BE694" s="694"/>
      <c r="BF694" s="694"/>
      <c r="BG694" s="694"/>
      <c r="BH694" s="694"/>
      <c r="BI694" s="694"/>
      <c r="BJ694" s="694"/>
      <c r="BK694" s="783"/>
      <c r="BL694" s="783"/>
      <c r="BM694" s="783"/>
      <c r="BN694" s="694"/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33"/>
      <c r="B695" s="15" t="s">
        <v>58</v>
      </c>
      <c r="C695" s="751" t="str">
        <f>IFERROR(VLOOKUP(C694,科目・教員!$A$2:$B$349,2,0),"")</f>
        <v/>
      </c>
      <c r="D695" s="735"/>
      <c r="E695" s="739" t="str">
        <f>IFERROR(VLOOKUP(E694,科目・教員!$A$2:$B$349,2,0),"")</f>
        <v/>
      </c>
      <c r="F695" s="735"/>
      <c r="G695" s="739" t="str">
        <f>IFERROR(VLOOKUP(G694,科目・教員!$A$2:$B$349,2,0),"")</f>
        <v/>
      </c>
      <c r="H695" s="735"/>
      <c r="I695" s="739" t="str">
        <f>IFERROR(VLOOKUP(I694,科目・教員!$A$2:$B$349,2,0),"")</f>
        <v/>
      </c>
      <c r="J695" s="735"/>
      <c r="K695" s="740" t="str">
        <f>IFERROR(VLOOKUP(K694,科目・教員!$A$2:$B$349,2,0),"")</f>
        <v/>
      </c>
      <c r="L695" s="740"/>
      <c r="M695" s="751" t="str">
        <f>IFERROR(VLOOKUP(M694,科目・教員!$A$2:$B$349,2,0),"")</f>
        <v/>
      </c>
      <c r="N695" s="735"/>
      <c r="O695" s="740" t="str">
        <f>IFERROR(VLOOKUP(O694,科目・教員!$A$2:$B$349,2,0),"")</f>
        <v/>
      </c>
      <c r="P695" s="735"/>
      <c r="Q695" s="740" t="str">
        <f>IFERROR(VLOOKUP(Q694,科目・教員!$A$2:$B$349,2,0),"")</f>
        <v/>
      </c>
      <c r="R695" s="735"/>
      <c r="S695" s="740" t="str">
        <f>IFERROR(VLOOKUP(S694,科目・教員!$A$2:$B$349,2,0),"")</f>
        <v/>
      </c>
      <c r="T695" s="735"/>
      <c r="U695" s="21"/>
      <c r="Z695" s="733"/>
      <c r="AA695" s="695"/>
      <c r="AB695" s="695"/>
      <c r="AC695" s="695"/>
      <c r="AD695" s="695"/>
      <c r="AE695" s="695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784"/>
      <c r="BL695" s="784"/>
      <c r="BM695" s="784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33"/>
      <c r="B696" s="15" t="s">
        <v>60</v>
      </c>
      <c r="C696" s="751" t="str">
        <f>VLOOKUP($C677,'2025年度(1年後期)'!$B$5:$N$207,COLUMN('2025年度(1年後期)'!$I$5)+1,0)&amp;""</f>
        <v/>
      </c>
      <c r="D696" s="735"/>
      <c r="E696" s="739" t="str">
        <f>VLOOKUP($C677,'2025年度(2年後期)'!$B$5:$N$207,COLUMN('2025年度(2年後期)'!$I$5)+1,0)&amp;""</f>
        <v/>
      </c>
      <c r="F696" s="735"/>
      <c r="G696" s="739" t="str">
        <f>VLOOKUP($C677,'2025年度(3年後期)'!$B$5:$N$207,COLUMN('2025年度(3年後期)'!$I$5)+1,0)&amp;""</f>
        <v/>
      </c>
      <c r="H696" s="735"/>
      <c r="I696" s="739" t="str">
        <f>VLOOKUP($C677,'2025年度(4年後期)'!$B$5:$N$206,COLUMN('2025年度(4年後期)'!$I$5)+1,0)&amp;""</f>
        <v/>
      </c>
      <c r="J696" s="735"/>
      <c r="K696" s="740" t="str">
        <f>VLOOKUP($C677,'2025年度(助産後期)'!$B$5:$N$207,COLUMN('2025年度(助産後期)'!$I$5)+1,0)&amp;""</f>
        <v/>
      </c>
      <c r="L696" s="740"/>
      <c r="M696" s="751" t="str">
        <f>VLOOKUP($C677,'2025年度(M1後期)'!$B$5:$N$207,COLUMN('2025年度(M1後期)'!$I$5)+1,0)&amp;""</f>
        <v/>
      </c>
      <c r="N696" s="735"/>
      <c r="O696" s="740" t="str">
        <f>VLOOKUP($C677,'2025年度(M2後期)'!$B$5:$N$207,COLUMN('2025年度(M2後期)'!$I$5)+1,0)&amp;""</f>
        <v/>
      </c>
      <c r="P696" s="735"/>
      <c r="Q696" s="740" t="str">
        <f>VLOOKUP($C677,'2025年度(D1後期)'!$B$5:$N$207,COLUMN('2025年度(D1後期)'!$I$5)+1,0)&amp;""</f>
        <v/>
      </c>
      <c r="R696" s="735"/>
      <c r="S696" s="740" t="str">
        <f>VLOOKUP($C677,'2025年度(D23後期)'!$B$5:$N$207,COLUMN('2025年度(D23後期)'!$I$5)+1,0)&amp;""</f>
        <v/>
      </c>
      <c r="T696" s="735"/>
      <c r="U696" s="21"/>
      <c r="Z696" s="733"/>
      <c r="AA696" s="695"/>
      <c r="AB696" s="695"/>
      <c r="AC696" s="695"/>
      <c r="AD696" s="695"/>
      <c r="AE696" s="695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784"/>
      <c r="BL696" s="784"/>
      <c r="BM696" s="784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34"/>
      <c r="B697" s="16" t="s">
        <v>62</v>
      </c>
      <c r="C697" s="738"/>
      <c r="D697" s="736"/>
      <c r="E697" s="710"/>
      <c r="F697" s="736"/>
      <c r="G697" s="710"/>
      <c r="H697" s="736"/>
      <c r="I697" s="710"/>
      <c r="J697" s="736"/>
      <c r="K697" s="712"/>
      <c r="L697" s="712"/>
      <c r="M697" s="738"/>
      <c r="N697" s="736"/>
      <c r="O697" s="712"/>
      <c r="P697" s="736"/>
      <c r="Q697" s="712"/>
      <c r="R697" s="736"/>
      <c r="S697" s="712"/>
      <c r="T697" s="736"/>
      <c r="U697" s="21"/>
      <c r="Z697" s="734"/>
      <c r="AA697" s="696"/>
      <c r="AB697" s="696"/>
      <c r="AC697" s="696"/>
      <c r="AD697" s="696"/>
      <c r="AE697" s="696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785"/>
      <c r="BL697" s="785"/>
      <c r="BM697" s="785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33" t="s">
        <v>87</v>
      </c>
      <c r="B698" s="15" t="s">
        <v>55</v>
      </c>
      <c r="C698" s="748" t="str">
        <f>VLOOKUP($C677,'2025年度(1年後期)'!$B$5:$N$207,COLUMN('2025年度(1年後期)'!$K$5),0)&amp;""</f>
        <v/>
      </c>
      <c r="D698" s="732"/>
      <c r="E698" s="749" t="str">
        <f>VLOOKUP($C677,'2025年度(2年後期)'!$B$5:$N$207,COLUMN('2025年度(2年後期)'!$K$5),0)&amp;""</f>
        <v/>
      </c>
      <c r="F698" s="732"/>
      <c r="G698" s="749" t="str">
        <f>VLOOKUP($C677,'2025年度(3年後期)'!$B$5:$N$207,COLUMN('2025年度(3年後期)'!$K$5),0)&amp;""</f>
        <v/>
      </c>
      <c r="H698" s="732"/>
      <c r="I698" s="749" t="str">
        <f>VLOOKUP($C677,'2025年度(4年後期)'!$B$5:$N$206,COLUMN('2025年度(4年後期)'!$K$5),0)&amp;""</f>
        <v/>
      </c>
      <c r="J698" s="732"/>
      <c r="K698" s="750" t="str">
        <f>VLOOKUP($C677,'2025年度(助産後期)'!$B$5:$N$207,COLUMN('2025年度(助産後期)'!$K$5),0)&amp;""</f>
        <v/>
      </c>
      <c r="L698" s="750"/>
      <c r="M698" s="748" t="str">
        <f>VLOOKUP($C677,'2025年度(M1後期)'!$B$5:$N$207,COLUMN('2025年度(M1後期)'!$K$5),0)&amp;""</f>
        <v/>
      </c>
      <c r="N698" s="732"/>
      <c r="O698" s="750" t="str">
        <f>VLOOKUP($C677,'2025年度(M2後期)'!$B$5:$N$207,COLUMN('2025年度(M2後期)'!$K$5),0)&amp;""</f>
        <v/>
      </c>
      <c r="P698" s="732"/>
      <c r="Q698" s="750" t="str">
        <f>VLOOKUP($C677,'2025年度(D1後期)'!$B$5:$N$207,COLUMN('2025年度(D1後期)'!$K$5),0)&amp;""</f>
        <v/>
      </c>
      <c r="R698" s="732"/>
      <c r="S698" s="750" t="str">
        <f>VLOOKUP($C677,'2025年度(D23後期)'!$B$5:$N$207,COLUMN('2025年度(D23後期)'!$K$5),0)&amp;""</f>
        <v/>
      </c>
      <c r="T698" s="732"/>
      <c r="U698" s="21"/>
      <c r="Z698" s="733" t="str">
        <f>A698</f>
        <v>５時限（16：50～18：20）</v>
      </c>
      <c r="AA698" s="694"/>
      <c r="AB698" s="694"/>
      <c r="AC698" s="694"/>
      <c r="AD698" s="694"/>
      <c r="AE698" s="694"/>
      <c r="AF698" s="694"/>
      <c r="AG698" s="694"/>
      <c r="AH698" s="694"/>
      <c r="AI698" s="694"/>
      <c r="AJ698" s="694"/>
      <c r="AK698" s="694"/>
      <c r="AL698" s="694"/>
      <c r="AM698" s="694"/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/>
      <c r="BK698" s="783"/>
      <c r="BL698" s="783"/>
      <c r="BM698" s="783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33"/>
      <c r="B699" s="15" t="s">
        <v>58</v>
      </c>
      <c r="C699" s="751" t="str">
        <f>IFERROR(VLOOKUP(C698,科目・教員!$A$2:$B$349,2,0),"")</f>
        <v/>
      </c>
      <c r="D699" s="735"/>
      <c r="E699" s="739" t="str">
        <f>IFERROR(VLOOKUP(E698,科目・教員!$A$2:$B$349,2,0),"")</f>
        <v/>
      </c>
      <c r="F699" s="735"/>
      <c r="G699" s="739" t="str">
        <f>IFERROR(VLOOKUP(G698,科目・教員!$A$2:$B$349,2,0),"")</f>
        <v/>
      </c>
      <c r="H699" s="735"/>
      <c r="I699" s="739" t="str">
        <f>IFERROR(VLOOKUP(I698,科目・教員!$A$2:$B$349,2,0),"")</f>
        <v/>
      </c>
      <c r="J699" s="735"/>
      <c r="K699" s="740" t="str">
        <f>IFERROR(VLOOKUP(K698,科目・教員!$A$2:$B$349,2,0),"")</f>
        <v/>
      </c>
      <c r="L699" s="740"/>
      <c r="M699" s="751" t="str">
        <f>IFERROR(VLOOKUP(M698,科目・教員!$A$2:$B$349,2,0),"")</f>
        <v/>
      </c>
      <c r="N699" s="735"/>
      <c r="O699" s="740" t="str">
        <f>IFERROR(VLOOKUP(O698,科目・教員!$A$2:$B$349,2,0),"")</f>
        <v/>
      </c>
      <c r="P699" s="735"/>
      <c r="Q699" s="740" t="str">
        <f>IFERROR(VLOOKUP(Q698,科目・教員!$A$2:$B$349,2,0),"")</f>
        <v/>
      </c>
      <c r="R699" s="735"/>
      <c r="S699" s="740" t="str">
        <f>IFERROR(VLOOKUP(S698,科目・教員!$A$2:$B$349,2,0),"")</f>
        <v/>
      </c>
      <c r="T699" s="735"/>
      <c r="U699" s="21"/>
      <c r="Z699" s="733"/>
      <c r="AA699" s="695"/>
      <c r="AB699" s="695"/>
      <c r="AC699" s="695"/>
      <c r="AD699" s="695"/>
      <c r="AE699" s="695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784"/>
      <c r="BL699" s="784"/>
      <c r="BM699" s="784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33"/>
      <c r="B700" s="15" t="s">
        <v>60</v>
      </c>
      <c r="C700" s="751" t="str">
        <f>VLOOKUP($C677,'2025年度(1年後期)'!$B$5:$N$207,COLUMN('2025年度(1年後期)'!$K$5)+1,0)&amp;""</f>
        <v/>
      </c>
      <c r="D700" s="735"/>
      <c r="E700" s="739" t="str">
        <f>VLOOKUP($C677,'2025年度(2年後期)'!$B$5:$N$207,COLUMN('2025年度(2年後期)'!$K$5)+1,0)&amp;""</f>
        <v/>
      </c>
      <c r="F700" s="735"/>
      <c r="G700" s="739" t="str">
        <f>VLOOKUP($C677,'2025年度(3年後期)'!$B$5:$N$207,COLUMN('2025年度(3年後期)'!$K$5)+1,0)&amp;""</f>
        <v/>
      </c>
      <c r="H700" s="735"/>
      <c r="I700" s="739" t="str">
        <f>VLOOKUP($C677,'2025年度(4年後期)'!$B$5:$N$206,COLUMN('2025年度(4年後期)'!$K$5)+1,0)&amp;""</f>
        <v/>
      </c>
      <c r="J700" s="735"/>
      <c r="K700" s="740" t="str">
        <f>VLOOKUP($C677,'2025年度(助産後期)'!$B$5:$N$207,COLUMN('2025年度(助産後期)'!$K$5)+1,0)&amp;""</f>
        <v/>
      </c>
      <c r="L700" s="740"/>
      <c r="M700" s="751" t="str">
        <f>VLOOKUP($C677,'2025年度(M1後期)'!$B$5:$N$207,COLUMN('2025年度(M1後期)'!$K$5)+1,0)&amp;""</f>
        <v/>
      </c>
      <c r="N700" s="735"/>
      <c r="O700" s="740" t="str">
        <f>VLOOKUP($C677,'2025年度(M1後期)'!$B$5:$N$207,COLUMN('2025年度(M1後期)'!$K$5)+1,0)&amp;""</f>
        <v/>
      </c>
      <c r="P700" s="735"/>
      <c r="Q700" s="740" t="str">
        <f>VLOOKUP($C677,'2025年度(D1後期)'!$B$5:$N$207,COLUMN('2025年度(D1後期)'!$K$5)+1,0)&amp;""</f>
        <v/>
      </c>
      <c r="R700" s="735"/>
      <c r="S700" s="740" t="str">
        <f>VLOOKUP($C677,'2025年度(D23後期)'!$B$5:$N$207,COLUMN('2025年度(D23後期)'!$K$5)+1,0)&amp;""</f>
        <v/>
      </c>
      <c r="T700" s="735"/>
      <c r="U700" s="21"/>
      <c r="Z700" s="733"/>
      <c r="AA700" s="695"/>
      <c r="AB700" s="695"/>
      <c r="AC700" s="695"/>
      <c r="AD700" s="695"/>
      <c r="AE700" s="695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784"/>
      <c r="BL700" s="784"/>
      <c r="BM700" s="784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34"/>
      <c r="B701" s="16" t="s">
        <v>62</v>
      </c>
      <c r="C701" s="738"/>
      <c r="D701" s="736"/>
      <c r="E701" s="710"/>
      <c r="F701" s="736"/>
      <c r="G701" s="710"/>
      <c r="H701" s="736"/>
      <c r="I701" s="710"/>
      <c r="J701" s="736"/>
      <c r="K701" s="712"/>
      <c r="L701" s="712"/>
      <c r="M701" s="738"/>
      <c r="N701" s="736"/>
      <c r="O701" s="712"/>
      <c r="P701" s="736"/>
      <c r="Q701" s="712"/>
      <c r="R701" s="736"/>
      <c r="S701" s="712"/>
      <c r="T701" s="736"/>
      <c r="U701" s="22"/>
      <c r="V701" s="19"/>
      <c r="W701" s="19"/>
      <c r="X701" s="19"/>
      <c r="Y701" s="19"/>
      <c r="Z701" s="734"/>
      <c r="AA701" s="696"/>
      <c r="AB701" s="696"/>
      <c r="AC701" s="696"/>
      <c r="AD701" s="696"/>
      <c r="AE701" s="696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785"/>
      <c r="BL701" s="785"/>
      <c r="BM701" s="785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>
      <c r="A702" s="23"/>
      <c r="B702" s="24"/>
      <c r="C702" s="788">
        <f>C677+1</f>
        <v>46110</v>
      </c>
      <c r="D702" s="788"/>
      <c r="E702" s="788"/>
      <c r="F702" s="788"/>
      <c r="G702" s="788"/>
      <c r="H702" s="788"/>
      <c r="I702" s="788"/>
      <c r="J702" s="788"/>
      <c r="K702" s="788"/>
      <c r="L702" s="788"/>
      <c r="M702" s="788"/>
      <c r="N702" s="788"/>
      <c r="O702" s="788"/>
      <c r="P702" s="788"/>
      <c r="Q702" s="788"/>
      <c r="R702" s="788"/>
      <c r="S702" s="788"/>
      <c r="T702" s="788"/>
      <c r="U702" s="703">
        <f>C702</f>
        <v>46110</v>
      </c>
      <c r="V702" s="704"/>
      <c r="W702" s="704"/>
      <c r="X702" s="704"/>
      <c r="Y702" s="704"/>
      <c r="Z702" s="70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3" t="s">
        <v>54</v>
      </c>
      <c r="B703" s="12" t="s">
        <v>55</v>
      </c>
      <c r="C703" s="731" t="str">
        <f>VLOOKUP($C702,'2025年度(1年後期)'!$B$5:$N$207,COLUMN('2025年度(1年後期)'!$C$5),0)&amp;""</f>
        <v/>
      </c>
      <c r="D703" s="722"/>
      <c r="E703" s="721" t="str">
        <f>VLOOKUP($C702,'2025年度(2年後期)'!$B$5:$N$207,COLUMN('2025年度(2年後期)'!$C$5),0)&amp;""</f>
        <v/>
      </c>
      <c r="F703" s="722"/>
      <c r="G703" s="721" t="str">
        <f>VLOOKUP($C702,'2025年度(3年後期)'!$B$5:$N$207,COLUMN('2025年度(3年後期)'!$C$5),0)&amp;""</f>
        <v/>
      </c>
      <c r="H703" s="722"/>
      <c r="I703" s="721" t="str">
        <f>VLOOKUP($C702,'2025年度(4年後期)'!$B$5:$N$206,COLUMN('2025年度(4年後期)'!$C$5),0)&amp;""</f>
        <v/>
      </c>
      <c r="J703" s="722"/>
      <c r="K703" s="732" t="str">
        <f>VLOOKUP($C702,'2025年度(助産後期)'!$B$5:$N$207,COLUMN('2025年度(助産後期)'!$C$5),0)&amp;""</f>
        <v/>
      </c>
      <c r="L703" s="720"/>
      <c r="M703" s="719" t="str">
        <f>VLOOKUP($C702,'2025年度(M1後期)'!$B$5:$N$207,COLUMN('2025年度(M1後期)'!$C$5),0)&amp;""</f>
        <v/>
      </c>
      <c r="N703" s="720"/>
      <c r="O703" s="721" t="str">
        <f>VLOOKUP($C702,'2025年度(M2後期)'!$B$5:$N$207,COLUMN('2025年度(M2後期)'!$C$5),0)&amp;""</f>
        <v/>
      </c>
      <c r="P703" s="722"/>
      <c r="Q703" s="721" t="str">
        <f>VLOOKUP($C702,'2025年度(D1後期)'!$B$5:$N$207,COLUMN('2025年度(D1後期)'!$C$5),0)&amp;""</f>
        <v/>
      </c>
      <c r="R703" s="722"/>
      <c r="S703" s="732" t="str">
        <f>VLOOKUP($C702,'2025年度(D23後期)'!$B$5:$N$207,COLUMN('2025年度(D23後期)'!$C$5),0)&amp;""</f>
        <v/>
      </c>
      <c r="T703" s="722"/>
      <c r="U703" s="25"/>
      <c r="Z703" s="744" t="str">
        <f>A703</f>
        <v xml:space="preserve">１時限（09：20～10：50） </v>
      </c>
      <c r="AA703" s="694"/>
      <c r="AB703" s="694"/>
      <c r="AC703" s="694"/>
      <c r="AD703" s="694"/>
      <c r="AE703" s="694"/>
      <c r="AF703" s="694"/>
      <c r="AG703" s="694"/>
      <c r="AH703" s="694"/>
      <c r="AI703" s="694"/>
      <c r="AJ703" s="694"/>
      <c r="AK703" s="694"/>
      <c r="AL703" s="694"/>
      <c r="AM703" s="694"/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/>
      <c r="AX703" s="694"/>
      <c r="AY703" s="694"/>
      <c r="AZ703" s="694"/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783"/>
      <c r="BL703" s="783"/>
      <c r="BM703" s="783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3.5" customHeight="1">
      <c r="A704" s="733"/>
      <c r="B704" s="15" t="s">
        <v>58</v>
      </c>
      <c r="C704" s="714" t="str">
        <f>IFERROR(VLOOKUP(C703,科目・教員!$A$2:$B$349,2,0),"")</f>
        <v/>
      </c>
      <c r="D704" s="715"/>
      <c r="E704" s="716" t="str">
        <f>IFERROR(VLOOKUP(E703,科目・教員!$A$2:$B$349,2,0),"")</f>
        <v/>
      </c>
      <c r="F704" s="715"/>
      <c r="G704" s="716" t="str">
        <f>IFERROR(VLOOKUP(G703,科目・教員!$A$2:$B$349,2,0),"")</f>
        <v/>
      </c>
      <c r="H704" s="715"/>
      <c r="I704" s="716" t="str">
        <f>IFERROR(VLOOKUP(I703,科目・教員!$A$2:$B$349,2,0),"")</f>
        <v/>
      </c>
      <c r="J704" s="715"/>
      <c r="K704" s="735" t="str">
        <f>IFERROR(VLOOKUP(K703,科目・教員!$A$2:$B$349,2,0),"")</f>
        <v/>
      </c>
      <c r="L704" s="737"/>
      <c r="M704" s="746" t="str">
        <f>IFERROR(VLOOKUP(M703,科目・教員!$A$2:$B$349,2,0),"")</f>
        <v/>
      </c>
      <c r="N704" s="715"/>
      <c r="O704" s="716" t="str">
        <f>IFERROR(VLOOKUP(O703,科目・教員!$A$2:$B$349,2,0),"")</f>
        <v/>
      </c>
      <c r="P704" s="715"/>
      <c r="Q704" s="716" t="str">
        <f>IFERROR(VLOOKUP(Q703,科目・教員!$A$2:$B$349,2,0),"")</f>
        <v/>
      </c>
      <c r="R704" s="715"/>
      <c r="S704" s="735" t="str">
        <f>IFERROR(VLOOKUP(S703,科目・教員!$A$2:$B$349,2,0),"")</f>
        <v/>
      </c>
      <c r="T704" s="715"/>
      <c r="U704" s="25"/>
      <c r="Z704" s="73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784"/>
      <c r="BL704" s="784"/>
      <c r="BM704" s="784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3.5" customHeight="1">
      <c r="A705" s="733"/>
      <c r="B705" s="15" t="s">
        <v>60</v>
      </c>
      <c r="C705" s="714" t="str">
        <f>VLOOKUP($C702,'2025年度(1年後期)'!$B$5:$N$207,COLUMN('2025年度(1年後期)'!$C$5)+1,0)&amp;""</f>
        <v/>
      </c>
      <c r="D705" s="715"/>
      <c r="E705" s="716" t="str">
        <f>VLOOKUP($C702,'2025年度(2年後期)'!$B$5:$N$207,COLUMN('2025年度(2年後期)'!$C$5)+1,0)&amp;""</f>
        <v/>
      </c>
      <c r="F705" s="715"/>
      <c r="G705" s="716" t="str">
        <f>VLOOKUP($C702,'2025年度(3年後期)'!$B$5:$N$207,COLUMN('2025年度(3年後期)'!$C$5)+1,0)&amp;""</f>
        <v/>
      </c>
      <c r="H705" s="715"/>
      <c r="I705" s="716" t="str">
        <f>VLOOKUP($C702,'2025年度(4年後期)'!$B$5:$N$206,COLUMN('2025年度(4年後期)'!$C$5)+1,0)&amp;""</f>
        <v/>
      </c>
      <c r="J705" s="715"/>
      <c r="K705" s="735" t="str">
        <f>VLOOKUP($C702,'2025年度(助産後期)'!$B$5:$N$207,COLUMN('2025年度(助産後期)'!$C$5)+1,0)&amp;""</f>
        <v/>
      </c>
      <c r="L705" s="737"/>
      <c r="M705" s="746" t="str">
        <f>VLOOKUP($C702,'2025年度(M1後期)'!$B$5:$N$207,COLUMN('2025年度(M1後期)'!$C$5)+1,0)&amp;""</f>
        <v/>
      </c>
      <c r="N705" s="715"/>
      <c r="O705" s="716" t="str">
        <f>VLOOKUP($C702,'2025年度(M2後期)'!$B$5:$N$207,COLUMN('2025年度(M2後期)'!$C$5)+1,0)&amp;""</f>
        <v/>
      </c>
      <c r="P705" s="715"/>
      <c r="Q705" s="716" t="str">
        <f>VLOOKUP($C702,'2025年度(D1後期)'!$B$5:$N$207,COLUMN('2025年度(D1後期)'!$C$5)+1,0)&amp;""</f>
        <v/>
      </c>
      <c r="R705" s="715"/>
      <c r="S705" s="735" t="str">
        <f>VLOOKUP($C702,'2025年度(D23後期)'!$B$5:$N$207,COLUMN('2025年度(D23後期)'!$C$5)+1,0)&amp;""</f>
        <v/>
      </c>
      <c r="T705" s="715"/>
      <c r="U705" s="25"/>
      <c r="Z705" s="73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784"/>
      <c r="BL705" s="784"/>
      <c r="BM705" s="784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3.5" customHeight="1">
      <c r="A706" s="734"/>
      <c r="B706" s="16" t="s">
        <v>62</v>
      </c>
      <c r="C706" s="738"/>
      <c r="D706" s="711"/>
      <c r="E706" s="710"/>
      <c r="F706" s="711"/>
      <c r="G706" s="710"/>
      <c r="H706" s="711"/>
      <c r="I706" s="710"/>
      <c r="J706" s="711"/>
      <c r="K706" s="712"/>
      <c r="L706" s="713"/>
      <c r="M706" s="745"/>
      <c r="N706" s="711"/>
      <c r="O706" s="710"/>
      <c r="P706" s="711"/>
      <c r="Q706" s="710"/>
      <c r="R706" s="711"/>
      <c r="S706" s="712"/>
      <c r="T706" s="711"/>
      <c r="U706" s="25"/>
      <c r="Z706" s="73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785"/>
      <c r="BL706" s="785"/>
      <c r="BM706" s="785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>
      <c r="A707" s="733" t="s">
        <v>64</v>
      </c>
      <c r="B707" s="15" t="s">
        <v>55</v>
      </c>
      <c r="C707" s="731" t="str">
        <f>VLOOKUP($C702,'2025年度(1年後期)'!$B$5:$N$207,COLUMN('2025年度(1年後期)'!$E$5),0)&amp;""</f>
        <v/>
      </c>
      <c r="D707" s="722"/>
      <c r="E707" s="721" t="str">
        <f>VLOOKUP($C702,'2025年度(2年後期)'!$B$5:$N$207,COLUMN('2025年度(2年後期)'!$E$5),0)&amp;""</f>
        <v/>
      </c>
      <c r="F707" s="722"/>
      <c r="G707" s="721" t="str">
        <f>VLOOKUP($C702,'2025年度(3年後期)'!$B$5:$N$207,COLUMN('2025年度(3年後期)'!$E$5),0)&amp;""</f>
        <v/>
      </c>
      <c r="H707" s="722"/>
      <c r="I707" s="721" t="str">
        <f>VLOOKUP($C702,'2025年度(4年後期)'!$B$5:$N$206,COLUMN('2025年度(4年後期)'!$E$5),0)&amp;""</f>
        <v/>
      </c>
      <c r="J707" s="722"/>
      <c r="K707" s="732" t="str">
        <f>VLOOKUP($C702,'2025年度(助産後期)'!$B$5:$N$207,COLUMN('2025年度(助産後期)'!$E$5),0)&amp;""</f>
        <v/>
      </c>
      <c r="L707" s="720"/>
      <c r="M707" s="731" t="str">
        <f>VLOOKUP($C702,'2025年度(M1後期)'!$B$5:$N$207,COLUMN('2025年度(M1後期)'!$E$5),0)&amp;""</f>
        <v/>
      </c>
      <c r="N707" s="722"/>
      <c r="O707" s="732" t="str">
        <f>VLOOKUP($C702,'2025年度(M2後期)'!$B$5:$N$207,COLUMN('2025年度(M2後期)'!$E$5),0)&amp;""</f>
        <v/>
      </c>
      <c r="P707" s="722"/>
      <c r="Q707" s="732" t="str">
        <f>VLOOKUP($C702,'2025年度(D1後期)'!$B$5:$N$207,COLUMN('2025年度(D1後期)'!$E$5),0)&amp;""</f>
        <v/>
      </c>
      <c r="R707" s="722"/>
      <c r="S707" s="732" t="str">
        <f>VLOOKUP($C702,'2025年度(D23後期)'!$B$5:$N$207,COLUMN('2025年度(D23後期)'!$E$5),0)&amp;""</f>
        <v/>
      </c>
      <c r="T707" s="722"/>
      <c r="U707" s="21"/>
      <c r="Z707" s="733" t="str">
        <f>A707</f>
        <v>２時限（11：00～12：30）</v>
      </c>
      <c r="AA707" s="694"/>
      <c r="AB707" s="694"/>
      <c r="AC707" s="694"/>
      <c r="AD707" s="694"/>
      <c r="AE707" s="694"/>
      <c r="AF707" s="694"/>
      <c r="AG707" s="694"/>
      <c r="AH707" s="694"/>
      <c r="AI707" s="694"/>
      <c r="AJ707" s="694"/>
      <c r="AK707" s="694"/>
      <c r="AL707" s="694"/>
      <c r="AM707" s="694"/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/>
      <c r="AX707" s="694"/>
      <c r="AY707" s="694"/>
      <c r="AZ707" s="694"/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783"/>
      <c r="BL707" s="783"/>
      <c r="BM707" s="783"/>
      <c r="BN707" s="694"/>
      <c r="BO707" s="694"/>
      <c r="BP707" s="694"/>
      <c r="BQ707" s="694"/>
      <c r="BR707" s="694"/>
      <c r="BS707" s="694"/>
      <c r="BT707" s="694"/>
      <c r="BU707" s="694"/>
      <c r="BV707" s="694"/>
      <c r="BW707" s="694"/>
    </row>
    <row r="708" spans="1:75" ht="13.5" customHeight="1">
      <c r="A708" s="733"/>
      <c r="B708" s="15" t="s">
        <v>58</v>
      </c>
      <c r="C708" s="714" t="str">
        <f>IFERROR(VLOOKUP(C707,科目・教員!$A$2:$B$349,2,0),"")</f>
        <v/>
      </c>
      <c r="D708" s="715"/>
      <c r="E708" s="716" t="str">
        <f>IFERROR(VLOOKUP(E707,科目・教員!$A$2:$B$349,2,0),"")</f>
        <v/>
      </c>
      <c r="F708" s="715"/>
      <c r="G708" s="716" t="str">
        <f>IFERROR(VLOOKUP(G707,科目・教員!$A$2:$B$349,2,0),"")</f>
        <v/>
      </c>
      <c r="H708" s="715"/>
      <c r="I708" s="716" t="str">
        <f>IFERROR(VLOOKUP(I707,科目・教員!$A$2:$B$349,2,0),"")</f>
        <v/>
      </c>
      <c r="J708" s="715"/>
      <c r="K708" s="735" t="str">
        <f>IFERROR(VLOOKUP(K707,科目・教員!$A$2:$B$349,2,0),"")</f>
        <v/>
      </c>
      <c r="L708" s="737"/>
      <c r="M708" s="714" t="str">
        <f>IFERROR(VLOOKUP(M707,科目・教員!$A$2:$B$349,2,0),"")</f>
        <v/>
      </c>
      <c r="N708" s="715"/>
      <c r="O708" s="735" t="str">
        <f>IFERROR(VLOOKUP(O707,科目・教員!$A$2:$B$349,2,0),"")</f>
        <v/>
      </c>
      <c r="P708" s="715"/>
      <c r="Q708" s="735" t="str">
        <f>IFERROR(VLOOKUP(Q707,科目・教員!$A$2:$B$349,2,0),"")</f>
        <v/>
      </c>
      <c r="R708" s="715"/>
      <c r="S708" s="735" t="str">
        <f>IFERROR(VLOOKUP(S707,科目・教員!$A$2:$B$349,2,0),"")</f>
        <v/>
      </c>
      <c r="T708" s="715"/>
      <c r="U708" s="21"/>
      <c r="Z708" s="73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784"/>
      <c r="BL708" s="784"/>
      <c r="BM708" s="784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3.5" customHeight="1">
      <c r="A709" s="733"/>
      <c r="B709" s="15" t="s">
        <v>60</v>
      </c>
      <c r="C709" s="714" t="str">
        <f>VLOOKUP($C702,'2025年度(1年後期)'!$B$5:$N$207,COLUMN('2025年度(1年後期)'!$E$5)+1,0)&amp;""</f>
        <v/>
      </c>
      <c r="D709" s="715"/>
      <c r="E709" s="716" t="str">
        <f>VLOOKUP($C702,'2025年度(2年後期)'!$B$5:$N$207,COLUMN('2025年度(2年後期)'!$E$5)+1,0)&amp;""</f>
        <v/>
      </c>
      <c r="F709" s="715"/>
      <c r="G709" s="716" t="str">
        <f>VLOOKUP($C702,'2025年度(3年後期)'!$B$5:$N$207,COLUMN('2025年度(3年後期)'!$E$5)+1,0)&amp;""</f>
        <v/>
      </c>
      <c r="H709" s="715"/>
      <c r="I709" s="716" t="str">
        <f>VLOOKUP($C702,'2025年度(4年後期)'!$B$5:$N$206,COLUMN('2025年度(4年後期)'!$E$5)+1,0)&amp;""</f>
        <v/>
      </c>
      <c r="J709" s="715"/>
      <c r="K709" s="735" t="str">
        <f>VLOOKUP($C702,'2025年度(助産後期)'!$B$5:$N$207,COLUMN('2025年度(助産後期)'!$E$5)+1,0)&amp;""</f>
        <v/>
      </c>
      <c r="L709" s="737"/>
      <c r="M709" s="714" t="str">
        <f>VLOOKUP($C702,'2025年度(M1後期)'!$B$5:$N$207,COLUMN('2025年度(M1後期)'!$E$5)+1,0)&amp;""</f>
        <v/>
      </c>
      <c r="N709" s="715"/>
      <c r="O709" s="735" t="str">
        <f>VLOOKUP($C702,'2025年度(M2後期)'!$B$5:$N$207,COLUMN('2025年度(M2後期)'!$E$5)+1,0)&amp;""</f>
        <v/>
      </c>
      <c r="P709" s="715"/>
      <c r="Q709" s="735" t="str">
        <f>VLOOKUP($C702,'2025年度(D1後期)'!$B$5:$N$207,COLUMN('2025年度(D1後期)'!$E$5)+1,0)&amp;""</f>
        <v/>
      </c>
      <c r="R709" s="715"/>
      <c r="S709" s="735" t="str">
        <f>VLOOKUP($C702,'2025年度(D23後期)'!$B$5:$N$207,COLUMN('2025年度(D23後期)'!$E$5)+1,0)&amp;""</f>
        <v/>
      </c>
      <c r="T709" s="715"/>
      <c r="U709" s="21"/>
      <c r="Z709" s="73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784"/>
      <c r="BL709" s="784"/>
      <c r="BM709" s="784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3.5" customHeight="1">
      <c r="A710" s="747"/>
      <c r="B710" s="16" t="s">
        <v>62</v>
      </c>
      <c r="C710" s="738"/>
      <c r="D710" s="736"/>
      <c r="E710" s="710"/>
      <c r="F710" s="736"/>
      <c r="G710" s="710"/>
      <c r="H710" s="736"/>
      <c r="I710" s="710"/>
      <c r="J710" s="736"/>
      <c r="K710" s="712"/>
      <c r="L710" s="712"/>
      <c r="M710" s="738"/>
      <c r="N710" s="736"/>
      <c r="O710" s="712"/>
      <c r="P710" s="736"/>
      <c r="Q710" s="712"/>
      <c r="R710" s="736"/>
      <c r="S710" s="712"/>
      <c r="T710" s="736"/>
      <c r="U710" s="21"/>
      <c r="Z710" s="73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785"/>
      <c r="BL710" s="785"/>
      <c r="BM710" s="785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3.5" customHeight="1">
      <c r="A711" s="744" t="s">
        <v>70</v>
      </c>
      <c r="B711" s="17" t="s">
        <v>71</v>
      </c>
      <c r="C711" s="731"/>
      <c r="D711" s="722"/>
      <c r="E711" s="721"/>
      <c r="F711" s="722"/>
      <c r="G711" s="721"/>
      <c r="H711" s="722"/>
      <c r="I711" s="721"/>
      <c r="J711" s="722"/>
      <c r="K711" s="732"/>
      <c r="L711" s="720"/>
      <c r="M711" s="731"/>
      <c r="N711" s="722"/>
      <c r="O711" s="732"/>
      <c r="P711" s="722"/>
      <c r="Q711" s="732"/>
      <c r="R711" s="722"/>
      <c r="S711" s="732"/>
      <c r="T711" s="722"/>
      <c r="U711" s="21"/>
      <c r="Z711" s="733" t="str">
        <f>A711</f>
        <v>昼休み（12：30～13：30）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783"/>
      <c r="BL711" s="783"/>
      <c r="BM711" s="783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3.5" customHeight="1">
      <c r="A712" s="733"/>
      <c r="B712" s="17" t="s">
        <v>73</v>
      </c>
      <c r="C712" s="714"/>
      <c r="D712" s="715"/>
      <c r="E712" s="716"/>
      <c r="F712" s="715"/>
      <c r="G712" s="716"/>
      <c r="H712" s="715"/>
      <c r="I712" s="716"/>
      <c r="J712" s="715"/>
      <c r="K712" s="735"/>
      <c r="L712" s="737"/>
      <c r="M712" s="714"/>
      <c r="N712" s="715"/>
      <c r="O712" s="735"/>
      <c r="P712" s="715"/>
      <c r="Q712" s="735"/>
      <c r="R712" s="715"/>
      <c r="S712" s="735"/>
      <c r="T712" s="715"/>
      <c r="U712" s="21"/>
      <c r="Z712" s="73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784"/>
      <c r="BL712" s="784"/>
      <c r="BM712" s="784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3.5" customHeight="1">
      <c r="A713" s="733"/>
      <c r="B713" s="17" t="s">
        <v>60</v>
      </c>
      <c r="C713" s="714"/>
      <c r="D713" s="715"/>
      <c r="E713" s="716"/>
      <c r="F713" s="715"/>
      <c r="G713" s="716"/>
      <c r="H713" s="715"/>
      <c r="I713" s="716"/>
      <c r="J713" s="715"/>
      <c r="K713" s="735"/>
      <c r="L713" s="737"/>
      <c r="M713" s="714"/>
      <c r="N713" s="715"/>
      <c r="O713" s="735"/>
      <c r="P713" s="715"/>
      <c r="Q713" s="735"/>
      <c r="R713" s="715"/>
      <c r="S713" s="735"/>
      <c r="T713" s="715"/>
      <c r="U713" s="21"/>
      <c r="Z713" s="73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784"/>
      <c r="BL713" s="784"/>
      <c r="BM713" s="784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3.5" customHeight="1">
      <c r="A714" s="734"/>
      <c r="B714" s="18" t="s">
        <v>62</v>
      </c>
      <c r="C714" s="752"/>
      <c r="D714" s="753"/>
      <c r="E714" s="754"/>
      <c r="F714" s="753"/>
      <c r="G714" s="754"/>
      <c r="H714" s="753"/>
      <c r="I714" s="754"/>
      <c r="J714" s="753"/>
      <c r="K714" s="755"/>
      <c r="L714" s="755"/>
      <c r="M714" s="752"/>
      <c r="N714" s="753"/>
      <c r="O714" s="755"/>
      <c r="P714" s="753"/>
      <c r="Q714" s="755"/>
      <c r="R714" s="753"/>
      <c r="S714" s="755"/>
      <c r="T714" s="753"/>
      <c r="U714" s="21"/>
      <c r="Z714" s="73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785"/>
      <c r="BL714" s="785"/>
      <c r="BM714" s="785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>
      <c r="A715" s="733" t="s">
        <v>74</v>
      </c>
      <c r="B715" s="15" t="s">
        <v>55</v>
      </c>
      <c r="C715" s="748" t="str">
        <f>VLOOKUP($C702,'2025年度(1年後期)'!$B$5:$N$207,COLUMN('2025年度(1年後期)'!$G$5),0)&amp;""</f>
        <v/>
      </c>
      <c r="D715" s="732"/>
      <c r="E715" s="749" t="str">
        <f>VLOOKUP($C702,'2025年度(2年後期)'!$B$5:$N$207,COLUMN('2025年度(2年後期)'!$G$5),0)&amp;""</f>
        <v/>
      </c>
      <c r="F715" s="732"/>
      <c r="G715" s="749" t="str">
        <f>VLOOKUP($C702,'2025年度(3年後期)'!$B$5:$N$207,COLUMN('2025年度(3年後期)'!$G$5),0)&amp;""</f>
        <v/>
      </c>
      <c r="H715" s="732"/>
      <c r="I715" s="749" t="str">
        <f>VLOOKUP($C702,'2025年度(4年後期)'!$B$5:$N$206,COLUMN('2025年度(4年後期)'!$G$5),0)&amp;""</f>
        <v/>
      </c>
      <c r="J715" s="732"/>
      <c r="K715" s="750" t="str">
        <f>VLOOKUP($C702,'2025年度(助産後期)'!$B$5:$N$207,COLUMN('2025年度(助産後期)'!$G$5),0)&amp;""</f>
        <v/>
      </c>
      <c r="L715" s="750"/>
      <c r="M715" s="748" t="str">
        <f>VLOOKUP($C702,'2025年度(M1後期)'!$B$5:$N$207,COLUMN('2025年度(M1後期)'!$G$5),0)&amp;""</f>
        <v/>
      </c>
      <c r="N715" s="732"/>
      <c r="O715" s="750" t="str">
        <f>VLOOKUP($C702,'2025年度(M2後期)'!$B$5:$N$207,COLUMN('2025年度(M2後期)'!$G$5),0)&amp;""</f>
        <v/>
      </c>
      <c r="P715" s="732"/>
      <c r="Q715" s="750" t="str">
        <f>VLOOKUP($C702,'2025年度(D1後期)'!$B$5:$N$207,COLUMN('2025年度(D1後期)'!$G$5),0)&amp;""</f>
        <v/>
      </c>
      <c r="R715" s="732"/>
      <c r="S715" s="750" t="str">
        <f>VLOOKUP($C702,'2025年度(D23後期)'!$B$5:$N$207,COLUMN('2025年度(D23後期)'!$G$5),0)&amp;""</f>
        <v/>
      </c>
      <c r="T715" s="732"/>
      <c r="U715" s="21"/>
      <c r="Z715" s="733" t="str">
        <f>A715</f>
        <v>３時限（13：30～15：00）</v>
      </c>
      <c r="AA715" s="694"/>
      <c r="AB715" s="694"/>
      <c r="AC715" s="694"/>
      <c r="AD715" s="694"/>
      <c r="AE715" s="694"/>
      <c r="AF715" s="694"/>
      <c r="AG715" s="694"/>
      <c r="AH715" s="694"/>
      <c r="AI715" s="694"/>
      <c r="AJ715" s="694"/>
      <c r="AK715" s="694"/>
      <c r="AL715" s="694"/>
      <c r="AM715" s="694"/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/>
      <c r="AX715" s="694"/>
      <c r="AY715" s="694"/>
      <c r="AZ715" s="694"/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783"/>
      <c r="BL715" s="783"/>
      <c r="BM715" s="783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3.5" customHeight="1">
      <c r="A716" s="733"/>
      <c r="B716" s="15" t="s">
        <v>58</v>
      </c>
      <c r="C716" s="751" t="str">
        <f>IFERROR(VLOOKUP(C715,科目・教員!$A$2:$B$349,2,0),"")</f>
        <v/>
      </c>
      <c r="D716" s="735"/>
      <c r="E716" s="739" t="str">
        <f>IFERROR(VLOOKUP(E715,科目・教員!$A$2:$B$349,2,0),"")</f>
        <v/>
      </c>
      <c r="F716" s="735"/>
      <c r="G716" s="739" t="str">
        <f>IFERROR(VLOOKUP(G715,科目・教員!$A$2:$B$349,2,0),"")</f>
        <v/>
      </c>
      <c r="H716" s="735"/>
      <c r="I716" s="739" t="str">
        <f>IFERROR(VLOOKUP(I715,科目・教員!$A$2:$B$349,2,0),"")</f>
        <v/>
      </c>
      <c r="J716" s="735"/>
      <c r="K716" s="740" t="str">
        <f>IFERROR(VLOOKUP(K715,科目・教員!$A$2:$B$349,2,0),"")</f>
        <v/>
      </c>
      <c r="L716" s="740"/>
      <c r="M716" s="751" t="str">
        <f>IFERROR(VLOOKUP(M715,科目・教員!$A$2:$B$349,2,0),"")</f>
        <v/>
      </c>
      <c r="N716" s="735"/>
      <c r="O716" s="740" t="str">
        <f>IFERROR(VLOOKUP(O715,科目・教員!$A$2:$B$349,2,0),"")</f>
        <v/>
      </c>
      <c r="P716" s="735"/>
      <c r="Q716" s="740" t="str">
        <f>IFERROR(VLOOKUP(Q715,科目・教員!$A$2:$B$349,2,0),"")</f>
        <v/>
      </c>
      <c r="R716" s="735"/>
      <c r="S716" s="740" t="str">
        <f>IFERROR(VLOOKUP(S715,科目・教員!$A$2:$B$349,2,0),"")</f>
        <v/>
      </c>
      <c r="T716" s="735"/>
      <c r="U716" s="21"/>
      <c r="Z716" s="73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784"/>
      <c r="BL716" s="784"/>
      <c r="BM716" s="784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3.5" customHeight="1">
      <c r="A717" s="733"/>
      <c r="B717" s="15" t="s">
        <v>60</v>
      </c>
      <c r="C717" s="751" t="str">
        <f>VLOOKUP($C702,'2025年度(1年後期)'!$B$5:$N$207,COLUMN('2025年度(1年後期)'!$G$5)+1,0)&amp;""</f>
        <v/>
      </c>
      <c r="D717" s="735"/>
      <c r="E717" s="739" t="str">
        <f>VLOOKUP($C702,'2025年度(2年後期)'!$B$5:$N$207,COLUMN('2025年度(2年後期)'!$G$5)+1,0)&amp;""</f>
        <v/>
      </c>
      <c r="F717" s="735"/>
      <c r="G717" s="739" t="str">
        <f>VLOOKUP($C702,'2025年度(3年後期)'!$B$5:$N$207,COLUMN('2025年度(3年後期)'!$G$5)+1,0)&amp;""</f>
        <v/>
      </c>
      <c r="H717" s="735"/>
      <c r="I717" s="739" t="str">
        <f>VLOOKUP($C702,'2025年度(4年後期)'!$B$5:$N$206,COLUMN('2025年度(4年後期)'!$G$5)+1,0)&amp;""</f>
        <v/>
      </c>
      <c r="J717" s="735"/>
      <c r="K717" s="740" t="str">
        <f>VLOOKUP($C702,'2025年度(助産後期)'!$B$5:$N$207,COLUMN('2025年度(助産後期)'!$G$5)+1,0)&amp;""</f>
        <v/>
      </c>
      <c r="L717" s="740"/>
      <c r="M717" s="751" t="str">
        <f>VLOOKUP($C702,'2025年度(M1後期)'!$B$5:$N$207,COLUMN('2025年度(M1後期)'!$G$5)+1,0)&amp;""</f>
        <v/>
      </c>
      <c r="N717" s="735"/>
      <c r="O717" s="740" t="str">
        <f>VLOOKUP($C702,'2025年度(M2後期)'!$B$5:$N$207,COLUMN('2025年度(M2後期)'!$G$5)+1,0)&amp;""</f>
        <v/>
      </c>
      <c r="P717" s="735"/>
      <c r="Q717" s="740" t="str">
        <f>VLOOKUP($C702,'2025年度(D1後期)'!$B$5:$N$207,COLUMN('2025年度(D1後期)'!$G$5)+1,0)&amp;""</f>
        <v/>
      </c>
      <c r="R717" s="735"/>
      <c r="S717" s="740" t="str">
        <f>VLOOKUP($C702,'2025年度(D23後期)'!$B$5:$N$207,COLUMN('2025年度(D23後期)'!$G$5)+1,0)&amp;""</f>
        <v/>
      </c>
      <c r="T717" s="735"/>
      <c r="U717" s="21"/>
      <c r="Z717" s="73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784"/>
      <c r="BL717" s="784"/>
      <c r="BM717" s="784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3.5" customHeight="1">
      <c r="A718" s="747"/>
      <c r="B718" s="16" t="s">
        <v>62</v>
      </c>
      <c r="C718" s="738"/>
      <c r="D718" s="736"/>
      <c r="E718" s="710"/>
      <c r="F718" s="736"/>
      <c r="G718" s="710"/>
      <c r="H718" s="736"/>
      <c r="I718" s="710"/>
      <c r="J718" s="736"/>
      <c r="K718" s="712"/>
      <c r="L718" s="712"/>
      <c r="M718" s="738"/>
      <c r="N718" s="736"/>
      <c r="O718" s="712"/>
      <c r="P718" s="736"/>
      <c r="Q718" s="712"/>
      <c r="R718" s="736"/>
      <c r="S718" s="712"/>
      <c r="T718" s="736"/>
      <c r="U718" s="21"/>
      <c r="Z718" s="73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785"/>
      <c r="BL718" s="785"/>
      <c r="BM718" s="785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>
      <c r="A719" s="733" t="s">
        <v>80</v>
      </c>
      <c r="B719" s="15" t="s">
        <v>55</v>
      </c>
      <c r="C719" s="748" t="str">
        <f>VLOOKUP($C702,'2025年度(1年後期)'!$B$5:$N$207,COLUMN('2025年度(1年後期)'!$I$5),0)&amp;""</f>
        <v/>
      </c>
      <c r="D719" s="732"/>
      <c r="E719" s="749" t="str">
        <f>VLOOKUP($C702,'2025年度(2年後期)'!$B$5:$N$207,COLUMN('2025年度(2年後期)'!$I$5),0)&amp;""</f>
        <v/>
      </c>
      <c r="F719" s="732"/>
      <c r="G719" s="749" t="str">
        <f>VLOOKUP($C702,'2025年度(3年後期)'!$B$5:$N$207,COLUMN('2025年度(3年後期)'!$I$5),0)&amp;""</f>
        <v/>
      </c>
      <c r="H719" s="732"/>
      <c r="I719" s="749" t="str">
        <f>VLOOKUP($C702,'2025年度(4年後期)'!$B$5:$N$206,COLUMN('2025年度(4年後期)'!$I$5),0)&amp;""</f>
        <v/>
      </c>
      <c r="J719" s="732"/>
      <c r="K719" s="750" t="str">
        <f>VLOOKUP($C702,'2025年度(助産後期)'!$B$5:$N$207,COLUMN('2025年度(助産後期)'!$I$5),0)&amp;""</f>
        <v/>
      </c>
      <c r="L719" s="750"/>
      <c r="M719" s="748" t="str">
        <f>VLOOKUP($C702,'2025年度(M1後期)'!$B$5:$N$207,COLUMN('2025年度(M1後期)'!$I$5),0)&amp;""</f>
        <v/>
      </c>
      <c r="N719" s="732"/>
      <c r="O719" s="750" t="str">
        <f>VLOOKUP($C702,'2025年度(M2後期)'!$B$5:$N$207,COLUMN('2025年度(M2後期)'!$I$5),0)&amp;""</f>
        <v/>
      </c>
      <c r="P719" s="732"/>
      <c r="Q719" s="750" t="str">
        <f>VLOOKUP($C702,'2025年度(D1後期)'!$B$5:$N$207,COLUMN('2025年度(D1後期)'!$I$5),0)&amp;""</f>
        <v/>
      </c>
      <c r="R719" s="732"/>
      <c r="S719" s="750" t="str">
        <f>VLOOKUP($C702,'2025年度(D23後期)'!$B$5:$N$207,COLUMN('2025年度(D23後期)'!$I$5),0)&amp;""</f>
        <v/>
      </c>
      <c r="T719" s="732"/>
      <c r="U719" s="21"/>
      <c r="Z719" s="733" t="str">
        <f>A719</f>
        <v>４時限（15：10～16：40）</v>
      </c>
      <c r="AA719" s="694"/>
      <c r="AB719" s="694"/>
      <c r="AC719" s="694"/>
      <c r="AD719" s="694"/>
      <c r="AE719" s="694"/>
      <c r="AF719" s="694"/>
      <c r="AG719" s="694"/>
      <c r="AH719" s="694"/>
      <c r="AI719" s="694"/>
      <c r="AJ719" s="694"/>
      <c r="AK719" s="694"/>
      <c r="AL719" s="694"/>
      <c r="AM719" s="694"/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/>
      <c r="AX719" s="694"/>
      <c r="AY719" s="694"/>
      <c r="AZ719" s="694"/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783"/>
      <c r="BL719" s="783"/>
      <c r="BM719" s="783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3.5" customHeight="1">
      <c r="A720" s="733"/>
      <c r="B720" s="15" t="s">
        <v>58</v>
      </c>
      <c r="C720" s="751" t="str">
        <f>IFERROR(VLOOKUP(C719,科目・教員!$A$2:$B$349,2,0),"")</f>
        <v/>
      </c>
      <c r="D720" s="735"/>
      <c r="E720" s="739" t="str">
        <f>IFERROR(VLOOKUP(E719,科目・教員!$A$2:$B$349,2,0),"")</f>
        <v/>
      </c>
      <c r="F720" s="735"/>
      <c r="G720" s="739" t="str">
        <f>IFERROR(VLOOKUP(G719,科目・教員!$A$2:$B$349,2,0),"")</f>
        <v/>
      </c>
      <c r="H720" s="735"/>
      <c r="I720" s="739" t="str">
        <f>IFERROR(VLOOKUP(I719,科目・教員!$A$2:$B$349,2,0),"")</f>
        <v/>
      </c>
      <c r="J720" s="735"/>
      <c r="K720" s="740" t="str">
        <f>IFERROR(VLOOKUP(K719,科目・教員!$A$2:$B$349,2,0),"")</f>
        <v/>
      </c>
      <c r="L720" s="740"/>
      <c r="M720" s="751" t="str">
        <f>IFERROR(VLOOKUP(M719,科目・教員!$A$2:$B$349,2,0),"")</f>
        <v/>
      </c>
      <c r="N720" s="735"/>
      <c r="O720" s="740" t="str">
        <f>IFERROR(VLOOKUP(O719,科目・教員!$A$2:$B$349,2,0),"")</f>
        <v/>
      </c>
      <c r="P720" s="735"/>
      <c r="Q720" s="740" t="str">
        <f>IFERROR(VLOOKUP(Q719,科目・教員!$A$2:$B$349,2,0),"")</f>
        <v/>
      </c>
      <c r="R720" s="735"/>
      <c r="S720" s="740" t="str">
        <f>IFERROR(VLOOKUP(S719,科目・教員!$A$2:$B$349,2,0),"")</f>
        <v/>
      </c>
      <c r="T720" s="735"/>
      <c r="U720" s="21"/>
      <c r="Z720" s="73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784"/>
      <c r="BL720" s="784"/>
      <c r="BM720" s="784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3.5" customHeight="1">
      <c r="A721" s="733"/>
      <c r="B721" s="15" t="s">
        <v>60</v>
      </c>
      <c r="C721" s="751" t="str">
        <f>VLOOKUP($C702,'2025年度(1年後期)'!$B$5:$N$207,COLUMN('2025年度(1年後期)'!$I$5)+1,0)&amp;""</f>
        <v/>
      </c>
      <c r="D721" s="735"/>
      <c r="E721" s="739" t="str">
        <f>VLOOKUP($C702,'2025年度(2年後期)'!$B$5:$N$207,COLUMN('2025年度(2年後期)'!$I$5)+1,0)&amp;""</f>
        <v/>
      </c>
      <c r="F721" s="735"/>
      <c r="G721" s="739" t="str">
        <f>VLOOKUP($C702,'2025年度(3年後期)'!$B$5:$N$207,COLUMN('2025年度(3年後期)'!$I$5)+1,0)&amp;""</f>
        <v/>
      </c>
      <c r="H721" s="735"/>
      <c r="I721" s="739" t="str">
        <f>VLOOKUP($C702,'2025年度(4年後期)'!$B$5:$N$206,COLUMN('2025年度(4年後期)'!$I$5)+1,0)&amp;""</f>
        <v/>
      </c>
      <c r="J721" s="735"/>
      <c r="K721" s="740" t="str">
        <f>VLOOKUP($C702,'2025年度(助産後期)'!$B$5:$N$207,COLUMN('2025年度(助産後期)'!$I$5)+1,0)&amp;""</f>
        <v/>
      </c>
      <c r="L721" s="740"/>
      <c r="M721" s="751" t="str">
        <f>VLOOKUP($C702,'2025年度(M1後期)'!$B$5:$N$207,COLUMN('2025年度(M1後期)'!$I$5)+1,0)&amp;""</f>
        <v/>
      </c>
      <c r="N721" s="735"/>
      <c r="O721" s="740" t="str">
        <f>VLOOKUP($C702,'2025年度(M2後期)'!$B$5:$N$207,COLUMN('2025年度(M2後期)'!$I$5)+1,0)&amp;""</f>
        <v/>
      </c>
      <c r="P721" s="735"/>
      <c r="Q721" s="740" t="str">
        <f>VLOOKUP($C702,'2025年度(D1後期)'!$B$5:$N$207,COLUMN('2025年度(D1後期)'!$I$5)+1,0)&amp;""</f>
        <v/>
      </c>
      <c r="R721" s="735"/>
      <c r="S721" s="740" t="str">
        <f>VLOOKUP($C702,'2025年度(D23後期)'!$B$5:$N$207,COLUMN('2025年度(D23後期)'!$I$5)+1,0)&amp;""</f>
        <v/>
      </c>
      <c r="T721" s="735"/>
      <c r="U721" s="21"/>
      <c r="Z721" s="73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784"/>
      <c r="BL721" s="784"/>
      <c r="BM721" s="784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3.5" customHeight="1">
      <c r="A722" s="734"/>
      <c r="B722" s="16" t="s">
        <v>62</v>
      </c>
      <c r="C722" s="738"/>
      <c r="D722" s="736"/>
      <c r="E722" s="710"/>
      <c r="F722" s="736"/>
      <c r="G722" s="710"/>
      <c r="H722" s="736"/>
      <c r="I722" s="710"/>
      <c r="J722" s="736"/>
      <c r="K722" s="712"/>
      <c r="L722" s="712"/>
      <c r="M722" s="738"/>
      <c r="N722" s="736"/>
      <c r="O722" s="712"/>
      <c r="P722" s="736"/>
      <c r="Q722" s="712"/>
      <c r="R722" s="736"/>
      <c r="S722" s="712"/>
      <c r="T722" s="736"/>
      <c r="U722" s="21"/>
      <c r="Z722" s="73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785"/>
      <c r="BL722" s="785"/>
      <c r="BM722" s="785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3.5" customHeight="1">
      <c r="A723" s="733" t="s">
        <v>87</v>
      </c>
      <c r="B723" s="15" t="s">
        <v>55</v>
      </c>
      <c r="C723" s="748" t="str">
        <f>VLOOKUP($C702,'2025年度(1年後期)'!$B$5:$N$207,COLUMN('2025年度(1年後期)'!$K$5),0)&amp;""</f>
        <v/>
      </c>
      <c r="D723" s="732"/>
      <c r="E723" s="749" t="str">
        <f>VLOOKUP($C702,'2025年度(2年後期)'!$B$5:$N$207,COLUMN('2025年度(2年後期)'!$K$5),0)&amp;""</f>
        <v/>
      </c>
      <c r="F723" s="732"/>
      <c r="G723" s="749" t="str">
        <f>VLOOKUP($C702,'2025年度(3年後期)'!$B$5:$N$207,COLUMN('2025年度(3年後期)'!$K$5),0)&amp;""</f>
        <v/>
      </c>
      <c r="H723" s="732"/>
      <c r="I723" s="749" t="str">
        <f>VLOOKUP($C702,'2025年度(4年後期)'!$B$5:$N$206,COLUMN('2025年度(4年後期)'!$K$5),0)&amp;""</f>
        <v/>
      </c>
      <c r="J723" s="732"/>
      <c r="K723" s="750" t="str">
        <f>VLOOKUP($C702,'2025年度(助産後期)'!$B$5:$N$207,COLUMN('2025年度(助産後期)'!$K$5),0)&amp;""</f>
        <v/>
      </c>
      <c r="L723" s="750"/>
      <c r="M723" s="748" t="str">
        <f>VLOOKUP($C702,'2025年度(M1後期)'!$B$5:$N$207,COLUMN('2025年度(M1後期)'!$K$5),0)&amp;""</f>
        <v/>
      </c>
      <c r="N723" s="732"/>
      <c r="O723" s="750" t="str">
        <f>VLOOKUP($C702,'2025年度(M2後期)'!$B$5:$N$207,COLUMN('2025年度(M2後期)'!$K$5),0)&amp;""</f>
        <v/>
      </c>
      <c r="P723" s="732"/>
      <c r="Q723" s="750" t="str">
        <f>VLOOKUP($C702,'2025年度(D1後期)'!$B$5:$N$207,COLUMN('2025年度(D1後期)'!$K$5),0)&amp;""</f>
        <v/>
      </c>
      <c r="R723" s="732"/>
      <c r="S723" s="750" t="str">
        <f>VLOOKUP($C702,'2025年度(D23後期)'!$B$5:$N$207,COLUMN('2025年度(D23後期)'!$K$5),0)&amp;""</f>
        <v/>
      </c>
      <c r="T723" s="732"/>
      <c r="U723" s="21"/>
      <c r="Z723" s="733" t="str">
        <f>A723</f>
        <v>５時限（16：50～18：20）</v>
      </c>
      <c r="AA723" s="694"/>
      <c r="AB723" s="694"/>
      <c r="AC723" s="694"/>
      <c r="AD723" s="694"/>
      <c r="AE723" s="694"/>
      <c r="AF723" s="694"/>
      <c r="AG723" s="694"/>
      <c r="AH723" s="694"/>
      <c r="AI723" s="694"/>
      <c r="AJ723" s="694"/>
      <c r="AK723" s="694"/>
      <c r="AL723" s="694"/>
      <c r="AM723" s="694"/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/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783"/>
      <c r="BL723" s="783"/>
      <c r="BM723" s="783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3.5" customHeight="1">
      <c r="A724" s="733"/>
      <c r="B724" s="15" t="s">
        <v>58</v>
      </c>
      <c r="C724" s="751" t="str">
        <f>IFERROR(VLOOKUP(C723,科目・教員!$A$2:$B$349,2,0),"")</f>
        <v/>
      </c>
      <c r="D724" s="735"/>
      <c r="E724" s="739" t="str">
        <f>IFERROR(VLOOKUP(E723,科目・教員!$A$2:$B$349,2,0),"")</f>
        <v/>
      </c>
      <c r="F724" s="735"/>
      <c r="G724" s="739" t="str">
        <f>IFERROR(VLOOKUP(G723,科目・教員!$A$2:$B$349,2,0),"")</f>
        <v/>
      </c>
      <c r="H724" s="735"/>
      <c r="I724" s="739" t="str">
        <f>IFERROR(VLOOKUP(I723,科目・教員!$A$2:$B$349,2,0),"")</f>
        <v/>
      </c>
      <c r="J724" s="735"/>
      <c r="K724" s="740" t="str">
        <f>IFERROR(VLOOKUP(K723,科目・教員!$A$2:$B$349,2,0),"")</f>
        <v/>
      </c>
      <c r="L724" s="740"/>
      <c r="M724" s="751" t="str">
        <f>IFERROR(VLOOKUP(M723,科目・教員!$A$2:$B$349,2,0),"")</f>
        <v/>
      </c>
      <c r="N724" s="735"/>
      <c r="O724" s="740" t="str">
        <f>IFERROR(VLOOKUP(O723,科目・教員!$A$2:$B$349,2,0),"")</f>
        <v/>
      </c>
      <c r="P724" s="735"/>
      <c r="Q724" s="740" t="str">
        <f>IFERROR(VLOOKUP(Q723,科目・教員!$A$2:$B$349,2,0),"")</f>
        <v/>
      </c>
      <c r="R724" s="735"/>
      <c r="S724" s="740" t="str">
        <f>IFERROR(VLOOKUP(S723,科目・教員!$A$2:$B$349,2,0),"")</f>
        <v/>
      </c>
      <c r="T724" s="735"/>
      <c r="U724" s="21"/>
      <c r="Z724" s="73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784"/>
      <c r="BL724" s="784"/>
      <c r="BM724" s="784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13.5" customHeight="1">
      <c r="A725" s="733"/>
      <c r="B725" s="15" t="s">
        <v>60</v>
      </c>
      <c r="C725" s="751" t="str">
        <f>VLOOKUP($C702,'2025年度(1年後期)'!$B$5:$N$207,COLUMN('2025年度(1年後期)'!$K$5)+1,0)&amp;""</f>
        <v/>
      </c>
      <c r="D725" s="735"/>
      <c r="E725" s="739" t="str">
        <f>VLOOKUP($C702,'2025年度(2年後期)'!$B$5:$N$207,COLUMN('2025年度(2年後期)'!$K$5)+1,0)&amp;""</f>
        <v/>
      </c>
      <c r="F725" s="735"/>
      <c r="G725" s="739" t="str">
        <f>VLOOKUP($C702,'2025年度(3年後期)'!$B$5:$N$207,COLUMN('2025年度(3年後期)'!$K$5)+1,0)&amp;""</f>
        <v/>
      </c>
      <c r="H725" s="735"/>
      <c r="I725" s="739" t="str">
        <f>VLOOKUP($C702,'2025年度(4年後期)'!$B$5:$N$206,COLUMN('2025年度(4年後期)'!$K$5)+1,0)&amp;""</f>
        <v/>
      </c>
      <c r="J725" s="735"/>
      <c r="K725" s="740" t="str">
        <f>VLOOKUP($C702,'2025年度(助産後期)'!$B$5:$N$207,COLUMN('2025年度(助産後期)'!$K$5)+1,0)&amp;""</f>
        <v/>
      </c>
      <c r="L725" s="740"/>
      <c r="M725" s="751" t="str">
        <f>VLOOKUP($C702,'2025年度(M1後期)'!$B$5:$N$207,COLUMN('2025年度(M1後期)'!$K$5)+1,0)&amp;""</f>
        <v/>
      </c>
      <c r="N725" s="735"/>
      <c r="O725" s="740" t="str">
        <f>VLOOKUP($C702,'2025年度(M1後期)'!$B$5:$N$207,COLUMN('2025年度(M1後期)'!$K$5)+1,0)&amp;""</f>
        <v/>
      </c>
      <c r="P725" s="735"/>
      <c r="Q725" s="740" t="str">
        <f>VLOOKUP($C702,'2025年度(D1後期)'!$B$5:$N$207,COLUMN('2025年度(D1後期)'!$K$5)+1,0)&amp;""</f>
        <v/>
      </c>
      <c r="R725" s="735"/>
      <c r="S725" s="740" t="str">
        <f>VLOOKUP($C702,'2025年度(D23後期)'!$B$5:$N$207,COLUMN('2025年度(D23後期)'!$K$5)+1,0)&amp;""</f>
        <v/>
      </c>
      <c r="T725" s="735"/>
      <c r="U725" s="21"/>
      <c r="Z725" s="73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784"/>
      <c r="BL725" s="784"/>
      <c r="BM725" s="784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3.5" customHeight="1">
      <c r="A726" s="734"/>
      <c r="B726" s="16" t="s">
        <v>62</v>
      </c>
      <c r="C726" s="738"/>
      <c r="D726" s="736"/>
      <c r="E726" s="710"/>
      <c r="F726" s="736"/>
      <c r="G726" s="710"/>
      <c r="H726" s="736"/>
      <c r="I726" s="710"/>
      <c r="J726" s="736"/>
      <c r="K726" s="712"/>
      <c r="L726" s="712"/>
      <c r="M726" s="738"/>
      <c r="N726" s="736"/>
      <c r="O726" s="712"/>
      <c r="P726" s="736"/>
      <c r="Q726" s="712"/>
      <c r="R726" s="736"/>
      <c r="S726" s="712"/>
      <c r="T726" s="736"/>
      <c r="U726" s="22"/>
      <c r="V726" s="19"/>
      <c r="W726" s="19"/>
      <c r="X726" s="19"/>
      <c r="Y726" s="19"/>
      <c r="Z726" s="73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785"/>
      <c r="BL726" s="785"/>
      <c r="BM726" s="785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  <row r="727" spans="1:75" ht="21.75">
      <c r="A727" s="5"/>
      <c r="B727" s="6"/>
      <c r="C727" s="717">
        <f>C702+1</f>
        <v>46111</v>
      </c>
      <c r="D727" s="717"/>
      <c r="E727" s="717"/>
      <c r="F727" s="717"/>
      <c r="G727" s="717"/>
      <c r="H727" s="717"/>
      <c r="I727" s="717"/>
      <c r="J727" s="717"/>
      <c r="K727" s="717"/>
      <c r="L727" s="717"/>
      <c r="M727" s="717"/>
      <c r="N727" s="717"/>
      <c r="O727" s="717"/>
      <c r="P727" s="717"/>
      <c r="Q727" s="717"/>
      <c r="R727" s="717"/>
      <c r="S727" s="717"/>
      <c r="T727" s="717"/>
      <c r="U727" s="697">
        <f>C727</f>
        <v>46111</v>
      </c>
      <c r="V727" s="698"/>
      <c r="W727" s="698"/>
      <c r="X727" s="698"/>
      <c r="Y727" s="698"/>
      <c r="Z727" s="69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3" t="s">
        <v>54</v>
      </c>
      <c r="B728" s="12" t="s">
        <v>55</v>
      </c>
      <c r="C728" s="731" t="str">
        <f>VLOOKUP($C727,'2025年度(1年後期)'!$B$5:$N$207,COLUMN('2025年度(1年後期)'!$C$5),0)&amp;""</f>
        <v/>
      </c>
      <c r="D728" s="722"/>
      <c r="E728" s="721" t="str">
        <f>VLOOKUP($C727,'2025年度(2年後期)'!$B$5:$N$207,COLUMN('2025年度(2年後期)'!$C$5),0)&amp;""</f>
        <v/>
      </c>
      <c r="F728" s="722"/>
      <c r="G728" s="721" t="str">
        <f>VLOOKUP($C727,'2025年度(3年後期)'!$B$5:$N$207,COLUMN('2025年度(3年後期)'!$C$5),0)&amp;""</f>
        <v/>
      </c>
      <c r="H728" s="722"/>
      <c r="I728" s="721" t="str">
        <f>VLOOKUP($C727,'2025年度(4年後期)'!$B$5:$N$207,COLUMN('2025年度(4年後期)'!$C$5),0)&amp;""</f>
        <v/>
      </c>
      <c r="J728" s="722"/>
      <c r="K728" s="732" t="str">
        <f>VLOOKUP($C727,'2025年度(助産後期)'!$B$5:$N$207,COLUMN('2025年度(助産後期)'!$C$5),0)&amp;""</f>
        <v/>
      </c>
      <c r="L728" s="720"/>
      <c r="M728" s="719" t="str">
        <f>VLOOKUP($C727,'2025年度(M1後期)'!$B$5:$N$207,COLUMN('2025年度(M1後期)'!$C$5),0)&amp;""</f>
        <v/>
      </c>
      <c r="N728" s="720"/>
      <c r="O728" s="721" t="str">
        <f>VLOOKUP($C727,'2025年度(M2後期)'!$B$5:$N$207,COLUMN('2025年度(M2後期)'!$C$5),0)&amp;""</f>
        <v/>
      </c>
      <c r="P728" s="722"/>
      <c r="Q728" s="721" t="str">
        <f>VLOOKUP($C727,'2025年度(D1後期)'!$B$5:$N$207,COLUMN('2025年度(D1後期)'!$C$5),0)&amp;""</f>
        <v/>
      </c>
      <c r="R728" s="722"/>
      <c r="S728" s="732" t="str">
        <f>VLOOKUP($C727,'2025年度(D23後期)'!$B$5:$N$207,COLUMN('2025年度(D23後期)'!$C$5),0)&amp;""</f>
        <v/>
      </c>
      <c r="T728" s="722"/>
      <c r="U728" s="25"/>
      <c r="Z728" s="744" t="str">
        <f>A728</f>
        <v xml:space="preserve">１時限（09：20～10：50） </v>
      </c>
      <c r="AA728" s="694"/>
      <c r="AB728" s="694"/>
      <c r="AC728" s="694"/>
      <c r="AD728" s="694"/>
      <c r="AE728" s="694"/>
      <c r="AF728" s="694"/>
      <c r="AG728" s="694"/>
      <c r="AH728" s="694"/>
      <c r="AI728" s="694"/>
      <c r="AJ728" s="694"/>
      <c r="AK728" s="694"/>
      <c r="AL728" s="694"/>
      <c r="AM728" s="694"/>
      <c r="AN728" s="694"/>
      <c r="AO728" s="694"/>
      <c r="AP728" s="694"/>
      <c r="AQ728" s="694"/>
      <c r="AR728" s="694"/>
      <c r="AS728" s="694"/>
      <c r="AT728" s="694"/>
      <c r="AU728" s="694"/>
      <c r="AV728" s="694"/>
      <c r="AW728" s="694"/>
      <c r="AX728" s="694"/>
      <c r="AY728" s="694"/>
      <c r="AZ728" s="694"/>
      <c r="BA728" s="694"/>
      <c r="BB728" s="694"/>
      <c r="BC728" s="694"/>
      <c r="BD728" s="694"/>
      <c r="BE728" s="694"/>
      <c r="BF728" s="694"/>
      <c r="BG728" s="694"/>
      <c r="BH728" s="694"/>
      <c r="BI728" s="694"/>
      <c r="BJ728" s="694"/>
      <c r="BK728" s="783"/>
      <c r="BL728" s="783"/>
      <c r="BM728" s="783"/>
      <c r="BN728" s="694"/>
      <c r="BO728" s="694"/>
      <c r="BP728" s="694"/>
      <c r="BQ728" s="694"/>
      <c r="BR728" s="694"/>
      <c r="BS728" s="694"/>
      <c r="BT728" s="694"/>
      <c r="BU728" s="694"/>
      <c r="BV728" s="694"/>
      <c r="BW728" s="694"/>
    </row>
    <row r="729" spans="1:75" ht="13.5" customHeight="1">
      <c r="A729" s="733"/>
      <c r="B729" s="15" t="s">
        <v>58</v>
      </c>
      <c r="C729" s="714" t="str">
        <f>IFERROR(VLOOKUP(C728,科目・教員!$A$2:$B$349,2,0),"")</f>
        <v/>
      </c>
      <c r="D729" s="715"/>
      <c r="E729" s="716" t="str">
        <f>IFERROR(VLOOKUP(E728,科目・教員!$A$2:$B$349,2,0),"")</f>
        <v/>
      </c>
      <c r="F729" s="715"/>
      <c r="G729" s="716" t="str">
        <f>IFERROR(VLOOKUP(G728,科目・教員!$A$2:$B$349,2,0),"")</f>
        <v/>
      </c>
      <c r="H729" s="715"/>
      <c r="I729" s="716" t="str">
        <f>IFERROR(VLOOKUP(I728,科目・教員!$A$2:$B$349,2,0),"")</f>
        <v/>
      </c>
      <c r="J729" s="715"/>
      <c r="K729" s="735" t="str">
        <f>IFERROR(VLOOKUP(K728,科目・教員!$A$2:$B$349,2,0),"")</f>
        <v/>
      </c>
      <c r="L729" s="737"/>
      <c r="M729" s="746" t="str">
        <f>IFERROR(VLOOKUP(M728,科目・教員!$A$2:$B$349,2,0),"")</f>
        <v/>
      </c>
      <c r="N729" s="715"/>
      <c r="O729" s="716" t="str">
        <f>IFERROR(VLOOKUP(O728,科目・教員!$A$2:$B$349,2,0),"")</f>
        <v/>
      </c>
      <c r="P729" s="715"/>
      <c r="Q729" s="716" t="str">
        <f>IFERROR(VLOOKUP(Q728,科目・教員!$A$2:$B$349,2,0),"")</f>
        <v/>
      </c>
      <c r="R729" s="715"/>
      <c r="S729" s="735" t="str">
        <f>IFERROR(VLOOKUP(S728,科目・教員!$A$2:$B$349,2,0),"")</f>
        <v/>
      </c>
      <c r="T729" s="715"/>
      <c r="U729" s="25"/>
      <c r="Z729" s="733"/>
      <c r="AA729" s="695"/>
      <c r="AB729" s="695"/>
      <c r="AC729" s="695"/>
      <c r="AD729" s="695"/>
      <c r="AE729" s="695"/>
      <c r="AF729" s="695"/>
      <c r="AG729" s="695"/>
      <c r="AH729" s="695"/>
      <c r="AI729" s="695"/>
      <c r="AJ729" s="695"/>
      <c r="AK729" s="695"/>
      <c r="AL729" s="695"/>
      <c r="AM729" s="695"/>
      <c r="AN729" s="695"/>
      <c r="AO729" s="695"/>
      <c r="AP729" s="695"/>
      <c r="AQ729" s="695"/>
      <c r="AR729" s="695"/>
      <c r="AS729" s="695"/>
      <c r="AT729" s="695"/>
      <c r="AU729" s="695"/>
      <c r="AV729" s="695"/>
      <c r="AW729" s="695"/>
      <c r="AX729" s="695"/>
      <c r="AY729" s="695"/>
      <c r="AZ729" s="695"/>
      <c r="BA729" s="695"/>
      <c r="BB729" s="695"/>
      <c r="BC729" s="695"/>
      <c r="BD729" s="695"/>
      <c r="BE729" s="695"/>
      <c r="BF729" s="695"/>
      <c r="BG729" s="695"/>
      <c r="BH729" s="695"/>
      <c r="BI729" s="695"/>
      <c r="BJ729" s="695"/>
      <c r="BK729" s="784"/>
      <c r="BL729" s="784"/>
      <c r="BM729" s="784"/>
      <c r="BN729" s="695"/>
      <c r="BO729" s="695"/>
      <c r="BP729" s="695"/>
      <c r="BQ729" s="695"/>
      <c r="BR729" s="695"/>
      <c r="BS729" s="695"/>
      <c r="BT729" s="695"/>
      <c r="BU729" s="695"/>
      <c r="BV729" s="695"/>
      <c r="BW729" s="695"/>
    </row>
    <row r="730" spans="1:75" ht="13.5" customHeight="1">
      <c r="A730" s="733"/>
      <c r="B730" s="15" t="s">
        <v>60</v>
      </c>
      <c r="C730" s="714" t="str">
        <f>VLOOKUP($C727,'2025年度(1年後期)'!$B$5:$N$207,COLUMN('2025年度(1年後期)'!$C$5)+1,0)&amp;""</f>
        <v/>
      </c>
      <c r="D730" s="715"/>
      <c r="E730" s="716" t="str">
        <f>VLOOKUP($C727,'2025年度(2年後期)'!$B$5:$N$207,COLUMN('2025年度(2年後期)'!$C$5)+1,0)&amp;""</f>
        <v/>
      </c>
      <c r="F730" s="715"/>
      <c r="G730" s="716" t="str">
        <f>VLOOKUP($C727,'2025年度(3年後期)'!$B$5:$N$207,COLUMN('2025年度(3年後期)'!$C$5)+1,0)&amp;""</f>
        <v/>
      </c>
      <c r="H730" s="715"/>
      <c r="I730" s="716" t="str">
        <f>VLOOKUP($C727,'2025年度(4年後期)'!$B$5:$N$207,COLUMN('2025年度(4年後期)'!$C$5)+1,0)&amp;""</f>
        <v/>
      </c>
      <c r="J730" s="715"/>
      <c r="K730" s="735" t="str">
        <f>VLOOKUP($C727,'2025年度(助産後期)'!$B$5:$N$207,COLUMN('2025年度(助産後期)'!$C$5)+1,0)&amp;""</f>
        <v/>
      </c>
      <c r="L730" s="737"/>
      <c r="M730" s="746" t="str">
        <f>VLOOKUP($C727,'2025年度(M1後期)'!$B$5:$N$207,COLUMN('2025年度(M1後期)'!$C$5)+1,0)&amp;""</f>
        <v/>
      </c>
      <c r="N730" s="715"/>
      <c r="O730" s="716" t="str">
        <f>VLOOKUP($C727,'2025年度(M2後期)'!$B$5:$N$207,COLUMN('2025年度(M2後期)'!$C$5)+1,0)&amp;""</f>
        <v/>
      </c>
      <c r="P730" s="715"/>
      <c r="Q730" s="716" t="str">
        <f>VLOOKUP($C727,'2025年度(D1後期)'!$B$5:$N$207,COLUMN('2025年度(D1後期)'!$C$5)+1,0)&amp;""</f>
        <v/>
      </c>
      <c r="R730" s="715"/>
      <c r="S730" s="735" t="str">
        <f>VLOOKUP($C727,'2025年度(D23後期)'!$B$5:$N$207,COLUMN('2025年度(D23後期)'!$C$5)+1,0)&amp;""</f>
        <v/>
      </c>
      <c r="T730" s="715"/>
      <c r="U730" s="25"/>
      <c r="Z730" s="733"/>
      <c r="AA730" s="695"/>
      <c r="AB730" s="695"/>
      <c r="AC730" s="695"/>
      <c r="AD730" s="695"/>
      <c r="AE730" s="695"/>
      <c r="AF730" s="695"/>
      <c r="AG730" s="695"/>
      <c r="AH730" s="695"/>
      <c r="AI730" s="695"/>
      <c r="AJ730" s="695"/>
      <c r="AK730" s="695"/>
      <c r="AL730" s="695"/>
      <c r="AM730" s="695"/>
      <c r="AN730" s="695"/>
      <c r="AO730" s="695"/>
      <c r="AP730" s="695"/>
      <c r="AQ730" s="695"/>
      <c r="AR730" s="695"/>
      <c r="AS730" s="695"/>
      <c r="AT730" s="695"/>
      <c r="AU730" s="695"/>
      <c r="AV730" s="695"/>
      <c r="AW730" s="695"/>
      <c r="AX730" s="695"/>
      <c r="AY730" s="695"/>
      <c r="AZ730" s="695"/>
      <c r="BA730" s="695"/>
      <c r="BB730" s="695"/>
      <c r="BC730" s="695"/>
      <c r="BD730" s="695"/>
      <c r="BE730" s="695"/>
      <c r="BF730" s="695"/>
      <c r="BG730" s="695"/>
      <c r="BH730" s="695"/>
      <c r="BI730" s="695"/>
      <c r="BJ730" s="695"/>
      <c r="BK730" s="784"/>
      <c r="BL730" s="784"/>
      <c r="BM730" s="784"/>
      <c r="BN730" s="695"/>
      <c r="BO730" s="695"/>
      <c r="BP730" s="695"/>
      <c r="BQ730" s="695"/>
      <c r="BR730" s="695"/>
      <c r="BS730" s="695"/>
      <c r="BT730" s="695"/>
      <c r="BU730" s="695"/>
      <c r="BV730" s="695"/>
      <c r="BW730" s="695"/>
    </row>
    <row r="731" spans="1:75" ht="13.5" customHeight="1">
      <c r="A731" s="734"/>
      <c r="B731" s="16" t="s">
        <v>62</v>
      </c>
      <c r="C731" s="738"/>
      <c r="D731" s="711"/>
      <c r="E731" s="710"/>
      <c r="F731" s="711"/>
      <c r="G731" s="710"/>
      <c r="H731" s="711"/>
      <c r="I731" s="710"/>
      <c r="J731" s="711"/>
      <c r="K731" s="712"/>
      <c r="L731" s="713"/>
      <c r="M731" s="745"/>
      <c r="N731" s="711"/>
      <c r="O731" s="710"/>
      <c r="P731" s="711"/>
      <c r="Q731" s="710"/>
      <c r="R731" s="711"/>
      <c r="S731" s="712"/>
      <c r="T731" s="711"/>
      <c r="U731" s="25"/>
      <c r="Z731" s="734"/>
      <c r="AA731" s="696"/>
      <c r="AB731" s="696"/>
      <c r="AC731" s="696"/>
      <c r="AD731" s="696"/>
      <c r="AE731" s="696"/>
      <c r="AF731" s="696"/>
      <c r="AG731" s="696"/>
      <c r="AH731" s="696"/>
      <c r="AI731" s="696"/>
      <c r="AJ731" s="696"/>
      <c r="AK731" s="696"/>
      <c r="AL731" s="696"/>
      <c r="AM731" s="696"/>
      <c r="AN731" s="696"/>
      <c r="AO731" s="696"/>
      <c r="AP731" s="696"/>
      <c r="AQ731" s="696"/>
      <c r="AR731" s="696"/>
      <c r="AS731" s="696"/>
      <c r="AT731" s="696"/>
      <c r="AU731" s="696"/>
      <c r="AV731" s="696"/>
      <c r="AW731" s="696"/>
      <c r="AX731" s="696"/>
      <c r="AY731" s="696"/>
      <c r="AZ731" s="696"/>
      <c r="BA731" s="696"/>
      <c r="BB731" s="696"/>
      <c r="BC731" s="696"/>
      <c r="BD731" s="696"/>
      <c r="BE731" s="696"/>
      <c r="BF731" s="696"/>
      <c r="BG731" s="696"/>
      <c r="BH731" s="696"/>
      <c r="BI731" s="696"/>
      <c r="BJ731" s="696"/>
      <c r="BK731" s="785"/>
      <c r="BL731" s="785"/>
      <c r="BM731" s="785"/>
      <c r="BN731" s="696"/>
      <c r="BO731" s="696"/>
      <c r="BP731" s="696"/>
      <c r="BQ731" s="696"/>
      <c r="BR731" s="696"/>
      <c r="BS731" s="696"/>
      <c r="BT731" s="696"/>
      <c r="BU731" s="696"/>
      <c r="BV731" s="696"/>
      <c r="BW731" s="696"/>
    </row>
    <row r="732" spans="1:75" ht="13.5" customHeight="1">
      <c r="A732" s="733" t="s">
        <v>64</v>
      </c>
      <c r="B732" s="15" t="s">
        <v>55</v>
      </c>
      <c r="C732" s="731" t="str">
        <f>VLOOKUP($C727,'2025年度(1年後期)'!$B$5:$N$207,COLUMN('2025年度(1年後期)'!$E$5),0)&amp;""</f>
        <v/>
      </c>
      <c r="D732" s="722"/>
      <c r="E732" s="721" t="str">
        <f>VLOOKUP($C727,'2025年度(2年後期)'!$B$5:$N$207,COLUMN('2025年度(2年後期)'!$E$5),0)&amp;""</f>
        <v/>
      </c>
      <c r="F732" s="722"/>
      <c r="G732" s="721" t="str">
        <f>VLOOKUP($C727,'2025年度(3年後期)'!$B$5:$N$207,COLUMN('2025年度(3年後期)'!$E$5),0)&amp;""</f>
        <v/>
      </c>
      <c r="H732" s="722"/>
      <c r="I732" s="721" t="str">
        <f>VLOOKUP($C727,'2025年度(4年後期)'!$B$5:$N$207,COLUMN('2025年度(4年後期)'!$E$5),0)&amp;""</f>
        <v/>
      </c>
      <c r="J732" s="722"/>
      <c r="K732" s="732" t="str">
        <f>VLOOKUP($C727,'2025年度(助産後期)'!$B$5:$N$207,COLUMN('2025年度(助産後期)'!$E$5),0)&amp;""</f>
        <v/>
      </c>
      <c r="L732" s="720"/>
      <c r="M732" s="731" t="str">
        <f>VLOOKUP($C727,'2025年度(M1後期)'!$B$5:$N$207,COLUMN('2025年度(M1後期)'!$E$5),0)&amp;""</f>
        <v/>
      </c>
      <c r="N732" s="722"/>
      <c r="O732" s="732" t="str">
        <f>VLOOKUP($C727,'2025年度(M2後期)'!$B$5:$N$207,COLUMN('2025年度(M2後期)'!$E$5),0)&amp;""</f>
        <v/>
      </c>
      <c r="P732" s="722"/>
      <c r="Q732" s="732" t="str">
        <f>VLOOKUP($C727,'2025年度(D1後期)'!$B$5:$N$207,COLUMN('2025年度(D1後期)'!$E$5),0)&amp;""</f>
        <v/>
      </c>
      <c r="R732" s="722"/>
      <c r="S732" s="732" t="str">
        <f>VLOOKUP($C727,'2025年度(D23後期)'!$B$5:$N$207,COLUMN('2025年度(D23後期)'!$E$5),0)&amp;""</f>
        <v/>
      </c>
      <c r="T732" s="722"/>
      <c r="U732" s="21"/>
      <c r="Z732" s="733" t="str">
        <f>A732</f>
        <v>２時限（11：00～12：30）</v>
      </c>
      <c r="AA732" s="694"/>
      <c r="AB732" s="694"/>
      <c r="AC732" s="694"/>
      <c r="AD732" s="694"/>
      <c r="AE732" s="694"/>
      <c r="AF732" s="694"/>
      <c r="AG732" s="694"/>
      <c r="AH732" s="694"/>
      <c r="AI732" s="694"/>
      <c r="AJ732" s="694"/>
      <c r="AK732" s="694"/>
      <c r="AL732" s="694"/>
      <c r="AM732" s="694"/>
      <c r="AN732" s="694"/>
      <c r="AO732" s="694"/>
      <c r="AP732" s="694"/>
      <c r="AQ732" s="694"/>
      <c r="AR732" s="694"/>
      <c r="AS732" s="694"/>
      <c r="AT732" s="694"/>
      <c r="AU732" s="694"/>
      <c r="AV732" s="694"/>
      <c r="AW732" s="694"/>
      <c r="AX732" s="694"/>
      <c r="AY732" s="694"/>
      <c r="AZ732" s="694"/>
      <c r="BA732" s="694"/>
      <c r="BB732" s="694"/>
      <c r="BC732" s="694"/>
      <c r="BD732" s="694"/>
      <c r="BE732" s="694"/>
      <c r="BF732" s="694"/>
      <c r="BG732" s="694"/>
      <c r="BH732" s="694"/>
      <c r="BI732" s="694"/>
      <c r="BJ732" s="694"/>
      <c r="BK732" s="783"/>
      <c r="BL732" s="783"/>
      <c r="BM732" s="783"/>
      <c r="BN732" s="694"/>
      <c r="BO732" s="694"/>
      <c r="BP732" s="694"/>
      <c r="BQ732" s="694"/>
      <c r="BR732" s="694"/>
      <c r="BS732" s="694"/>
      <c r="BT732" s="694"/>
      <c r="BU732" s="694"/>
      <c r="BV732" s="694"/>
      <c r="BW732" s="694"/>
    </row>
    <row r="733" spans="1:75" ht="13.5" customHeight="1">
      <c r="A733" s="733"/>
      <c r="B733" s="15" t="s">
        <v>58</v>
      </c>
      <c r="C733" s="714" t="str">
        <f>IFERROR(VLOOKUP(C732,科目・教員!$A$2:$B$349,2,0),"")</f>
        <v/>
      </c>
      <c r="D733" s="715"/>
      <c r="E733" s="716" t="str">
        <f>IFERROR(VLOOKUP(E732,科目・教員!$A$2:$B$349,2,0),"")</f>
        <v/>
      </c>
      <c r="F733" s="715"/>
      <c r="G733" s="716" t="str">
        <f>IFERROR(VLOOKUP(G732,科目・教員!$A$2:$B$349,2,0),"")</f>
        <v/>
      </c>
      <c r="H733" s="715"/>
      <c r="I733" s="716" t="str">
        <f>IFERROR(VLOOKUP(I732,科目・教員!$A$2:$B$349,2,0),"")</f>
        <v/>
      </c>
      <c r="J733" s="715"/>
      <c r="K733" s="735" t="str">
        <f>IFERROR(VLOOKUP(K732,科目・教員!$A$2:$B$349,2,0),"")</f>
        <v/>
      </c>
      <c r="L733" s="737"/>
      <c r="M733" s="714" t="str">
        <f>IFERROR(VLOOKUP(M732,科目・教員!$A$2:$B$349,2,0),"")</f>
        <v/>
      </c>
      <c r="N733" s="715"/>
      <c r="O733" s="735" t="str">
        <f>IFERROR(VLOOKUP(O732,科目・教員!$A$2:$B$349,2,0),"")</f>
        <v/>
      </c>
      <c r="P733" s="715"/>
      <c r="Q733" s="735" t="str">
        <f>IFERROR(VLOOKUP(Q732,科目・教員!$A$2:$B$349,2,0),"")</f>
        <v/>
      </c>
      <c r="R733" s="715"/>
      <c r="S733" s="735" t="str">
        <f>IFERROR(VLOOKUP(S732,科目・教員!$A$2:$B$349,2,0),"")</f>
        <v/>
      </c>
      <c r="T733" s="715"/>
      <c r="U733" s="21"/>
      <c r="Z733" s="733"/>
      <c r="AA733" s="695"/>
      <c r="AB733" s="695"/>
      <c r="AC733" s="695"/>
      <c r="AD733" s="695"/>
      <c r="AE733" s="695"/>
      <c r="AF733" s="695"/>
      <c r="AG733" s="695"/>
      <c r="AH733" s="695"/>
      <c r="AI733" s="695"/>
      <c r="AJ733" s="695"/>
      <c r="AK733" s="695"/>
      <c r="AL733" s="695"/>
      <c r="AM733" s="695"/>
      <c r="AN733" s="695"/>
      <c r="AO733" s="695"/>
      <c r="AP733" s="695"/>
      <c r="AQ733" s="695"/>
      <c r="AR733" s="695"/>
      <c r="AS733" s="695"/>
      <c r="AT733" s="695"/>
      <c r="AU733" s="695"/>
      <c r="AV733" s="695"/>
      <c r="AW733" s="695"/>
      <c r="AX733" s="695"/>
      <c r="AY733" s="695"/>
      <c r="AZ733" s="695"/>
      <c r="BA733" s="695"/>
      <c r="BB733" s="695"/>
      <c r="BC733" s="695"/>
      <c r="BD733" s="695"/>
      <c r="BE733" s="695"/>
      <c r="BF733" s="695"/>
      <c r="BG733" s="695"/>
      <c r="BH733" s="695"/>
      <c r="BI733" s="695"/>
      <c r="BJ733" s="695"/>
      <c r="BK733" s="784"/>
      <c r="BL733" s="784"/>
      <c r="BM733" s="784"/>
      <c r="BN733" s="695"/>
      <c r="BO733" s="695"/>
      <c r="BP733" s="695"/>
      <c r="BQ733" s="695"/>
      <c r="BR733" s="695"/>
      <c r="BS733" s="695"/>
      <c r="BT733" s="695"/>
      <c r="BU733" s="695"/>
      <c r="BV733" s="695"/>
      <c r="BW733" s="695"/>
    </row>
    <row r="734" spans="1:75" ht="13.5" customHeight="1">
      <c r="A734" s="733"/>
      <c r="B734" s="15" t="s">
        <v>60</v>
      </c>
      <c r="C734" s="714" t="str">
        <f>VLOOKUP($C727,'2025年度(1年後期)'!$B$5:$N$207,COLUMN('2025年度(1年後期)'!$E$5)+1,0)&amp;""</f>
        <v/>
      </c>
      <c r="D734" s="715"/>
      <c r="E734" s="716" t="str">
        <f>VLOOKUP($C727,'2025年度(2年後期)'!$B$5:$N$207,COLUMN('2025年度(2年後期)'!$E$5)+1,0)&amp;""</f>
        <v/>
      </c>
      <c r="F734" s="715"/>
      <c r="G734" s="716" t="str">
        <f>VLOOKUP($C727,'2025年度(3年後期)'!$B$5:$N$207,COLUMN('2025年度(3年後期)'!$E$5)+1,0)&amp;""</f>
        <v/>
      </c>
      <c r="H734" s="715"/>
      <c r="I734" s="716" t="str">
        <f>VLOOKUP($C727,'2025年度(4年後期)'!$B$5:$N$207,COLUMN('2025年度(4年後期)'!$E$5)+1,0)&amp;""</f>
        <v/>
      </c>
      <c r="J734" s="715"/>
      <c r="K734" s="735" t="str">
        <f>VLOOKUP($C727,'2025年度(助産後期)'!$B$5:$N$207,COLUMN('2025年度(助産後期)'!$E$5)+1,0)&amp;""</f>
        <v/>
      </c>
      <c r="L734" s="737"/>
      <c r="M734" s="714" t="str">
        <f>VLOOKUP($C727,'2025年度(M1後期)'!$B$5:$N$207,COLUMN('2025年度(M1後期)'!$E$5)+1,0)&amp;""</f>
        <v/>
      </c>
      <c r="N734" s="715"/>
      <c r="O734" s="735" t="str">
        <f>VLOOKUP($C727,'2025年度(M2後期)'!$B$5:$N$207,COLUMN('2025年度(M2後期)'!$E$5)+1,0)&amp;""</f>
        <v/>
      </c>
      <c r="P734" s="715"/>
      <c r="Q734" s="735" t="str">
        <f>VLOOKUP($C727,'2025年度(D1後期)'!$B$5:$N$207,COLUMN('2025年度(D1後期)'!$E$5)+1,0)&amp;""</f>
        <v/>
      </c>
      <c r="R734" s="715"/>
      <c r="S734" s="735" t="str">
        <f>VLOOKUP($C727,'2025年度(D23後期)'!$B$5:$N$207,COLUMN('2025年度(D23後期)'!$E$5)+1,0)&amp;""</f>
        <v/>
      </c>
      <c r="T734" s="715"/>
      <c r="U734" s="21"/>
      <c r="Z734" s="733"/>
      <c r="AA734" s="695"/>
      <c r="AB734" s="695"/>
      <c r="AC734" s="695"/>
      <c r="AD734" s="695"/>
      <c r="AE734" s="695"/>
      <c r="AF734" s="695"/>
      <c r="AG734" s="695"/>
      <c r="AH734" s="695"/>
      <c r="AI734" s="695"/>
      <c r="AJ734" s="695"/>
      <c r="AK734" s="695"/>
      <c r="AL734" s="695"/>
      <c r="AM734" s="695"/>
      <c r="AN734" s="695"/>
      <c r="AO734" s="695"/>
      <c r="AP734" s="695"/>
      <c r="AQ734" s="695"/>
      <c r="AR734" s="695"/>
      <c r="AS734" s="695"/>
      <c r="AT734" s="695"/>
      <c r="AU734" s="695"/>
      <c r="AV734" s="695"/>
      <c r="AW734" s="695"/>
      <c r="AX734" s="695"/>
      <c r="AY734" s="695"/>
      <c r="AZ734" s="695"/>
      <c r="BA734" s="695"/>
      <c r="BB734" s="695"/>
      <c r="BC734" s="695"/>
      <c r="BD734" s="695"/>
      <c r="BE734" s="695"/>
      <c r="BF734" s="695"/>
      <c r="BG734" s="695"/>
      <c r="BH734" s="695"/>
      <c r="BI734" s="695"/>
      <c r="BJ734" s="695"/>
      <c r="BK734" s="784"/>
      <c r="BL734" s="784"/>
      <c r="BM734" s="784"/>
      <c r="BN734" s="695"/>
      <c r="BO734" s="695"/>
      <c r="BP734" s="695"/>
      <c r="BQ734" s="695"/>
      <c r="BR734" s="695"/>
      <c r="BS734" s="695"/>
      <c r="BT734" s="695"/>
      <c r="BU734" s="695"/>
      <c r="BV734" s="695"/>
      <c r="BW734" s="695"/>
    </row>
    <row r="735" spans="1:75" ht="13.5" customHeight="1">
      <c r="A735" s="747"/>
      <c r="B735" s="16" t="s">
        <v>62</v>
      </c>
      <c r="C735" s="738"/>
      <c r="D735" s="736"/>
      <c r="E735" s="710"/>
      <c r="F735" s="736"/>
      <c r="G735" s="710"/>
      <c r="H735" s="736"/>
      <c r="I735" s="710"/>
      <c r="J735" s="736"/>
      <c r="K735" s="712"/>
      <c r="L735" s="712"/>
      <c r="M735" s="738"/>
      <c r="N735" s="736"/>
      <c r="O735" s="712"/>
      <c r="P735" s="736"/>
      <c r="Q735" s="712"/>
      <c r="R735" s="736"/>
      <c r="S735" s="712"/>
      <c r="T735" s="736"/>
      <c r="U735" s="21"/>
      <c r="Z735" s="734"/>
      <c r="AA735" s="696"/>
      <c r="AB735" s="696"/>
      <c r="AC735" s="696"/>
      <c r="AD735" s="696"/>
      <c r="AE735" s="696"/>
      <c r="AF735" s="696"/>
      <c r="AG735" s="696"/>
      <c r="AH735" s="696"/>
      <c r="AI735" s="696"/>
      <c r="AJ735" s="696"/>
      <c r="AK735" s="696"/>
      <c r="AL735" s="696"/>
      <c r="AM735" s="696"/>
      <c r="AN735" s="696"/>
      <c r="AO735" s="696"/>
      <c r="AP735" s="696"/>
      <c r="AQ735" s="696"/>
      <c r="AR735" s="696"/>
      <c r="AS735" s="696"/>
      <c r="AT735" s="696"/>
      <c r="AU735" s="696"/>
      <c r="AV735" s="696"/>
      <c r="AW735" s="696"/>
      <c r="AX735" s="696"/>
      <c r="AY735" s="696"/>
      <c r="AZ735" s="696"/>
      <c r="BA735" s="696"/>
      <c r="BB735" s="696"/>
      <c r="BC735" s="696"/>
      <c r="BD735" s="696"/>
      <c r="BE735" s="696"/>
      <c r="BF735" s="696"/>
      <c r="BG735" s="696"/>
      <c r="BH735" s="696"/>
      <c r="BI735" s="696"/>
      <c r="BJ735" s="696"/>
      <c r="BK735" s="785"/>
      <c r="BL735" s="785"/>
      <c r="BM735" s="785"/>
      <c r="BN735" s="696"/>
      <c r="BO735" s="696"/>
      <c r="BP735" s="696"/>
      <c r="BQ735" s="696"/>
      <c r="BR735" s="696"/>
      <c r="BS735" s="696"/>
      <c r="BT735" s="696"/>
      <c r="BU735" s="696"/>
      <c r="BV735" s="696"/>
      <c r="BW735" s="696"/>
    </row>
    <row r="736" spans="1:75" ht="13.5" customHeight="1">
      <c r="A736" s="744" t="s">
        <v>70</v>
      </c>
      <c r="B736" s="17" t="s">
        <v>71</v>
      </c>
      <c r="C736" s="731"/>
      <c r="D736" s="722"/>
      <c r="E736" s="721"/>
      <c r="F736" s="722"/>
      <c r="G736" s="721"/>
      <c r="H736" s="722"/>
      <c r="I736" s="721"/>
      <c r="J736" s="722"/>
      <c r="K736" s="732"/>
      <c r="L736" s="720"/>
      <c r="M736" s="731"/>
      <c r="N736" s="722"/>
      <c r="O736" s="732"/>
      <c r="P736" s="722"/>
      <c r="Q736" s="732"/>
      <c r="R736" s="722"/>
      <c r="S736" s="732"/>
      <c r="T736" s="722"/>
      <c r="U736" s="21"/>
      <c r="Z736" s="733" t="str">
        <f>A736</f>
        <v>昼休み（12：30～13：30）</v>
      </c>
      <c r="AA736" s="694"/>
      <c r="AB736" s="694"/>
      <c r="AC736" s="694"/>
      <c r="AD736" s="694"/>
      <c r="AE736" s="694"/>
      <c r="AF736" s="694"/>
      <c r="AG736" s="694"/>
      <c r="AH736" s="694"/>
      <c r="AI736" s="694"/>
      <c r="AJ736" s="694"/>
      <c r="AK736" s="694"/>
      <c r="AL736" s="694"/>
      <c r="AM736" s="694"/>
      <c r="AN736" s="694"/>
      <c r="AO736" s="694"/>
      <c r="AP736" s="694"/>
      <c r="AQ736" s="694"/>
      <c r="AR736" s="694"/>
      <c r="AS736" s="694"/>
      <c r="AT736" s="694"/>
      <c r="AU736" s="694"/>
      <c r="AV736" s="694"/>
      <c r="AW736" s="694"/>
      <c r="AX736" s="694"/>
      <c r="AY736" s="694"/>
      <c r="AZ736" s="694"/>
      <c r="BA736" s="694"/>
      <c r="BB736" s="694"/>
      <c r="BC736" s="694"/>
      <c r="BD736" s="694"/>
      <c r="BE736" s="694"/>
      <c r="BF736" s="694"/>
      <c r="BG736" s="694"/>
      <c r="BH736" s="694"/>
      <c r="BI736" s="694"/>
      <c r="BJ736" s="694"/>
      <c r="BK736" s="783"/>
      <c r="BL736" s="783"/>
      <c r="BM736" s="783"/>
      <c r="BN736" s="694"/>
      <c r="BO736" s="694"/>
      <c r="BP736" s="694"/>
      <c r="BQ736" s="694"/>
      <c r="BR736" s="694"/>
      <c r="BS736" s="694"/>
      <c r="BT736" s="694"/>
      <c r="BU736" s="694"/>
      <c r="BV736" s="694"/>
      <c r="BW736" s="694"/>
    </row>
    <row r="737" spans="1:75" ht="13.5" customHeight="1">
      <c r="A737" s="733"/>
      <c r="B737" s="17" t="s">
        <v>73</v>
      </c>
      <c r="C737" s="714"/>
      <c r="D737" s="715"/>
      <c r="E737" s="716"/>
      <c r="F737" s="715"/>
      <c r="G737" s="716"/>
      <c r="H737" s="715"/>
      <c r="I737" s="716"/>
      <c r="J737" s="715"/>
      <c r="K737" s="735"/>
      <c r="L737" s="737"/>
      <c r="M737" s="714"/>
      <c r="N737" s="715"/>
      <c r="O737" s="735"/>
      <c r="P737" s="715"/>
      <c r="Q737" s="735"/>
      <c r="R737" s="715"/>
      <c r="S737" s="735"/>
      <c r="T737" s="715"/>
      <c r="U737" s="21"/>
      <c r="Z737" s="733"/>
      <c r="AA737" s="695"/>
      <c r="AB737" s="695"/>
      <c r="AC737" s="695"/>
      <c r="AD737" s="695"/>
      <c r="AE737" s="695"/>
      <c r="AF737" s="695"/>
      <c r="AG737" s="695"/>
      <c r="AH737" s="695"/>
      <c r="AI737" s="695"/>
      <c r="AJ737" s="695"/>
      <c r="AK737" s="695"/>
      <c r="AL737" s="695"/>
      <c r="AM737" s="695"/>
      <c r="AN737" s="695"/>
      <c r="AO737" s="695"/>
      <c r="AP737" s="695"/>
      <c r="AQ737" s="695"/>
      <c r="AR737" s="695"/>
      <c r="AS737" s="695"/>
      <c r="AT737" s="695"/>
      <c r="AU737" s="695"/>
      <c r="AV737" s="695"/>
      <c r="AW737" s="695"/>
      <c r="AX737" s="695"/>
      <c r="AY737" s="695"/>
      <c r="AZ737" s="695"/>
      <c r="BA737" s="695"/>
      <c r="BB737" s="695"/>
      <c r="BC737" s="695"/>
      <c r="BD737" s="695"/>
      <c r="BE737" s="695"/>
      <c r="BF737" s="695"/>
      <c r="BG737" s="695"/>
      <c r="BH737" s="695"/>
      <c r="BI737" s="695"/>
      <c r="BJ737" s="695"/>
      <c r="BK737" s="784"/>
      <c r="BL737" s="784"/>
      <c r="BM737" s="784"/>
      <c r="BN737" s="695"/>
      <c r="BO737" s="695"/>
      <c r="BP737" s="695"/>
      <c r="BQ737" s="695"/>
      <c r="BR737" s="695"/>
      <c r="BS737" s="695"/>
      <c r="BT737" s="695"/>
      <c r="BU737" s="695"/>
      <c r="BV737" s="695"/>
      <c r="BW737" s="695"/>
    </row>
    <row r="738" spans="1:75" ht="13.5" customHeight="1">
      <c r="A738" s="733"/>
      <c r="B738" s="17" t="s">
        <v>60</v>
      </c>
      <c r="C738" s="714"/>
      <c r="D738" s="715"/>
      <c r="E738" s="716"/>
      <c r="F738" s="715"/>
      <c r="G738" s="716"/>
      <c r="H738" s="715"/>
      <c r="I738" s="716"/>
      <c r="J738" s="715"/>
      <c r="K738" s="735"/>
      <c r="L738" s="737"/>
      <c r="M738" s="714"/>
      <c r="N738" s="715"/>
      <c r="O738" s="735"/>
      <c r="P738" s="715"/>
      <c r="Q738" s="735"/>
      <c r="R738" s="715"/>
      <c r="S738" s="735"/>
      <c r="T738" s="715"/>
      <c r="U738" s="21"/>
      <c r="Z738" s="733"/>
      <c r="AA738" s="695"/>
      <c r="AB738" s="695"/>
      <c r="AC738" s="695"/>
      <c r="AD738" s="695"/>
      <c r="AE738" s="695"/>
      <c r="AF738" s="695"/>
      <c r="AG738" s="695"/>
      <c r="AH738" s="695"/>
      <c r="AI738" s="695"/>
      <c r="AJ738" s="695"/>
      <c r="AK738" s="695"/>
      <c r="AL738" s="695"/>
      <c r="AM738" s="695"/>
      <c r="AN738" s="695"/>
      <c r="AO738" s="695"/>
      <c r="AP738" s="695"/>
      <c r="AQ738" s="695"/>
      <c r="AR738" s="695"/>
      <c r="AS738" s="695"/>
      <c r="AT738" s="695"/>
      <c r="AU738" s="695"/>
      <c r="AV738" s="695"/>
      <c r="AW738" s="695"/>
      <c r="AX738" s="695"/>
      <c r="AY738" s="695"/>
      <c r="AZ738" s="695"/>
      <c r="BA738" s="695"/>
      <c r="BB738" s="695"/>
      <c r="BC738" s="695"/>
      <c r="BD738" s="695"/>
      <c r="BE738" s="695"/>
      <c r="BF738" s="695"/>
      <c r="BG738" s="695"/>
      <c r="BH738" s="695"/>
      <c r="BI738" s="695"/>
      <c r="BJ738" s="695"/>
      <c r="BK738" s="784"/>
      <c r="BL738" s="784"/>
      <c r="BM738" s="784"/>
      <c r="BN738" s="695"/>
      <c r="BO738" s="695"/>
      <c r="BP738" s="695"/>
      <c r="BQ738" s="695"/>
      <c r="BR738" s="695"/>
      <c r="BS738" s="695"/>
      <c r="BT738" s="695"/>
      <c r="BU738" s="695"/>
      <c r="BV738" s="695"/>
      <c r="BW738" s="695"/>
    </row>
    <row r="739" spans="1:75" ht="13.5" customHeight="1">
      <c r="A739" s="734"/>
      <c r="B739" s="18" t="s">
        <v>62</v>
      </c>
      <c r="C739" s="752"/>
      <c r="D739" s="753"/>
      <c r="E739" s="754"/>
      <c r="F739" s="753"/>
      <c r="G739" s="754"/>
      <c r="H739" s="753"/>
      <c r="I739" s="754"/>
      <c r="J739" s="753"/>
      <c r="K739" s="755"/>
      <c r="L739" s="755"/>
      <c r="M739" s="752"/>
      <c r="N739" s="753"/>
      <c r="O739" s="755"/>
      <c r="P739" s="753"/>
      <c r="Q739" s="755"/>
      <c r="R739" s="753"/>
      <c r="S739" s="755"/>
      <c r="T739" s="753"/>
      <c r="U739" s="21"/>
      <c r="Z739" s="734"/>
      <c r="AA739" s="696"/>
      <c r="AB739" s="696"/>
      <c r="AC739" s="696"/>
      <c r="AD739" s="696"/>
      <c r="AE739" s="696"/>
      <c r="AF739" s="696"/>
      <c r="AG739" s="696"/>
      <c r="AH739" s="696"/>
      <c r="AI739" s="696"/>
      <c r="AJ739" s="696"/>
      <c r="AK739" s="696"/>
      <c r="AL739" s="696"/>
      <c r="AM739" s="696"/>
      <c r="AN739" s="696"/>
      <c r="AO739" s="696"/>
      <c r="AP739" s="696"/>
      <c r="AQ739" s="696"/>
      <c r="AR739" s="696"/>
      <c r="AS739" s="696"/>
      <c r="AT739" s="696"/>
      <c r="AU739" s="696"/>
      <c r="AV739" s="696"/>
      <c r="AW739" s="696"/>
      <c r="AX739" s="696"/>
      <c r="AY739" s="696"/>
      <c r="AZ739" s="696"/>
      <c r="BA739" s="696"/>
      <c r="BB739" s="696"/>
      <c r="BC739" s="696"/>
      <c r="BD739" s="696"/>
      <c r="BE739" s="696"/>
      <c r="BF739" s="696"/>
      <c r="BG739" s="696"/>
      <c r="BH739" s="696"/>
      <c r="BI739" s="696"/>
      <c r="BJ739" s="696"/>
      <c r="BK739" s="785"/>
      <c r="BL739" s="785"/>
      <c r="BM739" s="785"/>
      <c r="BN739" s="696"/>
      <c r="BO739" s="696"/>
      <c r="BP739" s="696"/>
      <c r="BQ739" s="696"/>
      <c r="BR739" s="696"/>
      <c r="BS739" s="696"/>
      <c r="BT739" s="696"/>
      <c r="BU739" s="696"/>
      <c r="BV739" s="696"/>
      <c r="BW739" s="696"/>
    </row>
    <row r="740" spans="1:75" ht="13.5" customHeight="1">
      <c r="A740" s="733" t="s">
        <v>74</v>
      </c>
      <c r="B740" s="15" t="s">
        <v>55</v>
      </c>
      <c r="C740" s="748" t="str">
        <f>VLOOKUP($C727,'2025年度(1年後期)'!$B$5:$N$207,COLUMN('2025年度(1年後期)'!$G$5),0)&amp;""</f>
        <v/>
      </c>
      <c r="D740" s="732"/>
      <c r="E740" s="749" t="str">
        <f>VLOOKUP($C727,'2025年度(2年後期)'!$B$5:$N$207,COLUMN('2025年度(2年後期)'!$G$5),0)&amp;""</f>
        <v/>
      </c>
      <c r="F740" s="732"/>
      <c r="G740" s="749" t="str">
        <f>VLOOKUP($C727,'2025年度(3年後期)'!$B$5:$N$207,COLUMN('2025年度(3年後期)'!$G$5),0)&amp;""</f>
        <v/>
      </c>
      <c r="H740" s="732"/>
      <c r="I740" s="749" t="str">
        <f>VLOOKUP($C727,'2025年度(4年後期)'!$B$5:$N$207,COLUMN('2025年度(4年後期)'!$G$5),0)&amp;""</f>
        <v/>
      </c>
      <c r="J740" s="732"/>
      <c r="K740" s="750" t="str">
        <f>VLOOKUP($C727,'2025年度(助産後期)'!$B$5:$N$207,COLUMN('2025年度(助産後期)'!$G$5),0)&amp;""</f>
        <v/>
      </c>
      <c r="L740" s="750"/>
      <c r="M740" s="748" t="str">
        <f>VLOOKUP($C727,'2025年度(M1後期)'!$B$5:$N$207,COLUMN('2025年度(M1後期)'!$G$5),0)&amp;""</f>
        <v/>
      </c>
      <c r="N740" s="732"/>
      <c r="O740" s="750" t="str">
        <f>VLOOKUP($C727,'2025年度(M2後期)'!$B$5:$N$207,COLUMN('2025年度(M2後期)'!$G$5),0)&amp;""</f>
        <v/>
      </c>
      <c r="P740" s="732"/>
      <c r="Q740" s="750" t="str">
        <f>VLOOKUP($C727,'2025年度(D1後期)'!$B$5:$N$207,COLUMN('2025年度(D1後期)'!$G$5),0)&amp;""</f>
        <v/>
      </c>
      <c r="R740" s="732"/>
      <c r="S740" s="750" t="str">
        <f>VLOOKUP($C727,'2025年度(D23後期)'!$B$5:$N$207,COLUMN('2025年度(D23後期)'!$G$5),0)&amp;""</f>
        <v/>
      </c>
      <c r="T740" s="732"/>
      <c r="U740" s="21"/>
      <c r="Z740" s="733" t="str">
        <f>A740</f>
        <v>３時限（13：30～15：00）</v>
      </c>
      <c r="AA740" s="694"/>
      <c r="AB740" s="694"/>
      <c r="AC740" s="694"/>
      <c r="AD740" s="694"/>
      <c r="AE740" s="694"/>
      <c r="AF740" s="694"/>
      <c r="AG740" s="694"/>
      <c r="AH740" s="694"/>
      <c r="AI740" s="694"/>
      <c r="AJ740" s="694"/>
      <c r="AK740" s="694"/>
      <c r="AL740" s="694"/>
      <c r="AM740" s="694"/>
      <c r="AN740" s="694"/>
      <c r="AO740" s="694"/>
      <c r="AP740" s="694"/>
      <c r="AQ740" s="694"/>
      <c r="AR740" s="694"/>
      <c r="AS740" s="694"/>
      <c r="AT740" s="694"/>
      <c r="AU740" s="694"/>
      <c r="AV740" s="694"/>
      <c r="AW740" s="694"/>
      <c r="AX740" s="694"/>
      <c r="AY740" s="694"/>
      <c r="AZ740" s="694"/>
      <c r="BA740" s="694"/>
      <c r="BB740" s="694"/>
      <c r="BC740" s="694"/>
      <c r="BD740" s="694"/>
      <c r="BE740" s="694"/>
      <c r="BF740" s="694"/>
      <c r="BG740" s="694"/>
      <c r="BH740" s="694"/>
      <c r="BI740" s="694"/>
      <c r="BJ740" s="694"/>
      <c r="BK740" s="783"/>
      <c r="BL740" s="783"/>
      <c r="BM740" s="783"/>
      <c r="BN740" s="694"/>
      <c r="BO740" s="694"/>
      <c r="BP740" s="694"/>
      <c r="BQ740" s="694"/>
      <c r="BR740" s="694"/>
      <c r="BS740" s="694"/>
      <c r="BT740" s="694"/>
      <c r="BU740" s="694"/>
      <c r="BV740" s="694"/>
      <c r="BW740" s="694"/>
    </row>
    <row r="741" spans="1:75" ht="13.5" customHeight="1">
      <c r="A741" s="733"/>
      <c r="B741" s="15" t="s">
        <v>58</v>
      </c>
      <c r="C741" s="751" t="str">
        <f>IFERROR(VLOOKUP(C740,科目・教員!$A$2:$B$349,2,0),"")</f>
        <v/>
      </c>
      <c r="D741" s="735"/>
      <c r="E741" s="739" t="str">
        <f>IFERROR(VLOOKUP(E740,科目・教員!$A$2:$B$349,2,0),"")</f>
        <v/>
      </c>
      <c r="F741" s="735"/>
      <c r="G741" s="739" t="str">
        <f>IFERROR(VLOOKUP(G740,科目・教員!$A$2:$B$349,2,0),"")</f>
        <v/>
      </c>
      <c r="H741" s="735"/>
      <c r="I741" s="739" t="str">
        <f>IFERROR(VLOOKUP(I740,科目・教員!$A$2:$B$349,2,0),"")</f>
        <v/>
      </c>
      <c r="J741" s="735"/>
      <c r="K741" s="740" t="str">
        <f>IFERROR(VLOOKUP(K740,科目・教員!$A$2:$B$349,2,0),"")</f>
        <v/>
      </c>
      <c r="L741" s="740"/>
      <c r="M741" s="751" t="str">
        <f>IFERROR(VLOOKUP(M740,科目・教員!$A$2:$B$349,2,0),"")</f>
        <v/>
      </c>
      <c r="N741" s="735"/>
      <c r="O741" s="740" t="str">
        <f>IFERROR(VLOOKUP(O740,科目・教員!$A$2:$B$349,2,0),"")</f>
        <v/>
      </c>
      <c r="P741" s="735"/>
      <c r="Q741" s="740" t="str">
        <f>IFERROR(VLOOKUP(Q740,科目・教員!$A$2:$B$349,2,0),"")</f>
        <v/>
      </c>
      <c r="R741" s="735"/>
      <c r="S741" s="740" t="str">
        <f>IFERROR(VLOOKUP(S740,科目・教員!$A$2:$B$349,2,0),"")</f>
        <v/>
      </c>
      <c r="T741" s="735"/>
      <c r="U741" s="21"/>
      <c r="Z741" s="733"/>
      <c r="AA741" s="695"/>
      <c r="AB741" s="695"/>
      <c r="AC741" s="695"/>
      <c r="AD741" s="695"/>
      <c r="AE741" s="695"/>
      <c r="AF741" s="695"/>
      <c r="AG741" s="695"/>
      <c r="AH741" s="695"/>
      <c r="AI741" s="695"/>
      <c r="AJ741" s="695"/>
      <c r="AK741" s="695"/>
      <c r="AL741" s="695"/>
      <c r="AM741" s="695"/>
      <c r="AN741" s="695"/>
      <c r="AO741" s="695"/>
      <c r="AP741" s="695"/>
      <c r="AQ741" s="695"/>
      <c r="AR741" s="695"/>
      <c r="AS741" s="695"/>
      <c r="AT741" s="695"/>
      <c r="AU741" s="695"/>
      <c r="AV741" s="695"/>
      <c r="AW741" s="695"/>
      <c r="AX741" s="695"/>
      <c r="AY741" s="695"/>
      <c r="AZ741" s="695"/>
      <c r="BA741" s="695"/>
      <c r="BB741" s="695"/>
      <c r="BC741" s="695"/>
      <c r="BD741" s="695"/>
      <c r="BE741" s="695"/>
      <c r="BF741" s="695"/>
      <c r="BG741" s="695"/>
      <c r="BH741" s="695"/>
      <c r="BI741" s="695"/>
      <c r="BJ741" s="695"/>
      <c r="BK741" s="784"/>
      <c r="BL741" s="784"/>
      <c r="BM741" s="784"/>
      <c r="BN741" s="695"/>
      <c r="BO741" s="695"/>
      <c r="BP741" s="695"/>
      <c r="BQ741" s="695"/>
      <c r="BR741" s="695"/>
      <c r="BS741" s="695"/>
      <c r="BT741" s="695"/>
      <c r="BU741" s="695"/>
      <c r="BV741" s="695"/>
      <c r="BW741" s="695"/>
    </row>
    <row r="742" spans="1:75" ht="13.5" customHeight="1">
      <c r="A742" s="733"/>
      <c r="B742" s="15" t="s">
        <v>60</v>
      </c>
      <c r="C742" s="751" t="str">
        <f>VLOOKUP($C727,'2025年度(1年後期)'!$B$5:$N$207,COLUMN('2025年度(1年後期)'!$G$5)+1,0)&amp;""</f>
        <v/>
      </c>
      <c r="D742" s="735"/>
      <c r="E742" s="739" t="str">
        <f>VLOOKUP($C727,'2025年度(2年後期)'!$B$5:$N$207,COLUMN('2025年度(2年後期)'!$G$5)+1,0)&amp;""</f>
        <v/>
      </c>
      <c r="F742" s="735"/>
      <c r="G742" s="739" t="str">
        <f>VLOOKUP($C727,'2025年度(3年後期)'!$B$5:$N$207,COLUMN('2025年度(3年後期)'!$G$5)+1,0)&amp;""</f>
        <v/>
      </c>
      <c r="H742" s="735"/>
      <c r="I742" s="739" t="str">
        <f>VLOOKUP($C727,'2025年度(4年後期)'!$B$5:$N$207,COLUMN('2025年度(4年後期)'!$G$5)+1,0)&amp;""</f>
        <v/>
      </c>
      <c r="J742" s="735"/>
      <c r="K742" s="740" t="str">
        <f>VLOOKUP($C727,'2025年度(助産後期)'!$B$5:$N$207,COLUMN('2025年度(助産後期)'!$G$5)+1,0)&amp;""</f>
        <v/>
      </c>
      <c r="L742" s="740"/>
      <c r="M742" s="751" t="str">
        <f>VLOOKUP($C727,'2025年度(M1後期)'!$B$5:$N$207,COLUMN('2025年度(M1後期)'!$G$5)+1,0)&amp;""</f>
        <v/>
      </c>
      <c r="N742" s="735"/>
      <c r="O742" s="740" t="str">
        <f>VLOOKUP($C727,'2025年度(M2後期)'!$B$5:$N$207,COLUMN('2025年度(M2後期)'!$G$5)+1,0)&amp;""</f>
        <v/>
      </c>
      <c r="P742" s="735"/>
      <c r="Q742" s="740" t="str">
        <f>VLOOKUP($C727,'2025年度(D1後期)'!$B$5:$N$207,COLUMN('2025年度(D1後期)'!$G$5)+1,0)&amp;""</f>
        <v/>
      </c>
      <c r="R742" s="735"/>
      <c r="S742" s="740" t="str">
        <f>VLOOKUP($C727,'2025年度(D23後期)'!$B$5:$N$207,COLUMN('2025年度(D23後期)'!$G$5)+1,0)&amp;""</f>
        <v/>
      </c>
      <c r="T742" s="735"/>
      <c r="U742" s="21"/>
      <c r="Z742" s="733"/>
      <c r="AA742" s="695"/>
      <c r="AB742" s="695"/>
      <c r="AC742" s="695"/>
      <c r="AD742" s="695"/>
      <c r="AE742" s="695"/>
      <c r="AF742" s="695"/>
      <c r="AG742" s="695"/>
      <c r="AH742" s="695"/>
      <c r="AI742" s="695"/>
      <c r="AJ742" s="695"/>
      <c r="AK742" s="695"/>
      <c r="AL742" s="695"/>
      <c r="AM742" s="695"/>
      <c r="AN742" s="695"/>
      <c r="AO742" s="695"/>
      <c r="AP742" s="695"/>
      <c r="AQ742" s="695"/>
      <c r="AR742" s="695"/>
      <c r="AS742" s="695"/>
      <c r="AT742" s="695"/>
      <c r="AU742" s="695"/>
      <c r="AV742" s="695"/>
      <c r="AW742" s="695"/>
      <c r="AX742" s="695"/>
      <c r="AY742" s="695"/>
      <c r="AZ742" s="695"/>
      <c r="BA742" s="695"/>
      <c r="BB742" s="695"/>
      <c r="BC742" s="695"/>
      <c r="BD742" s="695"/>
      <c r="BE742" s="695"/>
      <c r="BF742" s="695"/>
      <c r="BG742" s="695"/>
      <c r="BH742" s="695"/>
      <c r="BI742" s="695"/>
      <c r="BJ742" s="695"/>
      <c r="BK742" s="784"/>
      <c r="BL742" s="784"/>
      <c r="BM742" s="784"/>
      <c r="BN742" s="695"/>
      <c r="BO742" s="695"/>
      <c r="BP742" s="695"/>
      <c r="BQ742" s="695"/>
      <c r="BR742" s="695"/>
      <c r="BS742" s="695"/>
      <c r="BT742" s="695"/>
      <c r="BU742" s="695"/>
      <c r="BV742" s="695"/>
      <c r="BW742" s="695"/>
    </row>
    <row r="743" spans="1:75" ht="13.5" customHeight="1">
      <c r="A743" s="747"/>
      <c r="B743" s="16" t="s">
        <v>62</v>
      </c>
      <c r="C743" s="738"/>
      <c r="D743" s="736"/>
      <c r="E743" s="710"/>
      <c r="F743" s="736"/>
      <c r="G743" s="710"/>
      <c r="H743" s="736"/>
      <c r="I743" s="710"/>
      <c r="J743" s="736"/>
      <c r="K743" s="712"/>
      <c r="L743" s="712"/>
      <c r="M743" s="738"/>
      <c r="N743" s="736"/>
      <c r="O743" s="712"/>
      <c r="P743" s="736"/>
      <c r="Q743" s="712"/>
      <c r="R743" s="736"/>
      <c r="S743" s="712"/>
      <c r="T743" s="736"/>
      <c r="U743" s="21"/>
      <c r="Z743" s="734"/>
      <c r="AA743" s="696"/>
      <c r="AB743" s="696"/>
      <c r="AC743" s="696"/>
      <c r="AD743" s="696"/>
      <c r="AE743" s="696"/>
      <c r="AF743" s="696"/>
      <c r="AG743" s="696"/>
      <c r="AH743" s="696"/>
      <c r="AI743" s="696"/>
      <c r="AJ743" s="696"/>
      <c r="AK743" s="696"/>
      <c r="AL743" s="696"/>
      <c r="AM743" s="696"/>
      <c r="AN743" s="696"/>
      <c r="AO743" s="696"/>
      <c r="AP743" s="696"/>
      <c r="AQ743" s="696"/>
      <c r="AR743" s="696"/>
      <c r="AS743" s="696"/>
      <c r="AT743" s="696"/>
      <c r="AU743" s="696"/>
      <c r="AV743" s="696"/>
      <c r="AW743" s="696"/>
      <c r="AX743" s="696"/>
      <c r="AY743" s="696"/>
      <c r="AZ743" s="696"/>
      <c r="BA743" s="696"/>
      <c r="BB743" s="696"/>
      <c r="BC743" s="696"/>
      <c r="BD743" s="696"/>
      <c r="BE743" s="696"/>
      <c r="BF743" s="696"/>
      <c r="BG743" s="696"/>
      <c r="BH743" s="696"/>
      <c r="BI743" s="696"/>
      <c r="BJ743" s="696"/>
      <c r="BK743" s="785"/>
      <c r="BL743" s="785"/>
      <c r="BM743" s="785"/>
      <c r="BN743" s="696"/>
      <c r="BO743" s="696"/>
      <c r="BP743" s="696"/>
      <c r="BQ743" s="696"/>
      <c r="BR743" s="696"/>
      <c r="BS743" s="696"/>
      <c r="BT743" s="696"/>
      <c r="BU743" s="696"/>
      <c r="BV743" s="696"/>
      <c r="BW743" s="696"/>
    </row>
    <row r="744" spans="1:75" ht="13.5" customHeight="1">
      <c r="A744" s="733" t="s">
        <v>80</v>
      </c>
      <c r="B744" s="15" t="s">
        <v>55</v>
      </c>
      <c r="C744" s="748" t="str">
        <f>VLOOKUP($C727,'2025年度(1年後期)'!$B$5:$N$207,COLUMN('2025年度(1年後期)'!$I$5),0)&amp;""</f>
        <v/>
      </c>
      <c r="D744" s="732"/>
      <c r="E744" s="749" t="str">
        <f>VLOOKUP($C727,'2025年度(2年後期)'!$B$5:$N$207,COLUMN('2025年度(2年後期)'!$I$5),0)&amp;""</f>
        <v/>
      </c>
      <c r="F744" s="732"/>
      <c r="G744" s="749" t="str">
        <f>VLOOKUP($C727,'2025年度(3年後期)'!$B$5:$N$207,COLUMN('2025年度(3年後期)'!$I$5),0)&amp;""</f>
        <v/>
      </c>
      <c r="H744" s="732"/>
      <c r="I744" s="749" t="str">
        <f>VLOOKUP($C727,'2025年度(4年後期)'!$B$5:$N$207,COLUMN('2025年度(4年後期)'!$I$5),0)&amp;""</f>
        <v/>
      </c>
      <c r="J744" s="732"/>
      <c r="K744" s="750" t="str">
        <f>VLOOKUP($C727,'2025年度(助産後期)'!$B$5:$N$207,COLUMN('2025年度(助産後期)'!$I$5),0)&amp;""</f>
        <v/>
      </c>
      <c r="L744" s="750"/>
      <c r="M744" s="748" t="str">
        <f>VLOOKUP($C727,'2025年度(M1後期)'!$B$5:$N$207,COLUMN('2025年度(M1後期)'!$I$5),0)&amp;""</f>
        <v/>
      </c>
      <c r="N744" s="732"/>
      <c r="O744" s="750" t="str">
        <f>VLOOKUP($C727,'2025年度(M2後期)'!$B$5:$N$207,COLUMN('2025年度(M2後期)'!$I$5),0)&amp;""</f>
        <v/>
      </c>
      <c r="P744" s="732"/>
      <c r="Q744" s="750" t="str">
        <f>VLOOKUP($C727,'2025年度(D1後期)'!$B$5:$N$207,COLUMN('2025年度(D1後期)'!$I$5),0)&amp;""</f>
        <v/>
      </c>
      <c r="R744" s="732"/>
      <c r="S744" s="750" t="str">
        <f>VLOOKUP($C727,'2025年度(D23後期)'!$B$5:$N$207,COLUMN('2025年度(D23後期)'!$I$5),0)&amp;""</f>
        <v/>
      </c>
      <c r="T744" s="732"/>
      <c r="U744" s="21"/>
      <c r="Z744" s="733" t="str">
        <f>A744</f>
        <v>４時限（15：10～16：40）</v>
      </c>
      <c r="AA744" s="694"/>
      <c r="AB744" s="694"/>
      <c r="AC744" s="694"/>
      <c r="AD744" s="694"/>
      <c r="AE744" s="694"/>
      <c r="AF744" s="694"/>
      <c r="AG744" s="694"/>
      <c r="AH744" s="694"/>
      <c r="AI744" s="694"/>
      <c r="AJ744" s="694"/>
      <c r="AK744" s="694"/>
      <c r="AL744" s="694"/>
      <c r="AM744" s="694"/>
      <c r="AN744" s="694"/>
      <c r="AO744" s="694"/>
      <c r="AP744" s="694"/>
      <c r="AQ744" s="694"/>
      <c r="AR744" s="694"/>
      <c r="AS744" s="694"/>
      <c r="AT744" s="694"/>
      <c r="AU744" s="694"/>
      <c r="AV744" s="694"/>
      <c r="AW744" s="694"/>
      <c r="AX744" s="694"/>
      <c r="AY744" s="694"/>
      <c r="AZ744" s="694"/>
      <c r="BA744" s="694"/>
      <c r="BB744" s="694"/>
      <c r="BC744" s="694"/>
      <c r="BD744" s="694"/>
      <c r="BE744" s="694"/>
      <c r="BF744" s="694"/>
      <c r="BG744" s="694"/>
      <c r="BH744" s="694"/>
      <c r="BI744" s="694"/>
      <c r="BJ744" s="694"/>
      <c r="BK744" s="783"/>
      <c r="BL744" s="783"/>
      <c r="BM744" s="783"/>
      <c r="BN744" s="694"/>
      <c r="BO744" s="694"/>
      <c r="BP744" s="694"/>
      <c r="BQ744" s="694"/>
      <c r="BR744" s="694"/>
      <c r="BS744" s="694"/>
      <c r="BT744" s="694"/>
      <c r="BU744" s="694"/>
      <c r="BV744" s="694"/>
      <c r="BW744" s="694"/>
    </row>
    <row r="745" spans="1:75" ht="13.5" customHeight="1">
      <c r="A745" s="733"/>
      <c r="B745" s="15" t="s">
        <v>58</v>
      </c>
      <c r="C745" s="751" t="str">
        <f>IFERROR(VLOOKUP(C744,科目・教員!$A$2:$B$349,2,0),"")</f>
        <v/>
      </c>
      <c r="D745" s="735"/>
      <c r="E745" s="739" t="str">
        <f>IFERROR(VLOOKUP(E744,科目・教員!$A$2:$B$349,2,0),"")</f>
        <v/>
      </c>
      <c r="F745" s="735"/>
      <c r="G745" s="739" t="str">
        <f>IFERROR(VLOOKUP(G744,科目・教員!$A$2:$B$349,2,0),"")</f>
        <v/>
      </c>
      <c r="H745" s="735"/>
      <c r="I745" s="739" t="str">
        <f>IFERROR(VLOOKUP(I744,科目・教員!$A$2:$B$349,2,0),"")</f>
        <v/>
      </c>
      <c r="J745" s="735"/>
      <c r="K745" s="740" t="str">
        <f>IFERROR(VLOOKUP(K744,科目・教員!$A$2:$B$349,2,0),"")</f>
        <v/>
      </c>
      <c r="L745" s="740"/>
      <c r="M745" s="751" t="str">
        <f>IFERROR(VLOOKUP(M744,科目・教員!$A$2:$B$349,2,0),"")</f>
        <v/>
      </c>
      <c r="N745" s="735"/>
      <c r="O745" s="740" t="str">
        <f>IFERROR(VLOOKUP(O744,科目・教員!$A$2:$B$349,2,0),"")</f>
        <v/>
      </c>
      <c r="P745" s="735"/>
      <c r="Q745" s="740" t="str">
        <f>IFERROR(VLOOKUP(Q744,科目・教員!$A$2:$B$349,2,0),"")</f>
        <v/>
      </c>
      <c r="R745" s="735"/>
      <c r="S745" s="740" t="str">
        <f>IFERROR(VLOOKUP(S744,科目・教員!$A$2:$B$349,2,0),"")</f>
        <v/>
      </c>
      <c r="T745" s="735"/>
      <c r="U745" s="21"/>
      <c r="Z745" s="733"/>
      <c r="AA745" s="695"/>
      <c r="AB745" s="695"/>
      <c r="AC745" s="695"/>
      <c r="AD745" s="695"/>
      <c r="AE745" s="695"/>
      <c r="AF745" s="695"/>
      <c r="AG745" s="695"/>
      <c r="AH745" s="695"/>
      <c r="AI745" s="695"/>
      <c r="AJ745" s="695"/>
      <c r="AK745" s="695"/>
      <c r="AL745" s="695"/>
      <c r="AM745" s="695"/>
      <c r="AN745" s="695"/>
      <c r="AO745" s="695"/>
      <c r="AP745" s="695"/>
      <c r="AQ745" s="695"/>
      <c r="AR745" s="695"/>
      <c r="AS745" s="695"/>
      <c r="AT745" s="695"/>
      <c r="AU745" s="695"/>
      <c r="AV745" s="695"/>
      <c r="AW745" s="695"/>
      <c r="AX745" s="695"/>
      <c r="AY745" s="695"/>
      <c r="AZ745" s="695"/>
      <c r="BA745" s="695"/>
      <c r="BB745" s="695"/>
      <c r="BC745" s="695"/>
      <c r="BD745" s="695"/>
      <c r="BE745" s="695"/>
      <c r="BF745" s="695"/>
      <c r="BG745" s="695"/>
      <c r="BH745" s="695"/>
      <c r="BI745" s="695"/>
      <c r="BJ745" s="695"/>
      <c r="BK745" s="784"/>
      <c r="BL745" s="784"/>
      <c r="BM745" s="784"/>
      <c r="BN745" s="695"/>
      <c r="BO745" s="695"/>
      <c r="BP745" s="695"/>
      <c r="BQ745" s="695"/>
      <c r="BR745" s="695"/>
      <c r="BS745" s="695"/>
      <c r="BT745" s="695"/>
      <c r="BU745" s="695"/>
      <c r="BV745" s="695"/>
      <c r="BW745" s="695"/>
    </row>
    <row r="746" spans="1:75" ht="13.5" customHeight="1">
      <c r="A746" s="733"/>
      <c r="B746" s="15" t="s">
        <v>60</v>
      </c>
      <c r="C746" s="751" t="str">
        <f>VLOOKUP($C727,'2025年度(1年後期)'!$B$5:$N$207,COLUMN('2025年度(1年後期)'!$I$5)+1,0)&amp;""</f>
        <v/>
      </c>
      <c r="D746" s="735"/>
      <c r="E746" s="739" t="str">
        <f>VLOOKUP($C727,'2025年度(2年後期)'!$B$5:$N$207,COLUMN('2025年度(2年後期)'!$I$5)+1,0)&amp;""</f>
        <v/>
      </c>
      <c r="F746" s="735"/>
      <c r="G746" s="739" t="str">
        <f>VLOOKUP($C727,'2025年度(3年後期)'!$B$5:$N$207,COLUMN('2025年度(3年後期)'!$I$5)+1,0)&amp;""</f>
        <v/>
      </c>
      <c r="H746" s="735"/>
      <c r="I746" s="739" t="str">
        <f>VLOOKUP($C727,'2025年度(4年後期)'!$B$5:$N$207,COLUMN('2025年度(4年後期)'!$I$5)+1,0)&amp;""</f>
        <v/>
      </c>
      <c r="J746" s="735"/>
      <c r="K746" s="740" t="str">
        <f>VLOOKUP($C727,'2025年度(助産後期)'!$B$5:$N$207,COLUMN('2025年度(助産後期)'!$I$5)+1,0)&amp;""</f>
        <v/>
      </c>
      <c r="L746" s="740"/>
      <c r="M746" s="751" t="str">
        <f>VLOOKUP($C727,'2025年度(M1後期)'!$B$5:$N$207,COLUMN('2025年度(M1後期)'!$I$5)+1,0)&amp;""</f>
        <v/>
      </c>
      <c r="N746" s="735"/>
      <c r="O746" s="740" t="str">
        <f>VLOOKUP($C727,'2025年度(M2後期)'!$B$5:$N$207,COLUMN('2025年度(M2後期)'!$I$5)+1,0)&amp;""</f>
        <v/>
      </c>
      <c r="P746" s="735"/>
      <c r="Q746" s="740" t="str">
        <f>VLOOKUP($C727,'2025年度(D1後期)'!$B$5:$N$207,COLUMN('2025年度(D1後期)'!$I$5)+1,0)&amp;""</f>
        <v/>
      </c>
      <c r="R746" s="735"/>
      <c r="S746" s="740" t="str">
        <f>VLOOKUP($C727,'2025年度(D23後期)'!$B$5:$N$207,COLUMN('2025年度(D23後期)'!$I$5)+1,0)&amp;""</f>
        <v/>
      </c>
      <c r="T746" s="735"/>
      <c r="U746" s="21"/>
      <c r="Z746" s="733"/>
      <c r="AA746" s="695"/>
      <c r="AB746" s="695"/>
      <c r="AC746" s="695"/>
      <c r="AD746" s="695"/>
      <c r="AE746" s="695"/>
      <c r="AF746" s="695"/>
      <c r="AG746" s="695"/>
      <c r="AH746" s="695"/>
      <c r="AI746" s="695"/>
      <c r="AJ746" s="695"/>
      <c r="AK746" s="695"/>
      <c r="AL746" s="695"/>
      <c r="AM746" s="695"/>
      <c r="AN746" s="695"/>
      <c r="AO746" s="695"/>
      <c r="AP746" s="695"/>
      <c r="AQ746" s="695"/>
      <c r="AR746" s="695"/>
      <c r="AS746" s="695"/>
      <c r="AT746" s="695"/>
      <c r="AU746" s="695"/>
      <c r="AV746" s="695"/>
      <c r="AW746" s="695"/>
      <c r="AX746" s="695"/>
      <c r="AY746" s="695"/>
      <c r="AZ746" s="695"/>
      <c r="BA746" s="695"/>
      <c r="BB746" s="695"/>
      <c r="BC746" s="695"/>
      <c r="BD746" s="695"/>
      <c r="BE746" s="695"/>
      <c r="BF746" s="695"/>
      <c r="BG746" s="695"/>
      <c r="BH746" s="695"/>
      <c r="BI746" s="695"/>
      <c r="BJ746" s="695"/>
      <c r="BK746" s="784"/>
      <c r="BL746" s="784"/>
      <c r="BM746" s="784"/>
      <c r="BN746" s="695"/>
      <c r="BO746" s="695"/>
      <c r="BP746" s="695"/>
      <c r="BQ746" s="695"/>
      <c r="BR746" s="695"/>
      <c r="BS746" s="695"/>
      <c r="BT746" s="695"/>
      <c r="BU746" s="695"/>
      <c r="BV746" s="695"/>
      <c r="BW746" s="695"/>
    </row>
    <row r="747" spans="1:75" ht="13.5" customHeight="1">
      <c r="A747" s="734"/>
      <c r="B747" s="16" t="s">
        <v>62</v>
      </c>
      <c r="C747" s="738"/>
      <c r="D747" s="736"/>
      <c r="E747" s="710"/>
      <c r="F747" s="736"/>
      <c r="G747" s="710"/>
      <c r="H747" s="736"/>
      <c r="I747" s="710"/>
      <c r="J747" s="736"/>
      <c r="K747" s="712"/>
      <c r="L747" s="712"/>
      <c r="M747" s="738"/>
      <c r="N747" s="736"/>
      <c r="O747" s="712"/>
      <c r="P747" s="736"/>
      <c r="Q747" s="712"/>
      <c r="R747" s="736"/>
      <c r="S747" s="712"/>
      <c r="T747" s="736"/>
      <c r="U747" s="21"/>
      <c r="Z747" s="734"/>
      <c r="AA747" s="696"/>
      <c r="AB747" s="696"/>
      <c r="AC747" s="696"/>
      <c r="AD747" s="696"/>
      <c r="AE747" s="696"/>
      <c r="AF747" s="696"/>
      <c r="AG747" s="696"/>
      <c r="AH747" s="696"/>
      <c r="AI747" s="696"/>
      <c r="AJ747" s="696"/>
      <c r="AK747" s="696"/>
      <c r="AL747" s="696"/>
      <c r="AM747" s="696"/>
      <c r="AN747" s="696"/>
      <c r="AO747" s="696"/>
      <c r="AP747" s="696"/>
      <c r="AQ747" s="696"/>
      <c r="AR747" s="696"/>
      <c r="AS747" s="696"/>
      <c r="AT747" s="696"/>
      <c r="AU747" s="696"/>
      <c r="AV747" s="696"/>
      <c r="AW747" s="696"/>
      <c r="AX747" s="696"/>
      <c r="AY747" s="696"/>
      <c r="AZ747" s="696"/>
      <c r="BA747" s="696"/>
      <c r="BB747" s="696"/>
      <c r="BC747" s="696"/>
      <c r="BD747" s="696"/>
      <c r="BE747" s="696"/>
      <c r="BF747" s="696"/>
      <c r="BG747" s="696"/>
      <c r="BH747" s="696"/>
      <c r="BI747" s="696"/>
      <c r="BJ747" s="696"/>
      <c r="BK747" s="785"/>
      <c r="BL747" s="785"/>
      <c r="BM747" s="785"/>
      <c r="BN747" s="696"/>
      <c r="BO747" s="696"/>
      <c r="BP747" s="696"/>
      <c r="BQ747" s="696"/>
      <c r="BR747" s="696"/>
      <c r="BS747" s="696"/>
      <c r="BT747" s="696"/>
      <c r="BU747" s="696"/>
      <c r="BV747" s="696"/>
      <c r="BW747" s="696"/>
    </row>
    <row r="748" spans="1:75" ht="13.5" customHeight="1">
      <c r="A748" s="733" t="s">
        <v>87</v>
      </c>
      <c r="B748" s="15" t="s">
        <v>55</v>
      </c>
      <c r="C748" s="748" t="str">
        <f>VLOOKUP($C727,'2025年度(1年後期)'!$B$5:$N$207,COLUMN('2025年度(1年後期)'!$K$5),0)&amp;""</f>
        <v/>
      </c>
      <c r="D748" s="732"/>
      <c r="E748" s="749" t="str">
        <f>VLOOKUP($C727,'2025年度(2年後期)'!$B$5:$N$207,COLUMN('2025年度(2年後期)'!$K$5),0)&amp;""</f>
        <v/>
      </c>
      <c r="F748" s="732"/>
      <c r="G748" s="749" t="str">
        <f>VLOOKUP($C727,'2025年度(3年後期)'!$B$5:$N$207,COLUMN('2025年度(3年後期)'!$K$5),0)&amp;""</f>
        <v/>
      </c>
      <c r="H748" s="732"/>
      <c r="I748" s="749" t="str">
        <f>VLOOKUP($C727,'2025年度(4年後期)'!$B$5:$N$207,COLUMN('2025年度(4年後期)'!$K$5),0)&amp;""</f>
        <v/>
      </c>
      <c r="J748" s="732"/>
      <c r="K748" s="750" t="str">
        <f>VLOOKUP($C727,'2025年度(助産後期)'!$B$5:$N$207,COLUMN('2025年度(助産後期)'!$K$5),0)&amp;""</f>
        <v/>
      </c>
      <c r="L748" s="750"/>
      <c r="M748" s="748" t="str">
        <f>VLOOKUP($C727,'2025年度(M1後期)'!$B$5:$N$207,COLUMN('2025年度(M1後期)'!$K$5),0)&amp;""</f>
        <v/>
      </c>
      <c r="N748" s="732"/>
      <c r="O748" s="750" t="str">
        <f>VLOOKUP($C727,'2025年度(M2後期)'!$B$5:$N$207,COLUMN('2025年度(M2後期)'!$K$5),0)&amp;""</f>
        <v/>
      </c>
      <c r="P748" s="732"/>
      <c r="Q748" s="750" t="str">
        <f>VLOOKUP($C727,'2025年度(D1後期)'!$B$5:$N$207,COLUMN('2025年度(D1後期)'!$K$5),0)&amp;""</f>
        <v/>
      </c>
      <c r="R748" s="732"/>
      <c r="S748" s="750" t="str">
        <f>VLOOKUP($C727,'2025年度(D23後期)'!$B$5:$N$207,COLUMN('2025年度(D23後期)'!$K$5),0)&amp;""</f>
        <v/>
      </c>
      <c r="T748" s="732"/>
      <c r="U748" s="21"/>
      <c r="Z748" s="733" t="str">
        <f>A748</f>
        <v>５時限（16：50～18：20）</v>
      </c>
      <c r="AA748" s="694"/>
      <c r="AB748" s="694"/>
      <c r="AC748" s="694"/>
      <c r="AD748" s="694"/>
      <c r="AE748" s="694"/>
      <c r="AF748" s="694"/>
      <c r="AG748" s="694"/>
      <c r="AH748" s="694"/>
      <c r="AI748" s="694"/>
      <c r="AJ748" s="694"/>
      <c r="AK748" s="694"/>
      <c r="AL748" s="694"/>
      <c r="AM748" s="694"/>
      <c r="AN748" s="694"/>
      <c r="AO748" s="694"/>
      <c r="AP748" s="694"/>
      <c r="AQ748" s="694"/>
      <c r="AR748" s="694"/>
      <c r="AS748" s="694"/>
      <c r="AT748" s="694"/>
      <c r="AU748" s="694"/>
      <c r="AV748" s="694"/>
      <c r="AW748" s="694"/>
      <c r="AX748" s="694"/>
      <c r="AY748" s="694"/>
      <c r="AZ748" s="694"/>
      <c r="BA748" s="694"/>
      <c r="BB748" s="694"/>
      <c r="BC748" s="694"/>
      <c r="BD748" s="694"/>
      <c r="BE748" s="694"/>
      <c r="BF748" s="694"/>
      <c r="BG748" s="694"/>
      <c r="BH748" s="694"/>
      <c r="BI748" s="694"/>
      <c r="BJ748" s="694"/>
      <c r="BK748" s="783"/>
      <c r="BL748" s="783"/>
      <c r="BM748" s="783"/>
      <c r="BN748" s="694"/>
      <c r="BO748" s="694"/>
      <c r="BP748" s="694"/>
      <c r="BQ748" s="694"/>
      <c r="BR748" s="694"/>
      <c r="BS748" s="694"/>
      <c r="BT748" s="694"/>
      <c r="BU748" s="694"/>
      <c r="BV748" s="694"/>
      <c r="BW748" s="694"/>
    </row>
    <row r="749" spans="1:75" ht="13.5" customHeight="1">
      <c r="A749" s="733"/>
      <c r="B749" s="15" t="s">
        <v>58</v>
      </c>
      <c r="C749" s="751" t="str">
        <f>IFERROR(VLOOKUP(C748,科目・教員!$A$2:$B$349,2,0),"")</f>
        <v/>
      </c>
      <c r="D749" s="735"/>
      <c r="E749" s="739" t="str">
        <f>IFERROR(VLOOKUP(E748,科目・教員!$A$2:$B$349,2,0),"")</f>
        <v/>
      </c>
      <c r="F749" s="735"/>
      <c r="G749" s="739" t="str">
        <f>IFERROR(VLOOKUP(G748,科目・教員!$A$2:$B$349,2,0),"")</f>
        <v/>
      </c>
      <c r="H749" s="735"/>
      <c r="I749" s="739" t="str">
        <f>IFERROR(VLOOKUP(I748,科目・教員!$A$2:$B$349,2,0),"")</f>
        <v/>
      </c>
      <c r="J749" s="735"/>
      <c r="K749" s="740" t="str">
        <f>IFERROR(VLOOKUP(K748,科目・教員!$A$2:$B$349,2,0),"")</f>
        <v/>
      </c>
      <c r="L749" s="740"/>
      <c r="M749" s="751" t="str">
        <f>IFERROR(VLOOKUP(M748,科目・教員!$A$2:$B$349,2,0),"")</f>
        <v/>
      </c>
      <c r="N749" s="735"/>
      <c r="O749" s="740" t="str">
        <f>IFERROR(VLOOKUP(O748,科目・教員!$A$2:$B$349,2,0),"")</f>
        <v/>
      </c>
      <c r="P749" s="735"/>
      <c r="Q749" s="740" t="str">
        <f>IFERROR(VLOOKUP(Q748,科目・教員!$A$2:$B$349,2,0),"")</f>
        <v/>
      </c>
      <c r="R749" s="735"/>
      <c r="S749" s="740" t="str">
        <f>IFERROR(VLOOKUP(S748,科目・教員!$A$2:$B$349,2,0),"")</f>
        <v/>
      </c>
      <c r="T749" s="735"/>
      <c r="U749" s="21"/>
      <c r="Z749" s="733"/>
      <c r="AA749" s="695"/>
      <c r="AB749" s="695"/>
      <c r="AC749" s="695"/>
      <c r="AD749" s="695"/>
      <c r="AE749" s="695"/>
      <c r="AF749" s="695"/>
      <c r="AG749" s="695"/>
      <c r="AH749" s="695"/>
      <c r="AI749" s="695"/>
      <c r="AJ749" s="695"/>
      <c r="AK749" s="695"/>
      <c r="AL749" s="695"/>
      <c r="AM749" s="695"/>
      <c r="AN749" s="695"/>
      <c r="AO749" s="695"/>
      <c r="AP749" s="695"/>
      <c r="AQ749" s="695"/>
      <c r="AR749" s="695"/>
      <c r="AS749" s="695"/>
      <c r="AT749" s="695"/>
      <c r="AU749" s="695"/>
      <c r="AV749" s="695"/>
      <c r="AW749" s="695"/>
      <c r="AX749" s="695"/>
      <c r="AY749" s="695"/>
      <c r="AZ749" s="695"/>
      <c r="BA749" s="695"/>
      <c r="BB749" s="695"/>
      <c r="BC749" s="695"/>
      <c r="BD749" s="695"/>
      <c r="BE749" s="695"/>
      <c r="BF749" s="695"/>
      <c r="BG749" s="695"/>
      <c r="BH749" s="695"/>
      <c r="BI749" s="695"/>
      <c r="BJ749" s="695"/>
      <c r="BK749" s="784"/>
      <c r="BL749" s="784"/>
      <c r="BM749" s="784"/>
      <c r="BN749" s="695"/>
      <c r="BO749" s="695"/>
      <c r="BP749" s="695"/>
      <c r="BQ749" s="695"/>
      <c r="BR749" s="695"/>
      <c r="BS749" s="695"/>
      <c r="BT749" s="695"/>
      <c r="BU749" s="695"/>
      <c r="BV749" s="695"/>
      <c r="BW749" s="695"/>
    </row>
    <row r="750" spans="1:75" ht="13.5" customHeight="1">
      <c r="A750" s="733"/>
      <c r="B750" s="15" t="s">
        <v>60</v>
      </c>
      <c r="C750" s="751" t="str">
        <f>VLOOKUP($C727,'2025年度(1年後期)'!$B$5:$N$207,COLUMN('2025年度(1年後期)'!$K$5)+1,0)&amp;""</f>
        <v/>
      </c>
      <c r="D750" s="735"/>
      <c r="E750" s="739" t="str">
        <f>VLOOKUP($C727,'2025年度(2年後期)'!$B$5:$N$207,COLUMN('2025年度(2年後期)'!$K$5)+1,0)&amp;""</f>
        <v/>
      </c>
      <c r="F750" s="735"/>
      <c r="G750" s="739" t="str">
        <f>VLOOKUP($C727,'2025年度(3年後期)'!$B$5:$N$207,COLUMN('2025年度(3年後期)'!$K$5)+1,0)&amp;""</f>
        <v/>
      </c>
      <c r="H750" s="735"/>
      <c r="I750" s="739" t="str">
        <f>VLOOKUP($C727,'2025年度(4年後期)'!$B$5:$N$207,COLUMN('2025年度(4年後期)'!$K$5)+1,0)&amp;""</f>
        <v/>
      </c>
      <c r="J750" s="735"/>
      <c r="K750" s="740" t="str">
        <f>VLOOKUP($C727,'2025年度(助産後期)'!$B$5:$N$207,COLUMN('2025年度(助産後期)'!$K$5)+1,0)&amp;""</f>
        <v/>
      </c>
      <c r="L750" s="740"/>
      <c r="M750" s="751" t="str">
        <f>VLOOKUP($C727,'2025年度(M1後期)'!$B$5:$N$207,COLUMN('2025年度(M1後期)'!$K$5)+1,0)&amp;""</f>
        <v/>
      </c>
      <c r="N750" s="735"/>
      <c r="O750" s="740" t="str">
        <f>VLOOKUP($C727,'2025年度(M1後期)'!$B$5:$N$207,COLUMN('2025年度(M1後期)'!$K$5)+1,0)&amp;""</f>
        <v/>
      </c>
      <c r="P750" s="735"/>
      <c r="Q750" s="740" t="str">
        <f>VLOOKUP($C727,'2025年度(D1後期)'!$B$5:$N$207,COLUMN('2025年度(D1後期)'!$K$5)+1,0)&amp;""</f>
        <v/>
      </c>
      <c r="R750" s="735"/>
      <c r="S750" s="740" t="str">
        <f>VLOOKUP($C727,'2025年度(D23後期)'!$B$5:$N$207,COLUMN('2025年度(D23後期)'!$K$5)+1,0)&amp;""</f>
        <v/>
      </c>
      <c r="T750" s="735"/>
      <c r="U750" s="21"/>
      <c r="Z750" s="733"/>
      <c r="AA750" s="695"/>
      <c r="AB750" s="695"/>
      <c r="AC750" s="695"/>
      <c r="AD750" s="695"/>
      <c r="AE750" s="695"/>
      <c r="AF750" s="695"/>
      <c r="AG750" s="695"/>
      <c r="AH750" s="695"/>
      <c r="AI750" s="695"/>
      <c r="AJ750" s="695"/>
      <c r="AK750" s="695"/>
      <c r="AL750" s="695"/>
      <c r="AM750" s="695"/>
      <c r="AN750" s="695"/>
      <c r="AO750" s="695"/>
      <c r="AP750" s="695"/>
      <c r="AQ750" s="695"/>
      <c r="AR750" s="695"/>
      <c r="AS750" s="695"/>
      <c r="AT750" s="695"/>
      <c r="AU750" s="695"/>
      <c r="AV750" s="695"/>
      <c r="AW750" s="695"/>
      <c r="AX750" s="695"/>
      <c r="AY750" s="695"/>
      <c r="AZ750" s="695"/>
      <c r="BA750" s="695"/>
      <c r="BB750" s="695"/>
      <c r="BC750" s="695"/>
      <c r="BD750" s="695"/>
      <c r="BE750" s="695"/>
      <c r="BF750" s="695"/>
      <c r="BG750" s="695"/>
      <c r="BH750" s="695"/>
      <c r="BI750" s="695"/>
      <c r="BJ750" s="695"/>
      <c r="BK750" s="784"/>
      <c r="BL750" s="784"/>
      <c r="BM750" s="784"/>
      <c r="BN750" s="695"/>
      <c r="BO750" s="695"/>
      <c r="BP750" s="695"/>
      <c r="BQ750" s="695"/>
      <c r="BR750" s="695"/>
      <c r="BS750" s="695"/>
      <c r="BT750" s="695"/>
      <c r="BU750" s="695"/>
      <c r="BV750" s="695"/>
      <c r="BW750" s="695"/>
    </row>
    <row r="751" spans="1:75" ht="13.5" customHeight="1">
      <c r="A751" s="734"/>
      <c r="B751" s="16" t="s">
        <v>62</v>
      </c>
      <c r="C751" s="738"/>
      <c r="D751" s="736"/>
      <c r="E751" s="710"/>
      <c r="F751" s="736"/>
      <c r="G751" s="710"/>
      <c r="H751" s="736"/>
      <c r="I751" s="710"/>
      <c r="J751" s="736"/>
      <c r="K751" s="712"/>
      <c r="L751" s="712"/>
      <c r="M751" s="738"/>
      <c r="N751" s="736"/>
      <c r="O751" s="712"/>
      <c r="P751" s="736"/>
      <c r="Q751" s="712"/>
      <c r="R751" s="736"/>
      <c r="S751" s="712"/>
      <c r="T751" s="736"/>
      <c r="U751" s="22"/>
      <c r="V751" s="19"/>
      <c r="W751" s="19"/>
      <c r="X751" s="19"/>
      <c r="Y751" s="19"/>
      <c r="Z751" s="734"/>
      <c r="AA751" s="696"/>
      <c r="AB751" s="696"/>
      <c r="AC751" s="696"/>
      <c r="AD751" s="696"/>
      <c r="AE751" s="696"/>
      <c r="AF751" s="696"/>
      <c r="AG751" s="696"/>
      <c r="AH751" s="696"/>
      <c r="AI751" s="696"/>
      <c r="AJ751" s="696"/>
      <c r="AK751" s="696"/>
      <c r="AL751" s="696"/>
      <c r="AM751" s="696"/>
      <c r="AN751" s="696"/>
      <c r="AO751" s="696"/>
      <c r="AP751" s="696"/>
      <c r="AQ751" s="696"/>
      <c r="AR751" s="696"/>
      <c r="AS751" s="696"/>
      <c r="AT751" s="696"/>
      <c r="AU751" s="696"/>
      <c r="AV751" s="696"/>
      <c r="AW751" s="696"/>
      <c r="AX751" s="696"/>
      <c r="AY751" s="696"/>
      <c r="AZ751" s="696"/>
      <c r="BA751" s="696"/>
      <c r="BB751" s="696"/>
      <c r="BC751" s="696"/>
      <c r="BD751" s="696"/>
      <c r="BE751" s="696"/>
      <c r="BF751" s="696"/>
      <c r="BG751" s="696"/>
      <c r="BH751" s="696"/>
      <c r="BI751" s="696"/>
      <c r="BJ751" s="696"/>
      <c r="BK751" s="785"/>
      <c r="BL751" s="785"/>
      <c r="BM751" s="785"/>
      <c r="BN751" s="696"/>
      <c r="BO751" s="696"/>
      <c r="BP751" s="696"/>
      <c r="BQ751" s="696"/>
      <c r="BR751" s="696"/>
      <c r="BS751" s="696"/>
      <c r="BT751" s="696"/>
      <c r="BU751" s="696"/>
      <c r="BV751" s="696"/>
      <c r="BW751" s="696"/>
    </row>
    <row r="752" spans="1:75" s="44" customFormat="1" ht="21.75">
      <c r="A752" s="49"/>
      <c r="B752" s="50"/>
      <c r="C752" s="857">
        <f>C727+1</f>
        <v>46112</v>
      </c>
      <c r="D752" s="857"/>
      <c r="E752" s="857"/>
      <c r="F752" s="857"/>
      <c r="G752" s="857"/>
      <c r="H752" s="857"/>
      <c r="I752" s="857"/>
      <c r="J752" s="857"/>
      <c r="K752" s="857"/>
      <c r="L752" s="857"/>
      <c r="M752" s="857"/>
      <c r="N752" s="857"/>
      <c r="O752" s="857"/>
      <c r="P752" s="857"/>
      <c r="Q752" s="857"/>
      <c r="R752" s="857"/>
      <c r="S752" s="857"/>
      <c r="T752" s="857"/>
      <c r="U752" s="854">
        <f>C752</f>
        <v>46112</v>
      </c>
      <c r="V752" s="855"/>
      <c r="W752" s="855"/>
      <c r="X752" s="855"/>
      <c r="Y752" s="855"/>
      <c r="Z752" s="85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3" t="s">
        <v>54</v>
      </c>
      <c r="B753" s="12" t="s">
        <v>55</v>
      </c>
      <c r="C753" s="731" t="str">
        <f>VLOOKUP($C752,'2025年度(1年後期)'!$B$5:$N$208,COLUMN('2025年度(1年後期)'!$C$5),0)&amp;""</f>
        <v/>
      </c>
      <c r="D753" s="722"/>
      <c r="E753" s="721" t="str">
        <f>VLOOKUP($C752,'2025年度(2年後期)'!$B$5:$N$208,COLUMN('2025年度(2年後期)'!$C$5),0)&amp;""</f>
        <v/>
      </c>
      <c r="F753" s="722"/>
      <c r="G753" s="721" t="str">
        <f>VLOOKUP($C752,'2025年度(3年後期)'!$B$5:$N$208,COLUMN('2025年度(3年後期)'!$C$5),0)&amp;""</f>
        <v/>
      </c>
      <c r="H753" s="722"/>
      <c r="I753" s="721" t="str">
        <f>VLOOKUP($C752,'2025年度(4年後期)'!$B$5:$N$208,COLUMN('2025年度(4年後期)'!$C$5),0)&amp;""</f>
        <v/>
      </c>
      <c r="J753" s="722"/>
      <c r="K753" s="732" t="str">
        <f>VLOOKUP($C752,'2025年度(助産後期)'!$B$5:$N$208,COLUMN('2025年度(助産後期)'!$C$5),0)&amp;""</f>
        <v/>
      </c>
      <c r="L753" s="720"/>
      <c r="M753" s="719" t="str">
        <f>VLOOKUP($C752,'2025年度(M1後期)'!$B$5:$N$208,COLUMN('2025年度(M1後期)'!$C$5),0)&amp;""</f>
        <v/>
      </c>
      <c r="N753" s="720"/>
      <c r="O753" s="721" t="str">
        <f>VLOOKUP($C752,'2025年度(M2後期)'!$B$5:$N$208,COLUMN('2025年度(M2後期)'!$C$5),0)&amp;""</f>
        <v/>
      </c>
      <c r="P753" s="722"/>
      <c r="Q753" s="721" t="str">
        <f>VLOOKUP($C752,'2025年度(D1後期)'!$B$5:$N$208,COLUMN('2025年度(D1後期)'!$C$5),0)&amp;""</f>
        <v/>
      </c>
      <c r="R753" s="722"/>
      <c r="S753" s="732" t="str">
        <f>VLOOKUP($C752,'2025年度(D23後期)'!$B$5:$N$208,COLUMN('2025年度(D23後期)'!$C$5),0)&amp;""</f>
        <v/>
      </c>
      <c r="T753" s="722"/>
      <c r="U753" s="25"/>
      <c r="Z753" s="744" t="str">
        <f>A753</f>
        <v xml:space="preserve">１時限（09：20～10：50） </v>
      </c>
      <c r="AA753" s="852"/>
      <c r="AB753" s="852"/>
      <c r="AC753" s="852"/>
      <c r="AD753" s="852"/>
      <c r="AE753" s="852"/>
      <c r="AF753" s="852"/>
      <c r="AG753" s="852"/>
      <c r="AH753" s="852"/>
      <c r="AI753" s="852"/>
      <c r="AJ753" s="852"/>
      <c r="AK753" s="852"/>
      <c r="AL753" s="852"/>
      <c r="AM753" s="852"/>
      <c r="AN753" s="694"/>
      <c r="AO753" s="694"/>
      <c r="AP753" s="694"/>
      <c r="AQ753" s="694"/>
      <c r="AR753" s="694"/>
      <c r="AS753" s="694"/>
      <c r="AT753" s="694"/>
      <c r="AU753" s="694"/>
      <c r="AV753" s="694"/>
      <c r="AW753" s="852"/>
      <c r="AX753" s="852"/>
      <c r="AY753" s="852"/>
      <c r="AZ753" s="852"/>
      <c r="BA753" s="852"/>
      <c r="BB753" s="852"/>
      <c r="BC753" s="852"/>
      <c r="BD753" s="852"/>
      <c r="BE753" s="852"/>
      <c r="BF753" s="852"/>
      <c r="BG753" s="694"/>
      <c r="BH753" s="694"/>
      <c r="BI753" s="852"/>
      <c r="BJ753" s="852"/>
      <c r="BK753" s="783"/>
      <c r="BL753" s="783"/>
      <c r="BM753" s="783"/>
      <c r="BN753" s="852"/>
      <c r="BO753" s="694"/>
      <c r="BP753" s="852"/>
      <c r="BQ753" s="852"/>
      <c r="BR753" s="852"/>
      <c r="BS753" s="852"/>
      <c r="BT753" s="852"/>
      <c r="BU753" s="852"/>
      <c r="BV753" s="852"/>
      <c r="BW753" s="852"/>
    </row>
    <row r="754" spans="1:75" ht="13.5" customHeight="1">
      <c r="A754" s="733"/>
      <c r="B754" s="15" t="s">
        <v>58</v>
      </c>
      <c r="C754" s="714" t="str">
        <f>IFERROR(VLOOKUP(C753,科目・教員!$A$2:$B$349,2,0),"")</f>
        <v/>
      </c>
      <c r="D754" s="715"/>
      <c r="E754" s="716" t="str">
        <f>IFERROR(VLOOKUP(E753,科目・教員!$A$2:$B$349,2,0),"")</f>
        <v/>
      </c>
      <c r="F754" s="715"/>
      <c r="G754" s="716" t="str">
        <f>IFERROR(VLOOKUP(G753,科目・教員!$A$2:$B$349,2,0),"")</f>
        <v/>
      </c>
      <c r="H754" s="715"/>
      <c r="I754" s="716" t="str">
        <f>IFERROR(VLOOKUP(I753,科目・教員!$A$2:$B$349,2,0),"")</f>
        <v/>
      </c>
      <c r="J754" s="715"/>
      <c r="K754" s="735" t="str">
        <f>IFERROR(VLOOKUP(K753,科目・教員!$A$2:$B$349,2,0),"")</f>
        <v/>
      </c>
      <c r="L754" s="737"/>
      <c r="M754" s="746" t="str">
        <f>IFERROR(VLOOKUP(M753,科目・教員!$A$2:$B$349,2,0),"")</f>
        <v/>
      </c>
      <c r="N754" s="715"/>
      <c r="O754" s="716" t="str">
        <f>IFERROR(VLOOKUP(O753,科目・教員!$A$2:$B$349,2,0),"")</f>
        <v/>
      </c>
      <c r="P754" s="715"/>
      <c r="Q754" s="716" t="str">
        <f>IFERROR(VLOOKUP(Q753,科目・教員!$A$2:$B$349,2,0),"")</f>
        <v/>
      </c>
      <c r="R754" s="715"/>
      <c r="S754" s="735" t="str">
        <f>IFERROR(VLOOKUP(S753,科目・教員!$A$2:$B$349,2,0),"")</f>
        <v/>
      </c>
      <c r="T754" s="715"/>
      <c r="U754" s="25"/>
      <c r="Z754" s="733"/>
      <c r="AA754" s="852"/>
      <c r="AB754" s="852"/>
      <c r="AC754" s="852"/>
      <c r="AD754" s="852"/>
      <c r="AE754" s="852"/>
      <c r="AF754" s="852"/>
      <c r="AG754" s="852"/>
      <c r="AH754" s="852"/>
      <c r="AI754" s="852"/>
      <c r="AJ754" s="852"/>
      <c r="AK754" s="852"/>
      <c r="AL754" s="852"/>
      <c r="AM754" s="852"/>
      <c r="AN754" s="695"/>
      <c r="AO754" s="695"/>
      <c r="AP754" s="695"/>
      <c r="AQ754" s="695"/>
      <c r="AR754" s="695"/>
      <c r="AS754" s="695"/>
      <c r="AT754" s="695"/>
      <c r="AU754" s="695"/>
      <c r="AV754" s="695"/>
      <c r="AW754" s="852"/>
      <c r="AX754" s="852"/>
      <c r="AY754" s="852"/>
      <c r="AZ754" s="852"/>
      <c r="BA754" s="852"/>
      <c r="BB754" s="852"/>
      <c r="BC754" s="852"/>
      <c r="BD754" s="852"/>
      <c r="BE754" s="852"/>
      <c r="BF754" s="852"/>
      <c r="BG754" s="695"/>
      <c r="BH754" s="695"/>
      <c r="BI754" s="852"/>
      <c r="BJ754" s="852"/>
      <c r="BK754" s="784"/>
      <c r="BL754" s="784"/>
      <c r="BM754" s="784"/>
      <c r="BN754" s="852"/>
      <c r="BO754" s="695"/>
      <c r="BP754" s="852"/>
      <c r="BQ754" s="852"/>
      <c r="BR754" s="852"/>
      <c r="BS754" s="852"/>
      <c r="BT754" s="852"/>
      <c r="BU754" s="852"/>
      <c r="BV754" s="852"/>
      <c r="BW754" s="852"/>
    </row>
    <row r="755" spans="1:75" ht="13.5" customHeight="1">
      <c r="A755" s="733"/>
      <c r="B755" s="15" t="s">
        <v>60</v>
      </c>
      <c r="C755" s="714" t="str">
        <f>VLOOKUP($C752,'2025年度(1年後期)'!$B$5:$N$208,COLUMN('2025年度(1年後期)'!$C$5)+1,0)&amp;""</f>
        <v/>
      </c>
      <c r="D755" s="715"/>
      <c r="E755" s="716" t="str">
        <f>VLOOKUP($C752,'2025年度(2年後期)'!$B$5:$N$208,COLUMN('2025年度(2年後期)'!$C$5)+1,0)&amp;""</f>
        <v/>
      </c>
      <c r="F755" s="715"/>
      <c r="G755" s="716" t="str">
        <f>VLOOKUP($C752,'2025年度(3年後期)'!$B$5:$N$208,COLUMN('2025年度(3年後期)'!$C$5)+1,0)&amp;""</f>
        <v/>
      </c>
      <c r="H755" s="715"/>
      <c r="I755" s="716" t="str">
        <f>VLOOKUP($C752,'2025年度(4年後期)'!$B$5:$N$208,COLUMN('2025年度(4年後期)'!$C$5)+1,0)&amp;""</f>
        <v/>
      </c>
      <c r="J755" s="715"/>
      <c r="K755" s="735" t="str">
        <f>VLOOKUP($C752,'2025年度(助産後期)'!$B$5:$N$208,COLUMN('2025年度(助産後期)'!$C$5)+1,0)&amp;""</f>
        <v/>
      </c>
      <c r="L755" s="737"/>
      <c r="M755" s="746" t="str">
        <f>VLOOKUP($C752,'2025年度(M1後期)'!$B$5:$N$208,COLUMN('2025年度(M1後期)'!$C$5)+1,0)&amp;""</f>
        <v/>
      </c>
      <c r="N755" s="715"/>
      <c r="O755" s="716" t="str">
        <f>VLOOKUP($C752,'2025年度(M2後期)'!$B$5:$N$208,COLUMN('2025年度(M2後期)'!$C$5)+1,0)&amp;""</f>
        <v/>
      </c>
      <c r="P755" s="715"/>
      <c r="Q755" s="716" t="str">
        <f>VLOOKUP($C752,'2025年度(D1後期)'!$B$5:$N$208,COLUMN('2025年度(D1後期)'!$C$5)+1,0)&amp;""</f>
        <v/>
      </c>
      <c r="R755" s="715"/>
      <c r="S755" s="735" t="str">
        <f>VLOOKUP($C752,'2025年度(D23後期)'!$B$5:$N$208,COLUMN('2025年度(D23後期)'!$C$5)+1,0)&amp;""</f>
        <v/>
      </c>
      <c r="T755" s="715"/>
      <c r="U755" s="25"/>
      <c r="Z755" s="733"/>
      <c r="AA755" s="852"/>
      <c r="AB755" s="852"/>
      <c r="AC755" s="852"/>
      <c r="AD755" s="852"/>
      <c r="AE755" s="852"/>
      <c r="AF755" s="852"/>
      <c r="AG755" s="852"/>
      <c r="AH755" s="852"/>
      <c r="AI755" s="852"/>
      <c r="AJ755" s="852"/>
      <c r="AK755" s="852"/>
      <c r="AL755" s="852"/>
      <c r="AM755" s="852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852"/>
      <c r="AX755" s="852"/>
      <c r="AY755" s="852"/>
      <c r="AZ755" s="852"/>
      <c r="BA755" s="852"/>
      <c r="BB755" s="852"/>
      <c r="BC755" s="852"/>
      <c r="BD755" s="852"/>
      <c r="BE755" s="852"/>
      <c r="BF755" s="852"/>
      <c r="BG755" s="695"/>
      <c r="BH755" s="695"/>
      <c r="BI755" s="852"/>
      <c r="BJ755" s="852"/>
      <c r="BK755" s="784"/>
      <c r="BL755" s="784"/>
      <c r="BM755" s="784"/>
      <c r="BN755" s="852"/>
      <c r="BO755" s="695"/>
      <c r="BP755" s="852"/>
      <c r="BQ755" s="852"/>
      <c r="BR755" s="852"/>
      <c r="BS755" s="852"/>
      <c r="BT755" s="852"/>
      <c r="BU755" s="852"/>
      <c r="BV755" s="852"/>
      <c r="BW755" s="852"/>
    </row>
    <row r="756" spans="1:75" ht="13.5" customHeight="1">
      <c r="A756" s="734"/>
      <c r="B756" s="16" t="s">
        <v>62</v>
      </c>
      <c r="C756" s="738"/>
      <c r="D756" s="711"/>
      <c r="E756" s="710"/>
      <c r="F756" s="711"/>
      <c r="G756" s="710"/>
      <c r="H756" s="711"/>
      <c r="I756" s="710"/>
      <c r="J756" s="711"/>
      <c r="K756" s="712"/>
      <c r="L756" s="713"/>
      <c r="M756" s="745"/>
      <c r="N756" s="711"/>
      <c r="O756" s="710"/>
      <c r="P756" s="711"/>
      <c r="Q756" s="710"/>
      <c r="R756" s="711"/>
      <c r="S756" s="712"/>
      <c r="T756" s="711"/>
      <c r="U756" s="25"/>
      <c r="Z756" s="734"/>
      <c r="AA756" s="852"/>
      <c r="AB756" s="852"/>
      <c r="AC756" s="852"/>
      <c r="AD756" s="852"/>
      <c r="AE756" s="852"/>
      <c r="AF756" s="852"/>
      <c r="AG756" s="852"/>
      <c r="AH756" s="852"/>
      <c r="AI756" s="852"/>
      <c r="AJ756" s="852"/>
      <c r="AK756" s="852"/>
      <c r="AL756" s="852"/>
      <c r="AM756" s="852"/>
      <c r="AN756" s="696"/>
      <c r="AO756" s="696"/>
      <c r="AP756" s="696"/>
      <c r="AQ756" s="696"/>
      <c r="AR756" s="696"/>
      <c r="AS756" s="696"/>
      <c r="AT756" s="696"/>
      <c r="AU756" s="696"/>
      <c r="AV756" s="696"/>
      <c r="AW756" s="852"/>
      <c r="AX756" s="852"/>
      <c r="AY756" s="852"/>
      <c r="AZ756" s="852"/>
      <c r="BA756" s="852"/>
      <c r="BB756" s="852"/>
      <c r="BC756" s="852"/>
      <c r="BD756" s="852"/>
      <c r="BE756" s="852"/>
      <c r="BF756" s="852"/>
      <c r="BG756" s="696"/>
      <c r="BH756" s="696"/>
      <c r="BI756" s="852"/>
      <c r="BJ756" s="852"/>
      <c r="BK756" s="785"/>
      <c r="BL756" s="785"/>
      <c r="BM756" s="785"/>
      <c r="BN756" s="852"/>
      <c r="BO756" s="696"/>
      <c r="BP756" s="852"/>
      <c r="BQ756" s="852"/>
      <c r="BR756" s="852"/>
      <c r="BS756" s="852"/>
      <c r="BT756" s="852"/>
      <c r="BU756" s="852"/>
      <c r="BV756" s="852"/>
      <c r="BW756" s="852"/>
    </row>
    <row r="757" spans="1:75" ht="13.5" customHeight="1">
      <c r="A757" s="733" t="s">
        <v>64</v>
      </c>
      <c r="B757" s="15" t="s">
        <v>55</v>
      </c>
      <c r="C757" s="731" t="str">
        <f>VLOOKUP($C752,'2025年度(1年後期)'!$B$5:$N$208,COLUMN('2025年度(1年後期)'!$E$5),0)&amp;""</f>
        <v/>
      </c>
      <c r="D757" s="722"/>
      <c r="E757" s="721" t="str">
        <f>VLOOKUP($C752,'2025年度(2年後期)'!$B$5:$N$208,COLUMN('2025年度(2年後期)'!$E$5),0)&amp;""</f>
        <v/>
      </c>
      <c r="F757" s="722"/>
      <c r="G757" s="721" t="str">
        <f>VLOOKUP($C752,'2025年度(3年後期)'!$B$5:$N$208,COLUMN('2025年度(3年後期)'!$E$5),0)&amp;""</f>
        <v/>
      </c>
      <c r="H757" s="722"/>
      <c r="I757" s="721" t="str">
        <f>VLOOKUP($C752,'2025年度(4年後期)'!$B$5:$N$208,COLUMN('2025年度(4年後期)'!$E$5),0)&amp;""</f>
        <v/>
      </c>
      <c r="J757" s="722"/>
      <c r="K757" s="732" t="str">
        <f>VLOOKUP($C752,'2025年度(助産後期)'!$B$5:$N$208,COLUMN('2025年度(助産後期)'!$E$5),0)&amp;""</f>
        <v/>
      </c>
      <c r="L757" s="720"/>
      <c r="M757" s="731" t="str">
        <f>VLOOKUP($C752,'2025年度(M1後期)'!$B$5:$N$208,COLUMN('2025年度(M1後期)'!$E$5),0)&amp;""</f>
        <v/>
      </c>
      <c r="N757" s="722"/>
      <c r="O757" s="732" t="str">
        <f>VLOOKUP($C752,'2025年度(M2後期)'!$B$5:$N$208,COLUMN('2025年度(M2後期)'!$E$5),0)&amp;""</f>
        <v/>
      </c>
      <c r="P757" s="722"/>
      <c r="Q757" s="732" t="str">
        <f>VLOOKUP($C752,'2025年度(D1後期)'!$B$5:$N$208,COLUMN('2025年度(D1後期)'!$E$5),0)&amp;""</f>
        <v/>
      </c>
      <c r="R757" s="722"/>
      <c r="S757" s="732" t="str">
        <f>VLOOKUP($C752,'2025年度(D23後期)'!$B$5:$N$208,COLUMN('2025年度(D23後期)'!$E$5),0)&amp;""</f>
        <v/>
      </c>
      <c r="T757" s="722"/>
      <c r="U757" s="21"/>
      <c r="Z757" s="744" t="str">
        <f>A757</f>
        <v>２時限（11：00～12：30）</v>
      </c>
      <c r="AA757" s="852"/>
      <c r="AB757" s="852"/>
      <c r="AC757" s="852"/>
      <c r="AD757" s="852"/>
      <c r="AE757" s="852"/>
      <c r="AF757" s="852"/>
      <c r="AG757" s="852"/>
      <c r="AH757" s="852"/>
      <c r="AI757" s="852"/>
      <c r="AJ757" s="852"/>
      <c r="AK757" s="852"/>
      <c r="AL757" s="852"/>
      <c r="AM757" s="852"/>
      <c r="AN757" s="694"/>
      <c r="AO757" s="694"/>
      <c r="AP757" s="694"/>
      <c r="AQ757" s="694"/>
      <c r="AR757" s="694"/>
      <c r="AS757" s="694"/>
      <c r="AT757" s="694"/>
      <c r="AU757" s="694"/>
      <c r="AV757" s="694"/>
      <c r="AW757" s="852"/>
      <c r="AX757" s="852"/>
      <c r="AY757" s="852"/>
      <c r="AZ757" s="852"/>
      <c r="BA757" s="852"/>
      <c r="BB757" s="852"/>
      <c r="BC757" s="852"/>
      <c r="BD757" s="852"/>
      <c r="BE757" s="852"/>
      <c r="BF757" s="852"/>
      <c r="BG757" s="694"/>
      <c r="BH757" s="694"/>
      <c r="BI757" s="852"/>
      <c r="BJ757" s="852"/>
      <c r="BK757" s="783"/>
      <c r="BL757" s="783"/>
      <c r="BM757" s="783"/>
      <c r="BN757" s="852"/>
      <c r="BO757" s="694"/>
      <c r="BP757" s="852"/>
      <c r="BQ757" s="852"/>
      <c r="BR757" s="852"/>
      <c r="BS757" s="852"/>
      <c r="BT757" s="852"/>
      <c r="BU757" s="852"/>
      <c r="BV757" s="852"/>
      <c r="BW757" s="852"/>
    </row>
    <row r="758" spans="1:75" ht="13.5" customHeight="1">
      <c r="A758" s="733"/>
      <c r="B758" s="15" t="s">
        <v>58</v>
      </c>
      <c r="C758" s="714" t="str">
        <f>IFERROR(VLOOKUP(C757,科目・教員!$A$2:$B$349,2,0),"")</f>
        <v/>
      </c>
      <c r="D758" s="715"/>
      <c r="E758" s="716" t="str">
        <f>IFERROR(VLOOKUP(E757,科目・教員!$A$2:$B$349,2,0),"")</f>
        <v/>
      </c>
      <c r="F758" s="715"/>
      <c r="G758" s="716" t="str">
        <f>IFERROR(VLOOKUP(G757,科目・教員!$A$2:$B$349,2,0),"")</f>
        <v/>
      </c>
      <c r="H758" s="715"/>
      <c r="I758" s="716" t="str">
        <f>IFERROR(VLOOKUP(I757,科目・教員!$A$2:$B$349,2,0),"")</f>
        <v/>
      </c>
      <c r="J758" s="715"/>
      <c r="K758" s="735" t="str">
        <f>IFERROR(VLOOKUP(K757,科目・教員!$A$2:$B$349,2,0),"")</f>
        <v/>
      </c>
      <c r="L758" s="737"/>
      <c r="M758" s="714" t="str">
        <f>IFERROR(VLOOKUP(M757,科目・教員!$A$2:$B$349,2,0),"")</f>
        <v/>
      </c>
      <c r="N758" s="715"/>
      <c r="O758" s="735" t="str">
        <f>IFERROR(VLOOKUP(O757,科目・教員!$A$2:$B$349,2,0),"")</f>
        <v/>
      </c>
      <c r="P758" s="715"/>
      <c r="Q758" s="735" t="str">
        <f>IFERROR(VLOOKUP(Q757,科目・教員!$A$2:$B$349,2,0),"")</f>
        <v/>
      </c>
      <c r="R758" s="715"/>
      <c r="S758" s="735" t="str">
        <f>IFERROR(VLOOKUP(S757,科目・教員!$A$2:$B$349,2,0),"")</f>
        <v/>
      </c>
      <c r="T758" s="715"/>
      <c r="U758" s="21"/>
      <c r="Z758" s="733"/>
      <c r="AA758" s="852"/>
      <c r="AB758" s="852"/>
      <c r="AC758" s="852"/>
      <c r="AD758" s="852"/>
      <c r="AE758" s="852"/>
      <c r="AF758" s="852"/>
      <c r="AG758" s="852"/>
      <c r="AH758" s="852"/>
      <c r="AI758" s="852"/>
      <c r="AJ758" s="852"/>
      <c r="AK758" s="852"/>
      <c r="AL758" s="852"/>
      <c r="AM758" s="852"/>
      <c r="AN758" s="695"/>
      <c r="AO758" s="695"/>
      <c r="AP758" s="695"/>
      <c r="AQ758" s="695"/>
      <c r="AR758" s="695"/>
      <c r="AS758" s="695"/>
      <c r="AT758" s="695"/>
      <c r="AU758" s="695"/>
      <c r="AV758" s="695"/>
      <c r="AW758" s="852"/>
      <c r="AX758" s="852"/>
      <c r="AY758" s="852"/>
      <c r="AZ758" s="852"/>
      <c r="BA758" s="852"/>
      <c r="BB758" s="852"/>
      <c r="BC758" s="852"/>
      <c r="BD758" s="852"/>
      <c r="BE758" s="852"/>
      <c r="BF758" s="852"/>
      <c r="BG758" s="695"/>
      <c r="BH758" s="695"/>
      <c r="BI758" s="852"/>
      <c r="BJ758" s="852"/>
      <c r="BK758" s="784"/>
      <c r="BL758" s="784"/>
      <c r="BM758" s="784"/>
      <c r="BN758" s="852"/>
      <c r="BO758" s="695"/>
      <c r="BP758" s="852"/>
      <c r="BQ758" s="852"/>
      <c r="BR758" s="852"/>
      <c r="BS758" s="852"/>
      <c r="BT758" s="852"/>
      <c r="BU758" s="852"/>
      <c r="BV758" s="852"/>
      <c r="BW758" s="852"/>
    </row>
    <row r="759" spans="1:75" ht="13.5" customHeight="1">
      <c r="A759" s="733"/>
      <c r="B759" s="15" t="s">
        <v>60</v>
      </c>
      <c r="C759" s="714" t="str">
        <f>VLOOKUP($C752,'2025年度(1年後期)'!$B$5:$N$208,COLUMN('2025年度(1年後期)'!$E$5)+1,0)&amp;""</f>
        <v/>
      </c>
      <c r="D759" s="715"/>
      <c r="E759" s="716" t="str">
        <f>VLOOKUP($C752,'2025年度(2年後期)'!$B$5:$N$208,COLUMN('2025年度(2年後期)'!$E$5)+1,0)&amp;""</f>
        <v/>
      </c>
      <c r="F759" s="715"/>
      <c r="G759" s="716" t="str">
        <f>VLOOKUP($C752,'2025年度(3年後期)'!$B$5:$N$208,COLUMN('2025年度(3年後期)'!$E$5)+1,0)&amp;""</f>
        <v/>
      </c>
      <c r="H759" s="715"/>
      <c r="I759" s="716" t="str">
        <f>VLOOKUP($C752,'2025年度(4年後期)'!$B$5:$N$208,COLUMN('2025年度(4年後期)'!$E$5)+1,0)&amp;""</f>
        <v/>
      </c>
      <c r="J759" s="715"/>
      <c r="K759" s="735" t="str">
        <f>VLOOKUP($C752,'2025年度(助産後期)'!$B$5:$N$208,COLUMN('2025年度(助産後期)'!$E$5)+1,0)&amp;""</f>
        <v/>
      </c>
      <c r="L759" s="737"/>
      <c r="M759" s="714" t="str">
        <f>VLOOKUP($C752,'2025年度(M1後期)'!$B$5:$N$208,COLUMN('2025年度(M1後期)'!$E$5)+1,0)&amp;""</f>
        <v/>
      </c>
      <c r="N759" s="715"/>
      <c r="O759" s="735" t="str">
        <f>VLOOKUP($C752,'2025年度(M2後期)'!$B$5:$N$208,COLUMN('2025年度(M2後期)'!$E$5)+1,0)&amp;""</f>
        <v/>
      </c>
      <c r="P759" s="715"/>
      <c r="Q759" s="735" t="str">
        <f>VLOOKUP($C752,'2025年度(D1後期)'!$B$5:$N$208,COLUMN('2025年度(D1後期)'!$E$5)+1,0)&amp;""</f>
        <v/>
      </c>
      <c r="R759" s="715"/>
      <c r="S759" s="735" t="str">
        <f>VLOOKUP($C752,'2025年度(D23後期)'!$B$5:$N$208,COLUMN('2025年度(D23後期)'!$E$5)+1,0)&amp;""</f>
        <v/>
      </c>
      <c r="T759" s="715"/>
      <c r="U759" s="21"/>
      <c r="Z759" s="733"/>
      <c r="AA759" s="852"/>
      <c r="AB759" s="852"/>
      <c r="AC759" s="852"/>
      <c r="AD759" s="852"/>
      <c r="AE759" s="852"/>
      <c r="AF759" s="852"/>
      <c r="AG759" s="852"/>
      <c r="AH759" s="852"/>
      <c r="AI759" s="852"/>
      <c r="AJ759" s="852"/>
      <c r="AK759" s="852"/>
      <c r="AL759" s="852"/>
      <c r="AM759" s="852"/>
      <c r="AN759" s="695"/>
      <c r="AO759" s="695"/>
      <c r="AP759" s="695"/>
      <c r="AQ759" s="695"/>
      <c r="AR759" s="695"/>
      <c r="AS759" s="695"/>
      <c r="AT759" s="695"/>
      <c r="AU759" s="695"/>
      <c r="AV759" s="695"/>
      <c r="AW759" s="852"/>
      <c r="AX759" s="852"/>
      <c r="AY759" s="852"/>
      <c r="AZ759" s="852"/>
      <c r="BA759" s="852"/>
      <c r="BB759" s="852"/>
      <c r="BC759" s="852"/>
      <c r="BD759" s="852"/>
      <c r="BE759" s="852"/>
      <c r="BF759" s="852"/>
      <c r="BG759" s="695"/>
      <c r="BH759" s="695"/>
      <c r="BI759" s="852"/>
      <c r="BJ759" s="852"/>
      <c r="BK759" s="784"/>
      <c r="BL759" s="784"/>
      <c r="BM759" s="784"/>
      <c r="BN759" s="852"/>
      <c r="BO759" s="695"/>
      <c r="BP759" s="852"/>
      <c r="BQ759" s="852"/>
      <c r="BR759" s="852"/>
      <c r="BS759" s="852"/>
      <c r="BT759" s="852"/>
      <c r="BU759" s="852"/>
      <c r="BV759" s="852"/>
      <c r="BW759" s="852"/>
    </row>
    <row r="760" spans="1:75" ht="13.5" customHeight="1">
      <c r="A760" s="747"/>
      <c r="B760" s="16" t="s">
        <v>62</v>
      </c>
      <c r="C760" s="738"/>
      <c r="D760" s="736"/>
      <c r="E760" s="710"/>
      <c r="F760" s="736"/>
      <c r="G760" s="710"/>
      <c r="H760" s="736"/>
      <c r="I760" s="710"/>
      <c r="J760" s="736"/>
      <c r="K760" s="712"/>
      <c r="L760" s="712"/>
      <c r="M760" s="738"/>
      <c r="N760" s="736"/>
      <c r="O760" s="712"/>
      <c r="P760" s="736"/>
      <c r="Q760" s="712"/>
      <c r="R760" s="736"/>
      <c r="S760" s="712"/>
      <c r="T760" s="736"/>
      <c r="U760" s="21"/>
      <c r="Z760" s="734"/>
      <c r="AA760" s="852"/>
      <c r="AB760" s="852"/>
      <c r="AC760" s="852"/>
      <c r="AD760" s="852"/>
      <c r="AE760" s="852"/>
      <c r="AF760" s="852"/>
      <c r="AG760" s="852"/>
      <c r="AH760" s="852"/>
      <c r="AI760" s="852"/>
      <c r="AJ760" s="852"/>
      <c r="AK760" s="852"/>
      <c r="AL760" s="852"/>
      <c r="AM760" s="852"/>
      <c r="AN760" s="696"/>
      <c r="AO760" s="696"/>
      <c r="AP760" s="696"/>
      <c r="AQ760" s="696"/>
      <c r="AR760" s="696"/>
      <c r="AS760" s="696"/>
      <c r="AT760" s="696"/>
      <c r="AU760" s="696"/>
      <c r="AV760" s="696"/>
      <c r="AW760" s="852"/>
      <c r="AX760" s="852"/>
      <c r="AY760" s="852"/>
      <c r="AZ760" s="852"/>
      <c r="BA760" s="852"/>
      <c r="BB760" s="852"/>
      <c r="BC760" s="852"/>
      <c r="BD760" s="852"/>
      <c r="BE760" s="852"/>
      <c r="BF760" s="852"/>
      <c r="BG760" s="696"/>
      <c r="BH760" s="696"/>
      <c r="BI760" s="852"/>
      <c r="BJ760" s="852"/>
      <c r="BK760" s="785"/>
      <c r="BL760" s="785"/>
      <c r="BM760" s="785"/>
      <c r="BN760" s="852"/>
      <c r="BO760" s="696"/>
      <c r="BP760" s="852"/>
      <c r="BQ760" s="852"/>
      <c r="BR760" s="852"/>
      <c r="BS760" s="852"/>
      <c r="BT760" s="852"/>
      <c r="BU760" s="852"/>
      <c r="BV760" s="852"/>
      <c r="BW760" s="852"/>
    </row>
    <row r="761" spans="1:75" ht="13.5" customHeight="1">
      <c r="A761" s="744" t="s">
        <v>70</v>
      </c>
      <c r="B761" s="17" t="s">
        <v>71</v>
      </c>
      <c r="C761" s="731"/>
      <c r="D761" s="722"/>
      <c r="E761" s="721"/>
      <c r="F761" s="722"/>
      <c r="G761" s="721"/>
      <c r="H761" s="722"/>
      <c r="I761" s="721"/>
      <c r="J761" s="722"/>
      <c r="K761" s="732"/>
      <c r="L761" s="720"/>
      <c r="M761" s="731"/>
      <c r="N761" s="722"/>
      <c r="O761" s="732"/>
      <c r="P761" s="722"/>
      <c r="Q761" s="732"/>
      <c r="R761" s="722"/>
      <c r="S761" s="732"/>
      <c r="T761" s="722"/>
      <c r="U761" s="21"/>
      <c r="Z761" s="744" t="str">
        <f>A761</f>
        <v>昼休み（12：30～13：30）</v>
      </c>
      <c r="AA761" s="852"/>
      <c r="AB761" s="852"/>
      <c r="AC761" s="852"/>
      <c r="AD761" s="852"/>
      <c r="AE761" s="852"/>
      <c r="AF761" s="852"/>
      <c r="AG761" s="852"/>
      <c r="AH761" s="852"/>
      <c r="AI761" s="852"/>
      <c r="AJ761" s="852"/>
      <c r="AK761" s="852"/>
      <c r="AL761" s="852"/>
      <c r="AM761" s="852"/>
      <c r="AN761" s="694"/>
      <c r="AO761" s="694"/>
      <c r="AP761" s="694"/>
      <c r="AQ761" s="694"/>
      <c r="AR761" s="694"/>
      <c r="AS761" s="694"/>
      <c r="AT761" s="694"/>
      <c r="AU761" s="694"/>
      <c r="AV761" s="694"/>
      <c r="AW761" s="852"/>
      <c r="AX761" s="852"/>
      <c r="AY761" s="852"/>
      <c r="AZ761" s="852"/>
      <c r="BA761" s="852"/>
      <c r="BB761" s="852"/>
      <c r="BC761" s="852"/>
      <c r="BD761" s="852"/>
      <c r="BE761" s="852"/>
      <c r="BF761" s="852"/>
      <c r="BG761" s="694"/>
      <c r="BH761" s="694"/>
      <c r="BI761" s="852"/>
      <c r="BJ761" s="852"/>
      <c r="BK761" s="783"/>
      <c r="BL761" s="783"/>
      <c r="BM761" s="783"/>
      <c r="BN761" s="852"/>
      <c r="BO761" s="694"/>
      <c r="BP761" s="852"/>
      <c r="BQ761" s="852"/>
      <c r="BR761" s="852"/>
      <c r="BS761" s="852"/>
      <c r="BT761" s="852"/>
      <c r="BU761" s="852"/>
      <c r="BV761" s="852"/>
      <c r="BW761" s="852"/>
    </row>
    <row r="762" spans="1:75" ht="13.5" customHeight="1">
      <c r="A762" s="733"/>
      <c r="B762" s="17" t="s">
        <v>73</v>
      </c>
      <c r="C762" s="714"/>
      <c r="D762" s="715"/>
      <c r="E762" s="716"/>
      <c r="F762" s="715"/>
      <c r="G762" s="716"/>
      <c r="H762" s="715"/>
      <c r="I762" s="716"/>
      <c r="J762" s="715"/>
      <c r="K762" s="735"/>
      <c r="L762" s="737"/>
      <c r="M762" s="714"/>
      <c r="N762" s="715"/>
      <c r="O762" s="735"/>
      <c r="P762" s="715"/>
      <c r="Q762" s="735"/>
      <c r="R762" s="715"/>
      <c r="S762" s="735"/>
      <c r="T762" s="715"/>
      <c r="U762" s="21"/>
      <c r="Z762" s="733"/>
      <c r="AA762" s="852"/>
      <c r="AB762" s="852"/>
      <c r="AC762" s="852"/>
      <c r="AD762" s="852"/>
      <c r="AE762" s="852"/>
      <c r="AF762" s="852"/>
      <c r="AG762" s="852"/>
      <c r="AH762" s="852"/>
      <c r="AI762" s="852"/>
      <c r="AJ762" s="852"/>
      <c r="AK762" s="852"/>
      <c r="AL762" s="852"/>
      <c r="AM762" s="852"/>
      <c r="AN762" s="695"/>
      <c r="AO762" s="695"/>
      <c r="AP762" s="695"/>
      <c r="AQ762" s="695"/>
      <c r="AR762" s="695"/>
      <c r="AS762" s="695"/>
      <c r="AT762" s="695"/>
      <c r="AU762" s="695"/>
      <c r="AV762" s="695"/>
      <c r="AW762" s="852"/>
      <c r="AX762" s="852"/>
      <c r="AY762" s="852"/>
      <c r="AZ762" s="852"/>
      <c r="BA762" s="852"/>
      <c r="BB762" s="852"/>
      <c r="BC762" s="852"/>
      <c r="BD762" s="852"/>
      <c r="BE762" s="852"/>
      <c r="BF762" s="852"/>
      <c r="BG762" s="695"/>
      <c r="BH762" s="695"/>
      <c r="BI762" s="852"/>
      <c r="BJ762" s="852"/>
      <c r="BK762" s="784"/>
      <c r="BL762" s="784"/>
      <c r="BM762" s="784"/>
      <c r="BN762" s="852"/>
      <c r="BO762" s="695"/>
      <c r="BP762" s="852"/>
      <c r="BQ762" s="852"/>
      <c r="BR762" s="852"/>
      <c r="BS762" s="852"/>
      <c r="BT762" s="852"/>
      <c r="BU762" s="852"/>
      <c r="BV762" s="852"/>
      <c r="BW762" s="852"/>
    </row>
    <row r="763" spans="1:75" ht="13.5" customHeight="1">
      <c r="A763" s="733"/>
      <c r="B763" s="17" t="s">
        <v>60</v>
      </c>
      <c r="C763" s="714"/>
      <c r="D763" s="715"/>
      <c r="E763" s="716"/>
      <c r="F763" s="715"/>
      <c r="G763" s="716"/>
      <c r="H763" s="715"/>
      <c r="I763" s="716"/>
      <c r="J763" s="715"/>
      <c r="K763" s="735"/>
      <c r="L763" s="737"/>
      <c r="M763" s="714"/>
      <c r="N763" s="715"/>
      <c r="O763" s="735"/>
      <c r="P763" s="715"/>
      <c r="Q763" s="735"/>
      <c r="R763" s="715"/>
      <c r="S763" s="735"/>
      <c r="T763" s="715"/>
      <c r="U763" s="21"/>
      <c r="Z763" s="733"/>
      <c r="AA763" s="852"/>
      <c r="AB763" s="852"/>
      <c r="AC763" s="852"/>
      <c r="AD763" s="852"/>
      <c r="AE763" s="852"/>
      <c r="AF763" s="852"/>
      <c r="AG763" s="852"/>
      <c r="AH763" s="852"/>
      <c r="AI763" s="852"/>
      <c r="AJ763" s="852"/>
      <c r="AK763" s="852"/>
      <c r="AL763" s="852"/>
      <c r="AM763" s="852"/>
      <c r="AN763" s="695"/>
      <c r="AO763" s="695"/>
      <c r="AP763" s="695"/>
      <c r="AQ763" s="695"/>
      <c r="AR763" s="695"/>
      <c r="AS763" s="695"/>
      <c r="AT763" s="695"/>
      <c r="AU763" s="695"/>
      <c r="AV763" s="695"/>
      <c r="AW763" s="852"/>
      <c r="AX763" s="852"/>
      <c r="AY763" s="852"/>
      <c r="AZ763" s="852"/>
      <c r="BA763" s="852"/>
      <c r="BB763" s="852"/>
      <c r="BC763" s="852"/>
      <c r="BD763" s="852"/>
      <c r="BE763" s="852"/>
      <c r="BF763" s="852"/>
      <c r="BG763" s="695"/>
      <c r="BH763" s="695"/>
      <c r="BI763" s="852"/>
      <c r="BJ763" s="852"/>
      <c r="BK763" s="784"/>
      <c r="BL763" s="784"/>
      <c r="BM763" s="784"/>
      <c r="BN763" s="852"/>
      <c r="BO763" s="695"/>
      <c r="BP763" s="852"/>
      <c r="BQ763" s="852"/>
      <c r="BR763" s="852"/>
      <c r="BS763" s="852"/>
      <c r="BT763" s="852"/>
      <c r="BU763" s="852"/>
      <c r="BV763" s="852"/>
      <c r="BW763" s="852"/>
    </row>
    <row r="764" spans="1:75" ht="13.5" customHeight="1">
      <c r="A764" s="734"/>
      <c r="B764" s="18" t="s">
        <v>62</v>
      </c>
      <c r="C764" s="752"/>
      <c r="D764" s="753"/>
      <c r="E764" s="754"/>
      <c r="F764" s="753"/>
      <c r="G764" s="754"/>
      <c r="H764" s="753"/>
      <c r="I764" s="754"/>
      <c r="J764" s="753"/>
      <c r="K764" s="755"/>
      <c r="L764" s="755"/>
      <c r="M764" s="752"/>
      <c r="N764" s="753"/>
      <c r="O764" s="755"/>
      <c r="P764" s="753"/>
      <c r="Q764" s="755"/>
      <c r="R764" s="753"/>
      <c r="S764" s="755"/>
      <c r="T764" s="753"/>
      <c r="U764" s="21"/>
      <c r="Z764" s="734"/>
      <c r="AA764" s="852"/>
      <c r="AB764" s="852"/>
      <c r="AC764" s="852"/>
      <c r="AD764" s="852"/>
      <c r="AE764" s="852"/>
      <c r="AF764" s="852"/>
      <c r="AG764" s="852"/>
      <c r="AH764" s="852"/>
      <c r="AI764" s="852"/>
      <c r="AJ764" s="852"/>
      <c r="AK764" s="852"/>
      <c r="AL764" s="852"/>
      <c r="AM764" s="852"/>
      <c r="AN764" s="696"/>
      <c r="AO764" s="696"/>
      <c r="AP764" s="696"/>
      <c r="AQ764" s="696"/>
      <c r="AR764" s="696"/>
      <c r="AS764" s="696"/>
      <c r="AT764" s="696"/>
      <c r="AU764" s="696"/>
      <c r="AV764" s="696"/>
      <c r="AW764" s="852"/>
      <c r="AX764" s="852"/>
      <c r="AY764" s="852"/>
      <c r="AZ764" s="852"/>
      <c r="BA764" s="852"/>
      <c r="BB764" s="852"/>
      <c r="BC764" s="852"/>
      <c r="BD764" s="852"/>
      <c r="BE764" s="852"/>
      <c r="BF764" s="852"/>
      <c r="BG764" s="696"/>
      <c r="BH764" s="696"/>
      <c r="BI764" s="852"/>
      <c r="BJ764" s="852"/>
      <c r="BK764" s="785"/>
      <c r="BL764" s="785"/>
      <c r="BM764" s="785"/>
      <c r="BN764" s="852"/>
      <c r="BO764" s="696"/>
      <c r="BP764" s="852"/>
      <c r="BQ764" s="852"/>
      <c r="BR764" s="852"/>
      <c r="BS764" s="852"/>
      <c r="BT764" s="852"/>
      <c r="BU764" s="852"/>
      <c r="BV764" s="852"/>
      <c r="BW764" s="852"/>
    </row>
    <row r="765" spans="1:75" ht="13.5" customHeight="1">
      <c r="A765" s="744" t="s">
        <v>74</v>
      </c>
      <c r="B765" s="15" t="s">
        <v>55</v>
      </c>
      <c r="C765" s="748" t="str">
        <f>VLOOKUP($C752,'2025年度(1年後期)'!$B$5:$N$208,COLUMN('2025年度(1年後期)'!$G$5),0)&amp;""</f>
        <v/>
      </c>
      <c r="D765" s="732"/>
      <c r="E765" s="749" t="str">
        <f>VLOOKUP($C752,'2025年度(2年後期)'!$B$5:$N$208,COLUMN('2025年度(2年後期)'!$G$5),0)&amp;""</f>
        <v/>
      </c>
      <c r="F765" s="732"/>
      <c r="G765" s="749" t="str">
        <f>VLOOKUP($C752,'2025年度(3年後期)'!$B$5:$N$208,COLUMN('2025年度(3年後期)'!$G$5),0)&amp;""</f>
        <v/>
      </c>
      <c r="H765" s="732"/>
      <c r="I765" s="749" t="str">
        <f>VLOOKUP($C752,'2025年度(4年後期)'!$B$5:$N$208,COLUMN('2025年度(4年後期)'!$G$5),0)&amp;""</f>
        <v/>
      </c>
      <c r="J765" s="732"/>
      <c r="K765" s="750" t="str">
        <f>VLOOKUP($C752,'2025年度(助産後期)'!$B$5:$N$208,COLUMN('2025年度(助産後期)'!$G$5),0)&amp;""</f>
        <v/>
      </c>
      <c r="L765" s="750"/>
      <c r="M765" s="748" t="str">
        <f>VLOOKUP($C752,'2025年度(M1後期)'!$B$5:$N$208,COLUMN('2025年度(M1後期)'!$G$5),0)&amp;""</f>
        <v/>
      </c>
      <c r="N765" s="732"/>
      <c r="O765" s="750" t="str">
        <f>VLOOKUP($C752,'2025年度(M2後期)'!$B$5:$N$208,COLUMN('2025年度(M2後期)'!$G$5),0)&amp;""</f>
        <v/>
      </c>
      <c r="P765" s="732"/>
      <c r="Q765" s="750" t="str">
        <f>VLOOKUP($C752,'2025年度(D1後期)'!$B$5:$N$208,COLUMN('2025年度(D1後期)'!$G$5),0)&amp;""</f>
        <v/>
      </c>
      <c r="R765" s="732"/>
      <c r="S765" s="750" t="str">
        <f>VLOOKUP($C752,'2025年度(D23後期)'!$B$5:$N$208,COLUMN('2025年度(D23後期)'!$G$5),0)&amp;""</f>
        <v/>
      </c>
      <c r="T765" s="732"/>
      <c r="U765" s="21"/>
      <c r="Z765" s="744" t="str">
        <f>A765</f>
        <v>３時限（13：30～15：00）</v>
      </c>
      <c r="AA765" s="852"/>
      <c r="AB765" s="852"/>
      <c r="AC765" s="852"/>
      <c r="AD765" s="852"/>
      <c r="AE765" s="852"/>
      <c r="AF765" s="852"/>
      <c r="AG765" s="852"/>
      <c r="AH765" s="852"/>
      <c r="AI765" s="852"/>
      <c r="AJ765" s="852"/>
      <c r="AK765" s="852"/>
      <c r="AL765" s="852"/>
      <c r="AM765" s="852"/>
      <c r="AN765" s="694"/>
      <c r="AO765" s="694"/>
      <c r="AP765" s="694"/>
      <c r="AQ765" s="694"/>
      <c r="AR765" s="694"/>
      <c r="AS765" s="694"/>
      <c r="AT765" s="694"/>
      <c r="AU765" s="694"/>
      <c r="AV765" s="694"/>
      <c r="AW765" s="852"/>
      <c r="AX765" s="852"/>
      <c r="AY765" s="852"/>
      <c r="AZ765" s="852"/>
      <c r="BA765" s="852"/>
      <c r="BB765" s="852"/>
      <c r="BC765" s="852"/>
      <c r="BD765" s="852"/>
      <c r="BE765" s="852"/>
      <c r="BF765" s="852"/>
      <c r="BG765" s="694"/>
      <c r="BH765" s="694"/>
      <c r="BI765" s="852"/>
      <c r="BJ765" s="852"/>
      <c r="BK765" s="783"/>
      <c r="BL765" s="783"/>
      <c r="BM765" s="783"/>
      <c r="BN765" s="852"/>
      <c r="BO765" s="694"/>
      <c r="BP765" s="852"/>
      <c r="BQ765" s="852"/>
      <c r="BR765" s="852"/>
      <c r="BS765" s="852"/>
      <c r="BT765" s="852"/>
      <c r="BU765" s="852"/>
      <c r="BV765" s="852"/>
      <c r="BW765" s="852"/>
    </row>
    <row r="766" spans="1:75" ht="13.5" customHeight="1">
      <c r="A766" s="733"/>
      <c r="B766" s="15" t="s">
        <v>58</v>
      </c>
      <c r="C766" s="751" t="str">
        <f>IFERROR(VLOOKUP(C765,科目・教員!$A$2:$B$349,2,0),"")</f>
        <v/>
      </c>
      <c r="D766" s="735"/>
      <c r="E766" s="739" t="str">
        <f>IFERROR(VLOOKUP(E765,科目・教員!$A$2:$B$349,2,0),"")</f>
        <v/>
      </c>
      <c r="F766" s="735"/>
      <c r="G766" s="739" t="str">
        <f>IFERROR(VLOOKUP(G765,科目・教員!$A$2:$B$349,2,0),"")</f>
        <v/>
      </c>
      <c r="H766" s="735"/>
      <c r="I766" s="739" t="str">
        <f>IFERROR(VLOOKUP(I765,科目・教員!$A$2:$B$349,2,0),"")</f>
        <v/>
      </c>
      <c r="J766" s="735"/>
      <c r="K766" s="740" t="str">
        <f>IFERROR(VLOOKUP(K765,科目・教員!$A$2:$B$349,2,0),"")</f>
        <v/>
      </c>
      <c r="L766" s="740"/>
      <c r="M766" s="751" t="str">
        <f>IFERROR(VLOOKUP(M765,科目・教員!$A$2:$B$349,2,0),"")</f>
        <v/>
      </c>
      <c r="N766" s="735"/>
      <c r="O766" s="740" t="str">
        <f>IFERROR(VLOOKUP(O765,科目・教員!$A$2:$B$349,2,0),"")</f>
        <v/>
      </c>
      <c r="P766" s="735"/>
      <c r="Q766" s="740" t="str">
        <f>IFERROR(VLOOKUP(Q765,科目・教員!$A$2:$B$349,2,0),"")</f>
        <v/>
      </c>
      <c r="R766" s="735"/>
      <c r="S766" s="740" t="str">
        <f>IFERROR(VLOOKUP(S765,科目・教員!$A$2:$B$349,2,0),"")</f>
        <v/>
      </c>
      <c r="T766" s="735"/>
      <c r="U766" s="21"/>
      <c r="Z766" s="733"/>
      <c r="AA766" s="852"/>
      <c r="AB766" s="852"/>
      <c r="AC766" s="852"/>
      <c r="AD766" s="852"/>
      <c r="AE766" s="852"/>
      <c r="AF766" s="852"/>
      <c r="AG766" s="852"/>
      <c r="AH766" s="852"/>
      <c r="AI766" s="852"/>
      <c r="AJ766" s="852"/>
      <c r="AK766" s="852"/>
      <c r="AL766" s="852"/>
      <c r="AM766" s="852"/>
      <c r="AN766" s="695"/>
      <c r="AO766" s="695"/>
      <c r="AP766" s="695"/>
      <c r="AQ766" s="695"/>
      <c r="AR766" s="695"/>
      <c r="AS766" s="695"/>
      <c r="AT766" s="695"/>
      <c r="AU766" s="695"/>
      <c r="AV766" s="695"/>
      <c r="AW766" s="852"/>
      <c r="AX766" s="852"/>
      <c r="AY766" s="852"/>
      <c r="AZ766" s="852"/>
      <c r="BA766" s="852"/>
      <c r="BB766" s="852"/>
      <c r="BC766" s="852"/>
      <c r="BD766" s="852"/>
      <c r="BE766" s="852"/>
      <c r="BF766" s="852"/>
      <c r="BG766" s="695"/>
      <c r="BH766" s="695"/>
      <c r="BI766" s="852"/>
      <c r="BJ766" s="852"/>
      <c r="BK766" s="784"/>
      <c r="BL766" s="784"/>
      <c r="BM766" s="784"/>
      <c r="BN766" s="852"/>
      <c r="BO766" s="695"/>
      <c r="BP766" s="852"/>
      <c r="BQ766" s="852"/>
      <c r="BR766" s="852"/>
      <c r="BS766" s="852"/>
      <c r="BT766" s="852"/>
      <c r="BU766" s="852"/>
      <c r="BV766" s="852"/>
      <c r="BW766" s="852"/>
    </row>
    <row r="767" spans="1:75" ht="13.5" customHeight="1">
      <c r="A767" s="733"/>
      <c r="B767" s="15" t="s">
        <v>60</v>
      </c>
      <c r="C767" s="751" t="str">
        <f>VLOOKUP($C752,'2025年度(1年後期)'!$B$5:$N$208,COLUMN('2025年度(1年後期)'!$G$5)+1,0)&amp;""</f>
        <v/>
      </c>
      <c r="D767" s="735"/>
      <c r="E767" s="739" t="str">
        <f>VLOOKUP($C752,'2025年度(2年後期)'!$B$5:$N$208,COLUMN('2025年度(2年後期)'!$G$5)+1,0)&amp;""</f>
        <v/>
      </c>
      <c r="F767" s="735"/>
      <c r="G767" s="739" t="str">
        <f>VLOOKUP($C752,'2025年度(3年後期)'!$B$5:$N$208,COLUMN('2025年度(3年後期)'!$G$5)+1,0)&amp;""</f>
        <v/>
      </c>
      <c r="H767" s="735"/>
      <c r="I767" s="739" t="str">
        <f>VLOOKUP($C752,'2025年度(4年後期)'!$B$5:$N$208,COLUMN('2025年度(4年後期)'!$G$5)+1,0)&amp;""</f>
        <v/>
      </c>
      <c r="J767" s="735"/>
      <c r="K767" s="740" t="str">
        <f>VLOOKUP($C752,'2025年度(助産後期)'!$B$5:$N$208,COLUMN('2025年度(助産後期)'!$G$5)+1,0)&amp;""</f>
        <v/>
      </c>
      <c r="L767" s="740"/>
      <c r="M767" s="751" t="str">
        <f>VLOOKUP($C752,'2025年度(M1後期)'!$B$5:$N$208,COLUMN('2025年度(M1後期)'!$G$5)+1,0)&amp;""</f>
        <v/>
      </c>
      <c r="N767" s="735"/>
      <c r="O767" s="740" t="str">
        <f>VLOOKUP($C752,'2025年度(M2後期)'!$B$5:$N$208,COLUMN('2025年度(M2後期)'!$G$5)+1,0)&amp;""</f>
        <v/>
      </c>
      <c r="P767" s="735"/>
      <c r="Q767" s="740" t="str">
        <f>VLOOKUP($C752,'2025年度(D1後期)'!$B$5:$N$208,COLUMN('2025年度(D1後期)'!$G$5)+1,0)&amp;""</f>
        <v/>
      </c>
      <c r="R767" s="735"/>
      <c r="S767" s="740" t="str">
        <f>VLOOKUP($C752,'2025年度(D23後期)'!$B$5:$N$208,COLUMN('2025年度(D23後期)'!$G$5)+1,0)&amp;""</f>
        <v/>
      </c>
      <c r="T767" s="735"/>
      <c r="U767" s="21"/>
      <c r="Z767" s="733"/>
      <c r="AA767" s="852"/>
      <c r="AB767" s="852"/>
      <c r="AC767" s="852"/>
      <c r="AD767" s="852"/>
      <c r="AE767" s="852"/>
      <c r="AF767" s="852"/>
      <c r="AG767" s="852"/>
      <c r="AH767" s="852"/>
      <c r="AI767" s="852"/>
      <c r="AJ767" s="852"/>
      <c r="AK767" s="852"/>
      <c r="AL767" s="852"/>
      <c r="AM767" s="852"/>
      <c r="AN767" s="695"/>
      <c r="AO767" s="695"/>
      <c r="AP767" s="695"/>
      <c r="AQ767" s="695"/>
      <c r="AR767" s="695"/>
      <c r="AS767" s="695"/>
      <c r="AT767" s="695"/>
      <c r="AU767" s="695"/>
      <c r="AV767" s="695"/>
      <c r="AW767" s="852"/>
      <c r="AX767" s="852"/>
      <c r="AY767" s="852"/>
      <c r="AZ767" s="852"/>
      <c r="BA767" s="852"/>
      <c r="BB767" s="852"/>
      <c r="BC767" s="852"/>
      <c r="BD767" s="852"/>
      <c r="BE767" s="852"/>
      <c r="BF767" s="852"/>
      <c r="BG767" s="695"/>
      <c r="BH767" s="695"/>
      <c r="BI767" s="852"/>
      <c r="BJ767" s="852"/>
      <c r="BK767" s="784"/>
      <c r="BL767" s="784"/>
      <c r="BM767" s="784"/>
      <c r="BN767" s="852"/>
      <c r="BO767" s="695"/>
      <c r="BP767" s="852"/>
      <c r="BQ767" s="852"/>
      <c r="BR767" s="852"/>
      <c r="BS767" s="852"/>
      <c r="BT767" s="852"/>
      <c r="BU767" s="852"/>
      <c r="BV767" s="852"/>
      <c r="BW767" s="852"/>
    </row>
    <row r="768" spans="1:75" ht="13.5" customHeight="1">
      <c r="A768" s="734"/>
      <c r="B768" s="16" t="s">
        <v>62</v>
      </c>
      <c r="C768" s="738"/>
      <c r="D768" s="736"/>
      <c r="E768" s="710"/>
      <c r="F768" s="736"/>
      <c r="G768" s="710"/>
      <c r="H768" s="736"/>
      <c r="I768" s="710"/>
      <c r="J768" s="736"/>
      <c r="K768" s="712"/>
      <c r="L768" s="712"/>
      <c r="M768" s="738"/>
      <c r="N768" s="736"/>
      <c r="O768" s="712"/>
      <c r="P768" s="736"/>
      <c r="Q768" s="712"/>
      <c r="R768" s="736"/>
      <c r="S768" s="712"/>
      <c r="T768" s="736"/>
      <c r="U768" s="21"/>
      <c r="Z768" s="734"/>
      <c r="AA768" s="852"/>
      <c r="AB768" s="852"/>
      <c r="AC768" s="852"/>
      <c r="AD768" s="852"/>
      <c r="AE768" s="852"/>
      <c r="AF768" s="852"/>
      <c r="AG768" s="852"/>
      <c r="AH768" s="852"/>
      <c r="AI768" s="852"/>
      <c r="AJ768" s="852"/>
      <c r="AK768" s="852"/>
      <c r="AL768" s="852"/>
      <c r="AM768" s="852"/>
      <c r="AN768" s="696"/>
      <c r="AO768" s="696"/>
      <c r="AP768" s="696"/>
      <c r="AQ768" s="696"/>
      <c r="AR768" s="696"/>
      <c r="AS768" s="696"/>
      <c r="AT768" s="696"/>
      <c r="AU768" s="696"/>
      <c r="AV768" s="696"/>
      <c r="AW768" s="852"/>
      <c r="AX768" s="852"/>
      <c r="AY768" s="852"/>
      <c r="AZ768" s="852"/>
      <c r="BA768" s="852"/>
      <c r="BB768" s="852"/>
      <c r="BC768" s="852"/>
      <c r="BD768" s="852"/>
      <c r="BE768" s="852"/>
      <c r="BF768" s="852"/>
      <c r="BG768" s="696"/>
      <c r="BH768" s="696"/>
      <c r="BI768" s="852"/>
      <c r="BJ768" s="852"/>
      <c r="BK768" s="785"/>
      <c r="BL768" s="785"/>
      <c r="BM768" s="785"/>
      <c r="BN768" s="852"/>
      <c r="BO768" s="696"/>
      <c r="BP768" s="852"/>
      <c r="BQ768" s="852"/>
      <c r="BR768" s="852"/>
      <c r="BS768" s="852"/>
      <c r="BT768" s="852"/>
      <c r="BU768" s="852"/>
      <c r="BV768" s="852"/>
      <c r="BW768" s="852"/>
    </row>
    <row r="769" spans="1:75" ht="13.5" customHeight="1">
      <c r="A769" s="744" t="s">
        <v>80</v>
      </c>
      <c r="B769" s="15" t="s">
        <v>55</v>
      </c>
      <c r="C769" s="748" t="str">
        <f>VLOOKUP($C752,'2025年度(1年後期)'!$B$5:$N$208,COLUMN('2025年度(1年後期)'!$I$5),0)&amp;""</f>
        <v/>
      </c>
      <c r="D769" s="732"/>
      <c r="E769" s="749" t="str">
        <f>VLOOKUP($C752,'2025年度(2年後期)'!$B$5:$N$208,COLUMN('2025年度(2年後期)'!$I$5),0)&amp;""</f>
        <v/>
      </c>
      <c r="F769" s="732"/>
      <c r="G769" s="749" t="str">
        <f>VLOOKUP($C752,'2025年度(3年後期)'!$B$5:$N$208,COLUMN('2025年度(3年後期)'!$I$5),0)&amp;""</f>
        <v/>
      </c>
      <c r="H769" s="732"/>
      <c r="I769" s="749" t="str">
        <f>VLOOKUP($C752,'2025年度(4年後期)'!$B$5:$N$208,COLUMN('2025年度(4年後期)'!$I$5),0)&amp;""</f>
        <v/>
      </c>
      <c r="J769" s="732"/>
      <c r="K769" s="750" t="str">
        <f>VLOOKUP($C752,'2025年度(助産後期)'!$B$5:$N$208,COLUMN('2025年度(助産後期)'!$I$5),0)&amp;""</f>
        <v/>
      </c>
      <c r="L769" s="750"/>
      <c r="M769" s="748" t="str">
        <f>VLOOKUP($C752,'2025年度(M1後期)'!$B$5:$N$208,COLUMN('2025年度(M1後期)'!$I$5),0)&amp;""</f>
        <v/>
      </c>
      <c r="N769" s="732"/>
      <c r="O769" s="750" t="str">
        <f>VLOOKUP($C752,'2025年度(M2後期)'!$B$5:$N$208,COLUMN('2025年度(M2後期)'!$I$5),0)&amp;""</f>
        <v/>
      </c>
      <c r="P769" s="732"/>
      <c r="Q769" s="750" t="str">
        <f>VLOOKUP($C752,'2025年度(D1後期)'!$B$5:$N$208,COLUMN('2025年度(D1後期)'!$I$5),0)&amp;""</f>
        <v/>
      </c>
      <c r="R769" s="732"/>
      <c r="S769" s="750" t="str">
        <f>VLOOKUP($C752,'2025年度(D23後期)'!$B$5:$N$208,COLUMN('2025年度(D23後期)'!$I$5),0)&amp;""</f>
        <v/>
      </c>
      <c r="T769" s="732"/>
      <c r="U769" s="21"/>
      <c r="Z769" s="744" t="str">
        <f>A769</f>
        <v>４時限（15：10～16：40）</v>
      </c>
      <c r="AA769" s="852"/>
      <c r="AB769" s="852"/>
      <c r="AC769" s="852"/>
      <c r="AD769" s="852"/>
      <c r="AE769" s="852"/>
      <c r="AF769" s="852"/>
      <c r="AG769" s="852"/>
      <c r="AH769" s="852"/>
      <c r="AI769" s="852"/>
      <c r="AJ769" s="852"/>
      <c r="AK769" s="852"/>
      <c r="AL769" s="852"/>
      <c r="AM769" s="852"/>
      <c r="AN769" s="694"/>
      <c r="AO769" s="694"/>
      <c r="AP769" s="694"/>
      <c r="AQ769" s="694"/>
      <c r="AR769" s="694"/>
      <c r="AS769" s="694"/>
      <c r="AT769" s="694"/>
      <c r="AU769" s="694"/>
      <c r="AV769" s="694"/>
      <c r="AW769" s="852"/>
      <c r="AX769" s="852"/>
      <c r="AY769" s="852"/>
      <c r="AZ769" s="852"/>
      <c r="BA769" s="852"/>
      <c r="BB769" s="852"/>
      <c r="BC769" s="852"/>
      <c r="BD769" s="852"/>
      <c r="BE769" s="852"/>
      <c r="BF769" s="852"/>
      <c r="BG769" s="694"/>
      <c r="BH769" s="694"/>
      <c r="BI769" s="852"/>
      <c r="BJ769" s="852"/>
      <c r="BK769" s="783"/>
      <c r="BL769" s="783"/>
      <c r="BM769" s="783"/>
      <c r="BN769" s="852"/>
      <c r="BO769" s="694"/>
      <c r="BP769" s="852"/>
      <c r="BQ769" s="852"/>
      <c r="BR769" s="852"/>
      <c r="BS769" s="852"/>
      <c r="BT769" s="852"/>
      <c r="BU769" s="852"/>
      <c r="BV769" s="852"/>
      <c r="BW769" s="852"/>
    </row>
    <row r="770" spans="1:75" ht="13.5" customHeight="1">
      <c r="A770" s="733"/>
      <c r="B770" s="15" t="s">
        <v>58</v>
      </c>
      <c r="C770" s="751" t="str">
        <f>IFERROR(VLOOKUP(C769,科目・教員!$A$2:$B$349,2,0),"")</f>
        <v/>
      </c>
      <c r="D770" s="735"/>
      <c r="E770" s="739" t="str">
        <f>IFERROR(VLOOKUP(E769,科目・教員!$A$2:$B$349,2,0),"")</f>
        <v/>
      </c>
      <c r="F770" s="735"/>
      <c r="G770" s="739" t="str">
        <f>IFERROR(VLOOKUP(G769,科目・教員!$A$2:$B$349,2,0),"")</f>
        <v/>
      </c>
      <c r="H770" s="735"/>
      <c r="I770" s="739" t="str">
        <f>IFERROR(VLOOKUP(I769,科目・教員!$A$2:$B$349,2,0),"")</f>
        <v/>
      </c>
      <c r="J770" s="735"/>
      <c r="K770" s="740" t="str">
        <f>IFERROR(VLOOKUP(K769,科目・教員!$A$2:$B$349,2,0),"")</f>
        <v/>
      </c>
      <c r="L770" s="740"/>
      <c r="M770" s="751" t="str">
        <f>IFERROR(VLOOKUP(M769,科目・教員!$A$2:$B$349,2,0),"")</f>
        <v/>
      </c>
      <c r="N770" s="735"/>
      <c r="O770" s="740" t="str">
        <f>IFERROR(VLOOKUP(O769,科目・教員!$A$2:$B$349,2,0),"")</f>
        <v/>
      </c>
      <c r="P770" s="735"/>
      <c r="Q770" s="740" t="str">
        <f>IFERROR(VLOOKUP(Q769,科目・教員!$A$2:$B$349,2,0),"")</f>
        <v/>
      </c>
      <c r="R770" s="735"/>
      <c r="S770" s="740" t="str">
        <f>IFERROR(VLOOKUP(S769,科目・教員!$A$2:$B$349,2,0),"")</f>
        <v/>
      </c>
      <c r="T770" s="735"/>
      <c r="U770" s="21"/>
      <c r="Z770" s="733"/>
      <c r="AA770" s="852"/>
      <c r="AB770" s="852"/>
      <c r="AC770" s="852"/>
      <c r="AD770" s="852"/>
      <c r="AE770" s="852"/>
      <c r="AF770" s="852"/>
      <c r="AG770" s="852"/>
      <c r="AH770" s="852"/>
      <c r="AI770" s="852"/>
      <c r="AJ770" s="852"/>
      <c r="AK770" s="852"/>
      <c r="AL770" s="852"/>
      <c r="AM770" s="852"/>
      <c r="AN770" s="695"/>
      <c r="AO770" s="695"/>
      <c r="AP770" s="695"/>
      <c r="AQ770" s="695"/>
      <c r="AR770" s="695"/>
      <c r="AS770" s="695"/>
      <c r="AT770" s="695"/>
      <c r="AU770" s="695"/>
      <c r="AV770" s="695"/>
      <c r="AW770" s="852"/>
      <c r="AX770" s="852"/>
      <c r="AY770" s="852"/>
      <c r="AZ770" s="852"/>
      <c r="BA770" s="852"/>
      <c r="BB770" s="852"/>
      <c r="BC770" s="852"/>
      <c r="BD770" s="852"/>
      <c r="BE770" s="852"/>
      <c r="BF770" s="852"/>
      <c r="BG770" s="695"/>
      <c r="BH770" s="695"/>
      <c r="BI770" s="852"/>
      <c r="BJ770" s="852"/>
      <c r="BK770" s="784"/>
      <c r="BL770" s="784"/>
      <c r="BM770" s="784"/>
      <c r="BN770" s="852"/>
      <c r="BO770" s="695"/>
      <c r="BP770" s="852"/>
      <c r="BQ770" s="852"/>
      <c r="BR770" s="852"/>
      <c r="BS770" s="852"/>
      <c r="BT770" s="852"/>
      <c r="BU770" s="852"/>
      <c r="BV770" s="852"/>
      <c r="BW770" s="852"/>
    </row>
    <row r="771" spans="1:75" ht="13.5" customHeight="1">
      <c r="A771" s="733"/>
      <c r="B771" s="15" t="s">
        <v>60</v>
      </c>
      <c r="C771" s="751" t="str">
        <f>VLOOKUP($C752,'2025年度(1年後期)'!$B$5:$N$208,COLUMN('2025年度(1年後期)'!$I$5)+1,0)&amp;""</f>
        <v/>
      </c>
      <c r="D771" s="735"/>
      <c r="E771" s="739" t="str">
        <f>VLOOKUP($C752,'2025年度(2年後期)'!$B$5:$N$208,COLUMN('2025年度(2年後期)'!$I$5)+1,0)&amp;""</f>
        <v/>
      </c>
      <c r="F771" s="735"/>
      <c r="G771" s="739" t="str">
        <f>VLOOKUP($C752,'2025年度(3年後期)'!$B$5:$N$208,COLUMN('2025年度(3年後期)'!$I$5)+1,0)&amp;""</f>
        <v/>
      </c>
      <c r="H771" s="735"/>
      <c r="I771" s="739" t="str">
        <f>VLOOKUP($C752,'2025年度(4年後期)'!$B$5:$N$208,COLUMN('2025年度(4年後期)'!$I$5)+1,0)&amp;""</f>
        <v/>
      </c>
      <c r="J771" s="735"/>
      <c r="K771" s="740" t="str">
        <f>VLOOKUP($C752,'2025年度(助産後期)'!$B$5:$N$208,COLUMN('2025年度(助産後期)'!$I$5)+1,0)&amp;""</f>
        <v/>
      </c>
      <c r="L771" s="740"/>
      <c r="M771" s="751" t="str">
        <f>VLOOKUP($C752,'2025年度(M1後期)'!$B$5:$N$208,COLUMN('2025年度(M1後期)'!$I$5)+1,0)&amp;""</f>
        <v/>
      </c>
      <c r="N771" s="735"/>
      <c r="O771" s="740" t="str">
        <f>VLOOKUP($C752,'2025年度(M2後期)'!$B$5:$N$208,COLUMN('2025年度(M2後期)'!$I$5)+1,0)&amp;""</f>
        <v/>
      </c>
      <c r="P771" s="735"/>
      <c r="Q771" s="740" t="str">
        <f>VLOOKUP($C752,'2025年度(D1後期)'!$B$5:$N$208,COLUMN('2025年度(D1後期)'!$I$5)+1,0)&amp;""</f>
        <v/>
      </c>
      <c r="R771" s="735"/>
      <c r="S771" s="740" t="str">
        <f>VLOOKUP($C752,'2025年度(D23後期)'!$B$5:$N$208,COLUMN('2025年度(D23後期)'!$I$5)+1,0)&amp;""</f>
        <v/>
      </c>
      <c r="T771" s="735"/>
      <c r="U771" s="21"/>
      <c r="Z771" s="733"/>
      <c r="AA771" s="852"/>
      <c r="AB771" s="852"/>
      <c r="AC771" s="852"/>
      <c r="AD771" s="852"/>
      <c r="AE771" s="852"/>
      <c r="AF771" s="852"/>
      <c r="AG771" s="852"/>
      <c r="AH771" s="852"/>
      <c r="AI771" s="852"/>
      <c r="AJ771" s="852"/>
      <c r="AK771" s="852"/>
      <c r="AL771" s="852"/>
      <c r="AM771" s="852"/>
      <c r="AN771" s="695"/>
      <c r="AO771" s="695"/>
      <c r="AP771" s="695"/>
      <c r="AQ771" s="695"/>
      <c r="AR771" s="695"/>
      <c r="AS771" s="695"/>
      <c r="AT771" s="695"/>
      <c r="AU771" s="695"/>
      <c r="AV771" s="695"/>
      <c r="AW771" s="852"/>
      <c r="AX771" s="852"/>
      <c r="AY771" s="852"/>
      <c r="AZ771" s="852"/>
      <c r="BA771" s="852"/>
      <c r="BB771" s="852"/>
      <c r="BC771" s="852"/>
      <c r="BD771" s="852"/>
      <c r="BE771" s="852"/>
      <c r="BF771" s="852"/>
      <c r="BG771" s="695"/>
      <c r="BH771" s="695"/>
      <c r="BI771" s="852"/>
      <c r="BJ771" s="852"/>
      <c r="BK771" s="784"/>
      <c r="BL771" s="784"/>
      <c r="BM771" s="784"/>
      <c r="BN771" s="852"/>
      <c r="BO771" s="695"/>
      <c r="BP771" s="852"/>
      <c r="BQ771" s="852"/>
      <c r="BR771" s="852"/>
      <c r="BS771" s="852"/>
      <c r="BT771" s="852"/>
      <c r="BU771" s="852"/>
      <c r="BV771" s="852"/>
      <c r="BW771" s="852"/>
    </row>
    <row r="772" spans="1:75" ht="13.5" customHeight="1">
      <c r="A772" s="734"/>
      <c r="B772" s="16" t="s">
        <v>62</v>
      </c>
      <c r="C772" s="738"/>
      <c r="D772" s="736"/>
      <c r="E772" s="710"/>
      <c r="F772" s="736"/>
      <c r="G772" s="710"/>
      <c r="H772" s="736"/>
      <c r="I772" s="710"/>
      <c r="J772" s="736"/>
      <c r="K772" s="712"/>
      <c r="L772" s="712"/>
      <c r="M772" s="738"/>
      <c r="N772" s="736"/>
      <c r="O772" s="712"/>
      <c r="P772" s="736"/>
      <c r="Q772" s="712"/>
      <c r="R772" s="736"/>
      <c r="S772" s="712"/>
      <c r="T772" s="736"/>
      <c r="U772" s="21"/>
      <c r="Z772" s="734"/>
      <c r="AA772" s="852"/>
      <c r="AB772" s="852"/>
      <c r="AC772" s="852"/>
      <c r="AD772" s="852"/>
      <c r="AE772" s="852"/>
      <c r="AF772" s="852"/>
      <c r="AG772" s="852"/>
      <c r="AH772" s="852"/>
      <c r="AI772" s="852"/>
      <c r="AJ772" s="852"/>
      <c r="AK772" s="852"/>
      <c r="AL772" s="852"/>
      <c r="AM772" s="852"/>
      <c r="AN772" s="696"/>
      <c r="AO772" s="696"/>
      <c r="AP772" s="696"/>
      <c r="AQ772" s="696"/>
      <c r="AR772" s="696"/>
      <c r="AS772" s="696"/>
      <c r="AT772" s="696"/>
      <c r="AU772" s="696"/>
      <c r="AV772" s="696"/>
      <c r="AW772" s="852"/>
      <c r="AX772" s="852"/>
      <c r="AY772" s="852"/>
      <c r="AZ772" s="852"/>
      <c r="BA772" s="852"/>
      <c r="BB772" s="852"/>
      <c r="BC772" s="852"/>
      <c r="BD772" s="852"/>
      <c r="BE772" s="852"/>
      <c r="BF772" s="852"/>
      <c r="BG772" s="696"/>
      <c r="BH772" s="696"/>
      <c r="BI772" s="852"/>
      <c r="BJ772" s="852"/>
      <c r="BK772" s="785"/>
      <c r="BL772" s="785"/>
      <c r="BM772" s="785"/>
      <c r="BN772" s="852"/>
      <c r="BO772" s="696"/>
      <c r="BP772" s="852"/>
      <c r="BQ772" s="852"/>
      <c r="BR772" s="852"/>
      <c r="BS772" s="852"/>
      <c r="BT772" s="852"/>
      <c r="BU772" s="852"/>
      <c r="BV772" s="852"/>
      <c r="BW772" s="852"/>
    </row>
    <row r="773" spans="1:75" ht="13.5" customHeight="1">
      <c r="A773" s="744" t="s">
        <v>87</v>
      </c>
      <c r="B773" s="15" t="s">
        <v>55</v>
      </c>
      <c r="C773" s="748" t="str">
        <f>VLOOKUP($C752,'2025年度(1年後期)'!$B$5:$N$208,COLUMN('2025年度(1年後期)'!$K$5),0)&amp;""</f>
        <v/>
      </c>
      <c r="D773" s="732"/>
      <c r="E773" s="749" t="str">
        <f>VLOOKUP($C752,'2025年度(2年後期)'!$B$5:$N$208,COLUMN('2025年度(2年後期)'!$K$5),0)&amp;""</f>
        <v/>
      </c>
      <c r="F773" s="732"/>
      <c r="G773" s="749" t="str">
        <f>VLOOKUP($C752,'2025年度(3年後期)'!$B$5:$N$208,COLUMN('2025年度(3年後期)'!$K$5),0)&amp;""</f>
        <v/>
      </c>
      <c r="H773" s="732"/>
      <c r="I773" s="749" t="str">
        <f>VLOOKUP($C752,'2025年度(4年後期)'!$B$5:$N$208,COLUMN('2025年度(4年後期)'!$K$5),0)&amp;""</f>
        <v/>
      </c>
      <c r="J773" s="732"/>
      <c r="K773" s="750" t="str">
        <f>VLOOKUP($C752,'2025年度(助産後期)'!$B$5:$N$208,COLUMN('2025年度(助産後期)'!$K$5),0)&amp;""</f>
        <v/>
      </c>
      <c r="L773" s="750"/>
      <c r="M773" s="748" t="str">
        <f>VLOOKUP($C752,'2025年度(M1後期)'!$B$5:$N$208,COLUMN('2025年度(M1後期)'!$K$5),0)&amp;""</f>
        <v/>
      </c>
      <c r="N773" s="732"/>
      <c r="O773" s="750" t="str">
        <f>VLOOKUP($C752,'2025年度(M2後期)'!$B$5:$N$208,COLUMN('2025年度(M2後期)'!$K$5),0)&amp;""</f>
        <v/>
      </c>
      <c r="P773" s="732"/>
      <c r="Q773" s="750" t="str">
        <f>VLOOKUP($C752,'2025年度(D1後期)'!$B$5:$N$208,COLUMN('2025年度(D1後期)'!$K$5),0)&amp;""</f>
        <v/>
      </c>
      <c r="R773" s="732"/>
      <c r="S773" s="750" t="str">
        <f>VLOOKUP($C752,'2025年度(D23後期)'!$B$5:$N$208,COLUMN('2025年度(D23後期)'!$K$5),0)&amp;""</f>
        <v/>
      </c>
      <c r="T773" s="732"/>
      <c r="U773" s="21"/>
      <c r="Z773" s="744" t="str">
        <f>A773</f>
        <v>５時限（16：50～18：20）</v>
      </c>
      <c r="AA773" s="852"/>
      <c r="AB773" s="852"/>
      <c r="AC773" s="852"/>
      <c r="AD773" s="852"/>
      <c r="AE773" s="852"/>
      <c r="AF773" s="852"/>
      <c r="AG773" s="852"/>
      <c r="AH773" s="852"/>
      <c r="AI773" s="852"/>
      <c r="AJ773" s="852"/>
      <c r="AK773" s="852"/>
      <c r="AL773" s="852"/>
      <c r="AM773" s="852"/>
      <c r="AN773" s="694"/>
      <c r="AO773" s="694"/>
      <c r="AP773" s="694"/>
      <c r="AQ773" s="694"/>
      <c r="AR773" s="694"/>
      <c r="AS773" s="694"/>
      <c r="AT773" s="694"/>
      <c r="AU773" s="694"/>
      <c r="AV773" s="694"/>
      <c r="AW773" s="852"/>
      <c r="AX773" s="852"/>
      <c r="AY773" s="852"/>
      <c r="AZ773" s="852"/>
      <c r="BA773" s="852"/>
      <c r="BB773" s="852"/>
      <c r="BC773" s="852"/>
      <c r="BD773" s="852"/>
      <c r="BE773" s="852"/>
      <c r="BF773" s="852"/>
      <c r="BG773" s="694"/>
      <c r="BH773" s="694"/>
      <c r="BI773" s="852"/>
      <c r="BJ773" s="852"/>
      <c r="BK773" s="783"/>
      <c r="BL773" s="783"/>
      <c r="BM773" s="783"/>
      <c r="BN773" s="852"/>
      <c r="BO773" s="694"/>
      <c r="BP773" s="852"/>
      <c r="BQ773" s="852"/>
      <c r="BR773" s="852"/>
      <c r="BS773" s="852"/>
      <c r="BT773" s="852"/>
      <c r="BU773" s="852"/>
      <c r="BV773" s="852"/>
      <c r="BW773" s="852"/>
    </row>
    <row r="774" spans="1:75" ht="13.5" customHeight="1">
      <c r="A774" s="733"/>
      <c r="B774" s="15" t="s">
        <v>58</v>
      </c>
      <c r="C774" s="751" t="str">
        <f>IFERROR(VLOOKUP(C773,科目・教員!$A$2:$B$349,2,0),"")</f>
        <v/>
      </c>
      <c r="D774" s="735"/>
      <c r="E774" s="739" t="str">
        <f>IFERROR(VLOOKUP(E773,科目・教員!$A$2:$B$349,2,0),"")</f>
        <v/>
      </c>
      <c r="F774" s="735"/>
      <c r="G774" s="739" t="str">
        <f>IFERROR(VLOOKUP(G773,科目・教員!$A$2:$B$349,2,0),"")</f>
        <v/>
      </c>
      <c r="H774" s="735"/>
      <c r="I774" s="739" t="str">
        <f>IFERROR(VLOOKUP(I773,科目・教員!$A$2:$B$349,2,0),"")</f>
        <v/>
      </c>
      <c r="J774" s="735"/>
      <c r="K774" s="740" t="str">
        <f>IFERROR(VLOOKUP(K773,科目・教員!$A$2:$B$349,2,0),"")</f>
        <v/>
      </c>
      <c r="L774" s="740"/>
      <c r="M774" s="751" t="str">
        <f>IFERROR(VLOOKUP(M773,科目・教員!$A$2:$B$349,2,0),"")</f>
        <v/>
      </c>
      <c r="N774" s="735"/>
      <c r="O774" s="740" t="str">
        <f>IFERROR(VLOOKUP(O773,科目・教員!$A$2:$B$349,2,0),"")</f>
        <v/>
      </c>
      <c r="P774" s="735"/>
      <c r="Q774" s="740" t="str">
        <f>IFERROR(VLOOKUP(Q773,科目・教員!$A$2:$B$349,2,0),"")</f>
        <v/>
      </c>
      <c r="R774" s="735"/>
      <c r="S774" s="740" t="str">
        <f>IFERROR(VLOOKUP(S773,科目・教員!$A$2:$B$349,2,0),"")</f>
        <v/>
      </c>
      <c r="T774" s="735"/>
      <c r="U774" s="21"/>
      <c r="Z774" s="733"/>
      <c r="AA774" s="852"/>
      <c r="AB774" s="852"/>
      <c r="AC774" s="852"/>
      <c r="AD774" s="852"/>
      <c r="AE774" s="852"/>
      <c r="AF774" s="852"/>
      <c r="AG774" s="852"/>
      <c r="AH774" s="852"/>
      <c r="AI774" s="852"/>
      <c r="AJ774" s="852"/>
      <c r="AK774" s="852"/>
      <c r="AL774" s="852"/>
      <c r="AM774" s="852"/>
      <c r="AN774" s="695"/>
      <c r="AO774" s="695"/>
      <c r="AP774" s="695"/>
      <c r="AQ774" s="695"/>
      <c r="AR774" s="695"/>
      <c r="AS774" s="695"/>
      <c r="AT774" s="695"/>
      <c r="AU774" s="695"/>
      <c r="AV774" s="695"/>
      <c r="AW774" s="852"/>
      <c r="AX774" s="852"/>
      <c r="AY774" s="852"/>
      <c r="AZ774" s="852"/>
      <c r="BA774" s="852"/>
      <c r="BB774" s="852"/>
      <c r="BC774" s="852"/>
      <c r="BD774" s="852"/>
      <c r="BE774" s="852"/>
      <c r="BF774" s="852"/>
      <c r="BG774" s="695"/>
      <c r="BH774" s="695"/>
      <c r="BI774" s="852"/>
      <c r="BJ774" s="852"/>
      <c r="BK774" s="784"/>
      <c r="BL774" s="784"/>
      <c r="BM774" s="784"/>
      <c r="BN774" s="852"/>
      <c r="BO774" s="695"/>
      <c r="BP774" s="852"/>
      <c r="BQ774" s="852"/>
      <c r="BR774" s="852"/>
      <c r="BS774" s="852"/>
      <c r="BT774" s="852"/>
      <c r="BU774" s="852"/>
      <c r="BV774" s="852"/>
      <c r="BW774" s="852"/>
    </row>
    <row r="775" spans="1:75" ht="13.5" customHeight="1">
      <c r="A775" s="733"/>
      <c r="B775" s="15" t="s">
        <v>60</v>
      </c>
      <c r="C775" s="751" t="str">
        <f>VLOOKUP($C752,'2025年度(1年後期)'!$B$5:$N$208,COLUMN('2025年度(1年後期)'!$K$5)+1,0)&amp;""</f>
        <v/>
      </c>
      <c r="D775" s="735"/>
      <c r="E775" s="739" t="str">
        <f>VLOOKUP($C752,'2025年度(2年後期)'!$B$5:$N$208,COLUMN('2025年度(2年後期)'!$K$5)+1,0)&amp;""</f>
        <v/>
      </c>
      <c r="F775" s="735"/>
      <c r="G775" s="739" t="str">
        <f>VLOOKUP($C752,'2025年度(3年後期)'!$B$5:$N$208,COLUMN('2025年度(3年後期)'!$K$5)+1,0)&amp;""</f>
        <v/>
      </c>
      <c r="H775" s="735"/>
      <c r="I775" s="739" t="str">
        <f>VLOOKUP($C752,'2025年度(4年後期)'!$B$5:$N$208,COLUMN('2025年度(4年後期)'!$K$5)+1,0)&amp;""</f>
        <v/>
      </c>
      <c r="J775" s="735"/>
      <c r="K775" s="740" t="str">
        <f>VLOOKUP($C752,'2025年度(助産後期)'!$B$5:$N$208,COLUMN('2025年度(助産後期)'!$K$5)+1,0)&amp;""</f>
        <v/>
      </c>
      <c r="L775" s="740"/>
      <c r="M775" s="751" t="str">
        <f>VLOOKUP($C752,'2025年度(M1後期)'!$B$5:$N$208,COLUMN('2025年度(M1後期)'!$K$5)+1,0)&amp;""</f>
        <v/>
      </c>
      <c r="N775" s="735"/>
      <c r="O775" s="740" t="str">
        <f>VLOOKUP($C752,'2025年度(M1後期)'!$B$5:$N$208,COLUMN('2025年度(M1後期)'!$K$5)+1,0)&amp;""</f>
        <v/>
      </c>
      <c r="P775" s="735"/>
      <c r="Q775" s="740" t="str">
        <f>VLOOKUP($C752,'2025年度(D1後期)'!$B$5:$N$208,COLUMN('2025年度(D1後期)'!$K$5)+1,0)&amp;""</f>
        <v/>
      </c>
      <c r="R775" s="735"/>
      <c r="S775" s="740" t="str">
        <f>VLOOKUP($C752,'2025年度(D23後期)'!$B$5:$N$208,COLUMN('2025年度(D23後期)'!$K$5)+1,0)&amp;""</f>
        <v/>
      </c>
      <c r="T775" s="735"/>
      <c r="U775" s="21"/>
      <c r="Z775" s="733"/>
      <c r="AA775" s="852"/>
      <c r="AB775" s="852"/>
      <c r="AC775" s="852"/>
      <c r="AD775" s="852"/>
      <c r="AE775" s="852"/>
      <c r="AF775" s="852"/>
      <c r="AG775" s="852"/>
      <c r="AH775" s="852"/>
      <c r="AI775" s="852"/>
      <c r="AJ775" s="852"/>
      <c r="AK775" s="852"/>
      <c r="AL775" s="852"/>
      <c r="AM775" s="852"/>
      <c r="AN775" s="695"/>
      <c r="AO775" s="695"/>
      <c r="AP775" s="695"/>
      <c r="AQ775" s="695"/>
      <c r="AR775" s="695"/>
      <c r="AS775" s="695"/>
      <c r="AT775" s="695"/>
      <c r="AU775" s="695"/>
      <c r="AV775" s="695"/>
      <c r="AW775" s="852"/>
      <c r="AX775" s="852"/>
      <c r="AY775" s="852"/>
      <c r="AZ775" s="852"/>
      <c r="BA775" s="852"/>
      <c r="BB775" s="852"/>
      <c r="BC775" s="852"/>
      <c r="BD775" s="852"/>
      <c r="BE775" s="852"/>
      <c r="BF775" s="852"/>
      <c r="BG775" s="695"/>
      <c r="BH775" s="695"/>
      <c r="BI775" s="852"/>
      <c r="BJ775" s="852"/>
      <c r="BK775" s="784"/>
      <c r="BL775" s="784"/>
      <c r="BM775" s="784"/>
      <c r="BN775" s="852"/>
      <c r="BO775" s="695"/>
      <c r="BP775" s="852"/>
      <c r="BQ775" s="852"/>
      <c r="BR775" s="852"/>
      <c r="BS775" s="852"/>
      <c r="BT775" s="852"/>
      <c r="BU775" s="852"/>
      <c r="BV775" s="852"/>
      <c r="BW775" s="852"/>
    </row>
    <row r="776" spans="1:75" ht="13.5" customHeight="1">
      <c r="A776" s="734"/>
      <c r="B776" s="16" t="s">
        <v>62</v>
      </c>
      <c r="C776" s="738"/>
      <c r="D776" s="736"/>
      <c r="E776" s="710"/>
      <c r="F776" s="736"/>
      <c r="G776" s="710"/>
      <c r="H776" s="736"/>
      <c r="I776" s="710"/>
      <c r="J776" s="736"/>
      <c r="K776" s="712"/>
      <c r="L776" s="712"/>
      <c r="M776" s="738"/>
      <c r="N776" s="736"/>
      <c r="O776" s="712"/>
      <c r="P776" s="736"/>
      <c r="Q776" s="712"/>
      <c r="R776" s="736"/>
      <c r="S776" s="712"/>
      <c r="T776" s="736"/>
      <c r="U776" s="22"/>
      <c r="V776" s="19"/>
      <c r="W776" s="19"/>
      <c r="X776" s="19"/>
      <c r="Y776" s="19"/>
      <c r="Z776" s="734"/>
      <c r="AA776" s="852"/>
      <c r="AB776" s="852"/>
      <c r="AC776" s="852"/>
      <c r="AD776" s="852"/>
      <c r="AE776" s="852"/>
      <c r="AF776" s="852"/>
      <c r="AG776" s="852"/>
      <c r="AH776" s="852"/>
      <c r="AI776" s="852"/>
      <c r="AJ776" s="852"/>
      <c r="AK776" s="852"/>
      <c r="AL776" s="852"/>
      <c r="AM776" s="852"/>
      <c r="AN776" s="696"/>
      <c r="AO776" s="696"/>
      <c r="AP776" s="696"/>
      <c r="AQ776" s="696"/>
      <c r="AR776" s="696"/>
      <c r="AS776" s="696"/>
      <c r="AT776" s="696"/>
      <c r="AU776" s="696"/>
      <c r="AV776" s="696"/>
      <c r="AW776" s="852"/>
      <c r="AX776" s="852"/>
      <c r="AY776" s="852"/>
      <c r="AZ776" s="852"/>
      <c r="BA776" s="852"/>
      <c r="BB776" s="852"/>
      <c r="BC776" s="852"/>
      <c r="BD776" s="852"/>
      <c r="BE776" s="852"/>
      <c r="BF776" s="852"/>
      <c r="BG776" s="696"/>
      <c r="BH776" s="696"/>
      <c r="BI776" s="852"/>
      <c r="BJ776" s="852"/>
      <c r="BK776" s="785"/>
      <c r="BL776" s="785"/>
      <c r="BM776" s="785"/>
      <c r="BN776" s="852"/>
      <c r="BO776" s="696"/>
      <c r="BP776" s="852"/>
      <c r="BQ776" s="852"/>
      <c r="BR776" s="852"/>
      <c r="BS776" s="852"/>
      <c r="BT776" s="852"/>
      <c r="BU776" s="852"/>
      <c r="BV776" s="852"/>
      <c r="BW776" s="852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9" activePane="bottomLeft" state="frozen"/>
      <selection pane="bottomLeft" activeCell="S100" sqref="S100:S102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493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0" t="s">
        <v>495</v>
      </c>
      <c r="C5" s="862" t="s">
        <v>496</v>
      </c>
      <c r="D5" s="57" t="s">
        <v>497</v>
      </c>
      <c r="E5" s="858" t="s">
        <v>498</v>
      </c>
      <c r="F5" s="57" t="s">
        <v>499</v>
      </c>
      <c r="G5" s="858" t="s">
        <v>498</v>
      </c>
      <c r="H5" s="57" t="s">
        <v>500</v>
      </c>
      <c r="I5" s="858" t="s">
        <v>498</v>
      </c>
      <c r="J5" s="57" t="s">
        <v>501</v>
      </c>
      <c r="K5" s="858" t="s">
        <v>498</v>
      </c>
      <c r="L5" s="57" t="s">
        <v>502</v>
      </c>
      <c r="M5" s="858" t="s">
        <v>498</v>
      </c>
      <c r="N5" s="58" t="s">
        <v>503</v>
      </c>
    </row>
    <row r="6" spans="2:18" ht="18" customHeight="1" thickBot="1">
      <c r="B6" s="861"/>
      <c r="C6" s="863"/>
      <c r="D6" s="59" t="s">
        <v>504</v>
      </c>
      <c r="E6" s="859"/>
      <c r="F6" s="59" t="s">
        <v>505</v>
      </c>
      <c r="G6" s="859"/>
      <c r="H6" s="59" t="s">
        <v>506</v>
      </c>
      <c r="I6" s="859"/>
      <c r="J6" s="59" t="s">
        <v>507</v>
      </c>
      <c r="K6" s="859"/>
      <c r="L6" s="59" t="s">
        <v>508</v>
      </c>
      <c r="M6" s="859"/>
      <c r="N6" s="60"/>
    </row>
    <row r="7" spans="2:18" ht="36" customHeight="1">
      <c r="B7" s="61">
        <v>45931</v>
      </c>
      <c r="C7" s="62">
        <f>B7</f>
        <v>45931</v>
      </c>
      <c r="D7" s="63" t="s">
        <v>509</v>
      </c>
      <c r="E7" s="64" t="s">
        <v>509</v>
      </c>
      <c r="F7" s="604" t="s">
        <v>127</v>
      </c>
      <c r="G7" s="486" t="s">
        <v>510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509</v>
      </c>
      <c r="M7" s="70" t="s">
        <v>509</v>
      </c>
      <c r="N7" s="71" t="s">
        <v>135</v>
      </c>
      <c r="O7" s="213">
        <v>1</v>
      </c>
      <c r="Q7" s="213" t="s">
        <v>511</v>
      </c>
      <c r="R7" s="213" t="s">
        <v>512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509</v>
      </c>
      <c r="M8" s="76" t="s">
        <v>509</v>
      </c>
      <c r="N8" s="77" t="s">
        <v>509</v>
      </c>
      <c r="O8" s="213">
        <f>O7+1</f>
        <v>2</v>
      </c>
      <c r="Q8" s="213" t="s">
        <v>513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514</v>
      </c>
      <c r="J9" s="102" t="s">
        <v>156</v>
      </c>
      <c r="K9" s="64" t="s">
        <v>514</v>
      </c>
      <c r="L9" s="63" t="s">
        <v>509</v>
      </c>
      <c r="M9" s="80" t="s">
        <v>509</v>
      </c>
      <c r="N9" s="81" t="s">
        <v>509</v>
      </c>
      <c r="O9" s="213">
        <f>O8+1</f>
        <v>3</v>
      </c>
      <c r="Q9" s="213" t="s">
        <v>515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509</v>
      </c>
      <c r="E10" s="85" t="s">
        <v>509</v>
      </c>
      <c r="F10" s="84" t="s">
        <v>509</v>
      </c>
      <c r="G10" s="85" t="s">
        <v>509</v>
      </c>
      <c r="H10" s="129" t="s">
        <v>509</v>
      </c>
      <c r="I10" s="95" t="s">
        <v>509</v>
      </c>
      <c r="J10" s="94" t="s">
        <v>509</v>
      </c>
      <c r="K10" s="95" t="s">
        <v>509</v>
      </c>
      <c r="L10" s="84" t="s">
        <v>509</v>
      </c>
      <c r="M10" s="87" t="s">
        <v>509</v>
      </c>
      <c r="N10" s="88" t="s">
        <v>509</v>
      </c>
      <c r="Q10" s="213" t="s">
        <v>516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509</v>
      </c>
      <c r="E11" s="85" t="s">
        <v>509</v>
      </c>
      <c r="F11" s="84" t="s">
        <v>509</v>
      </c>
      <c r="G11" s="85" t="s">
        <v>509</v>
      </c>
      <c r="H11" s="86" t="s">
        <v>509</v>
      </c>
      <c r="I11" s="85" t="s">
        <v>509</v>
      </c>
      <c r="J11" s="86" t="s">
        <v>509</v>
      </c>
      <c r="K11" s="85" t="s">
        <v>509</v>
      </c>
      <c r="L11" s="84" t="s">
        <v>509</v>
      </c>
      <c r="M11" s="87" t="s">
        <v>509</v>
      </c>
      <c r="N11" s="88" t="s">
        <v>509</v>
      </c>
      <c r="Q11" s="213" t="s">
        <v>517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514</v>
      </c>
      <c r="L12" s="485" t="s">
        <v>156</v>
      </c>
      <c r="M12" s="486" t="s">
        <v>514</v>
      </c>
      <c r="N12" s="81" t="s">
        <v>509</v>
      </c>
      <c r="O12" s="213">
        <f>O9+1</f>
        <v>4</v>
      </c>
      <c r="Q12" s="213" t="s">
        <v>518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519</v>
      </c>
      <c r="G13" s="64" t="s">
        <v>520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509</v>
      </c>
      <c r="M13" s="76" t="s">
        <v>509</v>
      </c>
      <c r="N13" s="81" t="s">
        <v>509</v>
      </c>
      <c r="O13" s="213">
        <f>O12+1</f>
        <v>5</v>
      </c>
      <c r="Q13" s="213" t="s">
        <v>521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522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509</v>
      </c>
      <c r="M14" s="90" t="s">
        <v>509</v>
      </c>
      <c r="N14" s="81" t="s">
        <v>509</v>
      </c>
      <c r="O14" s="213">
        <f t="shared" ref="O14:O16" si="3">O13+1</f>
        <v>6</v>
      </c>
      <c r="Q14" s="213" t="s">
        <v>523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524</v>
      </c>
      <c r="J15" s="63" t="s">
        <v>137</v>
      </c>
      <c r="K15" s="64">
        <v>101</v>
      </c>
      <c r="L15" s="63" t="s">
        <v>509</v>
      </c>
      <c r="M15" s="90" t="s">
        <v>509</v>
      </c>
      <c r="N15" s="81" t="s">
        <v>509</v>
      </c>
      <c r="O15" s="213">
        <f t="shared" si="3"/>
        <v>7</v>
      </c>
      <c r="Q15" s="213" t="s">
        <v>525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509</v>
      </c>
      <c r="J16" s="102" t="s">
        <v>222</v>
      </c>
      <c r="K16" s="64" t="s">
        <v>509</v>
      </c>
      <c r="L16" s="102" t="s">
        <v>222</v>
      </c>
      <c r="M16" s="64" t="s">
        <v>509</v>
      </c>
      <c r="N16" s="81" t="s">
        <v>526</v>
      </c>
      <c r="O16" s="213">
        <f t="shared" si="3"/>
        <v>8</v>
      </c>
      <c r="Q16" s="213" t="s">
        <v>527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509</v>
      </c>
      <c r="E17" s="85" t="s">
        <v>509</v>
      </c>
      <c r="F17" s="129" t="s">
        <v>509</v>
      </c>
      <c r="G17" s="95" t="s">
        <v>509</v>
      </c>
      <c r="H17" s="211" t="s">
        <v>509</v>
      </c>
      <c r="I17" s="95" t="s">
        <v>509</v>
      </c>
      <c r="J17" s="84" t="s">
        <v>509</v>
      </c>
      <c r="K17" s="85" t="s">
        <v>509</v>
      </c>
      <c r="L17" s="84" t="s">
        <v>509</v>
      </c>
      <c r="M17" s="126" t="s">
        <v>509</v>
      </c>
      <c r="N17" s="88" t="s">
        <v>528</v>
      </c>
      <c r="Q17" s="213" t="s">
        <v>529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509</v>
      </c>
      <c r="E18" s="85" t="s">
        <v>509</v>
      </c>
      <c r="F18" s="94" t="s">
        <v>509</v>
      </c>
      <c r="G18" s="95" t="s">
        <v>509</v>
      </c>
      <c r="H18" s="96" t="s">
        <v>509</v>
      </c>
      <c r="I18" s="95" t="s">
        <v>509</v>
      </c>
      <c r="J18" s="97" t="s">
        <v>509</v>
      </c>
      <c r="K18" s="85" t="s">
        <v>509</v>
      </c>
      <c r="L18" s="84" t="s">
        <v>509</v>
      </c>
      <c r="M18" s="87" t="s">
        <v>509</v>
      </c>
      <c r="N18" s="88" t="s">
        <v>528</v>
      </c>
      <c r="Q18" s="213" t="s">
        <v>530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509</v>
      </c>
      <c r="E19" s="108" t="s">
        <v>509</v>
      </c>
      <c r="F19" s="105" t="s">
        <v>509</v>
      </c>
      <c r="G19" s="108" t="s">
        <v>509</v>
      </c>
      <c r="H19" s="84" t="s">
        <v>509</v>
      </c>
      <c r="I19" s="85" t="s">
        <v>509</v>
      </c>
      <c r="J19" s="84" t="s">
        <v>509</v>
      </c>
      <c r="K19" s="85" t="s">
        <v>509</v>
      </c>
      <c r="L19" s="84" t="s">
        <v>509</v>
      </c>
      <c r="M19" s="87" t="s">
        <v>509</v>
      </c>
      <c r="N19" s="88" t="s">
        <v>531</v>
      </c>
      <c r="Q19" s="213" t="s">
        <v>532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533</v>
      </c>
      <c r="K20" s="76" t="s">
        <v>509</v>
      </c>
      <c r="L20" s="63" t="s">
        <v>509</v>
      </c>
      <c r="M20" s="76" t="s">
        <v>509</v>
      </c>
      <c r="N20" s="81" t="s">
        <v>509</v>
      </c>
      <c r="O20" s="213">
        <f>O16+1</f>
        <v>9</v>
      </c>
      <c r="Q20" s="213" t="s">
        <v>534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522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509</v>
      </c>
      <c r="M21" s="90" t="s">
        <v>509</v>
      </c>
      <c r="N21" s="81" t="s">
        <v>509</v>
      </c>
      <c r="O21" s="213">
        <f>O20+1</f>
        <v>10</v>
      </c>
      <c r="Q21" s="215" t="s">
        <v>535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519</v>
      </c>
      <c r="I22" s="559" t="s">
        <v>536</v>
      </c>
      <c r="J22" s="76" t="s">
        <v>519</v>
      </c>
      <c r="K22" s="559" t="s">
        <v>536</v>
      </c>
      <c r="L22" s="63" t="s">
        <v>509</v>
      </c>
      <c r="M22" s="64" t="s">
        <v>509</v>
      </c>
      <c r="N22" s="81" t="s">
        <v>509</v>
      </c>
      <c r="O22" s="213">
        <f t="shared" ref="O22:O23" si="4">O21+1</f>
        <v>11</v>
      </c>
      <c r="Q22" s="213" t="s">
        <v>537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514</v>
      </c>
      <c r="J23" s="102" t="s">
        <v>156</v>
      </c>
      <c r="K23" s="64" t="s">
        <v>514</v>
      </c>
      <c r="L23" s="63" t="s">
        <v>509</v>
      </c>
      <c r="M23" s="64" t="s">
        <v>509</v>
      </c>
      <c r="N23" s="81" t="s">
        <v>509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509</v>
      </c>
      <c r="E24" s="95" t="s">
        <v>509</v>
      </c>
      <c r="F24" s="94" t="s">
        <v>509</v>
      </c>
      <c r="G24" s="216" t="s">
        <v>509</v>
      </c>
      <c r="H24" s="94" t="s">
        <v>509</v>
      </c>
      <c r="I24" s="95" t="s">
        <v>509</v>
      </c>
      <c r="J24" s="94" t="s">
        <v>509</v>
      </c>
      <c r="K24" s="95" t="s">
        <v>509</v>
      </c>
      <c r="L24" s="84" t="s">
        <v>509</v>
      </c>
      <c r="M24" s="126" t="s">
        <v>509</v>
      </c>
      <c r="N24" s="88" t="s">
        <v>509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509</v>
      </c>
      <c r="E25" s="95" t="s">
        <v>509</v>
      </c>
      <c r="F25" s="84" t="s">
        <v>509</v>
      </c>
      <c r="G25" s="85" t="s">
        <v>509</v>
      </c>
      <c r="H25" s="86" t="s">
        <v>509</v>
      </c>
      <c r="I25" s="85" t="s">
        <v>509</v>
      </c>
      <c r="J25" s="106" t="s">
        <v>509</v>
      </c>
      <c r="K25" s="95" t="s">
        <v>509</v>
      </c>
      <c r="L25" s="84" t="s">
        <v>509</v>
      </c>
      <c r="M25" s="107" t="s">
        <v>509</v>
      </c>
      <c r="N25" s="88" t="s">
        <v>509</v>
      </c>
      <c r="Q25" s="213" t="s">
        <v>538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519</v>
      </c>
      <c r="I26" s="64" t="s">
        <v>520</v>
      </c>
      <c r="J26" s="63" t="s">
        <v>519</v>
      </c>
      <c r="K26" s="64" t="s">
        <v>520</v>
      </c>
      <c r="L26" s="63" t="s">
        <v>509</v>
      </c>
      <c r="M26" s="76" t="s">
        <v>509</v>
      </c>
      <c r="N26" s="81" t="s">
        <v>509</v>
      </c>
      <c r="O26" s="213">
        <f>O23+1</f>
        <v>13</v>
      </c>
      <c r="Q26" s="213" t="s">
        <v>539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294</v>
      </c>
      <c r="G27" s="64">
        <v>101</v>
      </c>
      <c r="H27" s="63" t="s">
        <v>196</v>
      </c>
      <c r="I27" s="64">
        <v>101</v>
      </c>
      <c r="J27" s="485" t="s">
        <v>295</v>
      </c>
      <c r="K27" s="493">
        <v>101</v>
      </c>
      <c r="L27" s="63" t="s">
        <v>509</v>
      </c>
      <c r="M27" s="76" t="s">
        <v>509</v>
      </c>
      <c r="N27" s="109"/>
      <c r="O27" s="213">
        <f>O26+1</f>
        <v>14</v>
      </c>
      <c r="Q27" s="213" t="s">
        <v>540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522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509</v>
      </c>
      <c r="M28" s="76" t="s">
        <v>509</v>
      </c>
      <c r="N28" s="81" t="s">
        <v>509</v>
      </c>
      <c r="O28" s="213">
        <f t="shared" ref="O28:O30" si="5">O27+1</f>
        <v>15</v>
      </c>
      <c r="Q28" s="213" t="s">
        <v>541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509</v>
      </c>
      <c r="M29" s="64" t="s">
        <v>509</v>
      </c>
      <c r="N29" s="81" t="s">
        <v>509</v>
      </c>
      <c r="O29" s="213">
        <f t="shared" si="5"/>
        <v>16</v>
      </c>
      <c r="Q29" s="213" t="s">
        <v>542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509</v>
      </c>
      <c r="M30" s="80" t="s">
        <v>509</v>
      </c>
      <c r="N30" s="81" t="s">
        <v>509</v>
      </c>
      <c r="O30" s="213">
        <f t="shared" si="5"/>
        <v>17</v>
      </c>
      <c r="Q30" s="213" t="s">
        <v>543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509</v>
      </c>
      <c r="E31" s="85" t="s">
        <v>509</v>
      </c>
      <c r="F31" s="84" t="s">
        <v>509</v>
      </c>
      <c r="G31" s="85" t="s">
        <v>509</v>
      </c>
      <c r="H31" s="94" t="s">
        <v>509</v>
      </c>
      <c r="I31" s="95" t="s">
        <v>509</v>
      </c>
      <c r="J31" s="94" t="s">
        <v>509</v>
      </c>
      <c r="K31" s="95" t="s">
        <v>509</v>
      </c>
      <c r="L31" s="84" t="s">
        <v>509</v>
      </c>
      <c r="M31" s="126" t="s">
        <v>509</v>
      </c>
      <c r="N31" s="88" t="s">
        <v>509</v>
      </c>
      <c r="Q31" s="213" t="s">
        <v>544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509</v>
      </c>
      <c r="E32" s="85" t="s">
        <v>509</v>
      </c>
      <c r="F32" s="94" t="s">
        <v>509</v>
      </c>
      <c r="G32" s="95" t="s">
        <v>509</v>
      </c>
      <c r="H32" s="86" t="s">
        <v>509</v>
      </c>
      <c r="I32" s="85" t="s">
        <v>509</v>
      </c>
      <c r="J32" s="105" t="s">
        <v>509</v>
      </c>
      <c r="K32" s="95" t="s">
        <v>509</v>
      </c>
      <c r="L32" s="84" t="s">
        <v>509</v>
      </c>
      <c r="M32" s="85" t="s">
        <v>509</v>
      </c>
      <c r="N32" s="88" t="s">
        <v>509</v>
      </c>
      <c r="Q32" s="213" t="s">
        <v>545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546</v>
      </c>
      <c r="I33" s="64" t="s">
        <v>509</v>
      </c>
      <c r="J33" s="102"/>
      <c r="K33" s="64" t="s">
        <v>509</v>
      </c>
      <c r="L33" s="63" t="s">
        <v>509</v>
      </c>
      <c r="M33" s="76" t="s">
        <v>509</v>
      </c>
      <c r="N33" s="192" t="s">
        <v>547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294</v>
      </c>
      <c r="G34" s="64">
        <v>101</v>
      </c>
      <c r="H34" s="63" t="s">
        <v>267</v>
      </c>
      <c r="I34" s="64">
        <v>101</v>
      </c>
      <c r="J34" s="63" t="s">
        <v>548</v>
      </c>
      <c r="K34" s="76" t="s">
        <v>509</v>
      </c>
      <c r="L34" s="63" t="s">
        <v>509</v>
      </c>
      <c r="M34" s="76" t="s">
        <v>509</v>
      </c>
      <c r="N34" s="81" t="s">
        <v>509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522</v>
      </c>
      <c r="I35" s="91">
        <v>101</v>
      </c>
      <c r="J35" s="63" t="s">
        <v>196</v>
      </c>
      <c r="K35" s="91">
        <v>101</v>
      </c>
      <c r="L35" s="63" t="s">
        <v>509</v>
      </c>
      <c r="M35" s="76" t="s">
        <v>509</v>
      </c>
      <c r="N35" s="81" t="s">
        <v>509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549</v>
      </c>
      <c r="F36" s="615" t="s">
        <v>227</v>
      </c>
      <c r="G36" s="489" t="s">
        <v>549</v>
      </c>
      <c r="H36" s="618" t="s">
        <v>131</v>
      </c>
      <c r="I36" s="489" t="s">
        <v>549</v>
      </c>
      <c r="J36" s="63" t="s">
        <v>509</v>
      </c>
      <c r="K36" s="64" t="s">
        <v>509</v>
      </c>
      <c r="L36" s="63" t="s">
        <v>509</v>
      </c>
      <c r="M36" s="64" t="s">
        <v>509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514</v>
      </c>
      <c r="J37" s="113" t="s">
        <v>156</v>
      </c>
      <c r="K37" s="115" t="s">
        <v>514</v>
      </c>
      <c r="L37" s="113" t="s">
        <v>509</v>
      </c>
      <c r="M37" s="115" t="s">
        <v>509</v>
      </c>
      <c r="N37" s="117" t="s">
        <v>509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550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0" t="s">
        <v>495</v>
      </c>
      <c r="C40" s="862" t="s">
        <v>496</v>
      </c>
      <c r="D40" s="57" t="s">
        <v>497</v>
      </c>
      <c r="E40" s="864" t="s">
        <v>498</v>
      </c>
      <c r="F40" s="57" t="s">
        <v>499</v>
      </c>
      <c r="G40" s="864" t="s">
        <v>498</v>
      </c>
      <c r="H40" s="57" t="s">
        <v>500</v>
      </c>
      <c r="I40" s="864" t="s">
        <v>498</v>
      </c>
      <c r="J40" s="57" t="s">
        <v>501</v>
      </c>
      <c r="K40" s="864" t="s">
        <v>498</v>
      </c>
      <c r="L40" s="57" t="s">
        <v>502</v>
      </c>
      <c r="M40" s="864" t="s">
        <v>498</v>
      </c>
      <c r="N40" s="58" t="s">
        <v>503</v>
      </c>
    </row>
    <row r="41" spans="2:15" ht="36" customHeight="1" thickBot="1">
      <c r="B41" s="861"/>
      <c r="C41" s="863"/>
      <c r="D41" s="59" t="s">
        <v>504</v>
      </c>
      <c r="E41" s="865"/>
      <c r="F41" s="59" t="s">
        <v>505</v>
      </c>
      <c r="G41" s="865"/>
      <c r="H41" s="59" t="s">
        <v>506</v>
      </c>
      <c r="I41" s="865"/>
      <c r="J41" s="59" t="s">
        <v>507</v>
      </c>
      <c r="K41" s="865"/>
      <c r="L41" s="59" t="s">
        <v>508</v>
      </c>
      <c r="M41" s="86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551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294</v>
      </c>
      <c r="I45" s="486">
        <v>101</v>
      </c>
      <c r="J45" s="63" t="s">
        <v>552</v>
      </c>
      <c r="K45" s="80">
        <v>101</v>
      </c>
      <c r="L45" s="63" t="s">
        <v>324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522</v>
      </c>
      <c r="G46" s="64">
        <v>201</v>
      </c>
      <c r="H46" s="63" t="s">
        <v>328</v>
      </c>
      <c r="I46" s="64">
        <v>202</v>
      </c>
      <c r="J46" s="63" t="s">
        <v>328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334</v>
      </c>
      <c r="G48" s="75" t="s">
        <v>553</v>
      </c>
      <c r="H48" s="128" t="s">
        <v>156</v>
      </c>
      <c r="I48" s="168" t="s">
        <v>514</v>
      </c>
      <c r="J48" s="63" t="s">
        <v>156</v>
      </c>
      <c r="K48" s="168" t="s">
        <v>514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554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294</v>
      </c>
      <c r="G52" s="64">
        <v>101</v>
      </c>
      <c r="H52" s="63" t="s">
        <v>267</v>
      </c>
      <c r="I52" s="64">
        <v>101</v>
      </c>
      <c r="J52" s="63" t="s">
        <v>555</v>
      </c>
      <c r="K52" s="80">
        <v>101</v>
      </c>
      <c r="L52" s="63" t="s">
        <v>324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328</v>
      </c>
      <c r="I53" s="64">
        <v>202</v>
      </c>
      <c r="J53" s="63" t="s">
        <v>328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339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522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514</v>
      </c>
      <c r="J55" s="133" t="s">
        <v>156</v>
      </c>
      <c r="K55" s="168" t="s">
        <v>514</v>
      </c>
      <c r="L55" s="63" t="s">
        <v>334</v>
      </c>
      <c r="M55" s="80" t="s">
        <v>556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557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294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324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295</v>
      </c>
      <c r="E60" s="64">
        <v>201</v>
      </c>
      <c r="F60" s="63" t="s">
        <v>522</v>
      </c>
      <c r="G60" s="64">
        <v>201</v>
      </c>
      <c r="H60" s="63" t="s">
        <v>328</v>
      </c>
      <c r="I60" s="64">
        <v>202</v>
      </c>
      <c r="J60" s="63" t="s">
        <v>328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339</v>
      </c>
      <c r="K61" s="80">
        <v>101</v>
      </c>
      <c r="L61" s="63" t="s">
        <v>339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558</v>
      </c>
      <c r="E62" s="559" t="s">
        <v>559</v>
      </c>
      <c r="F62" s="63" t="s">
        <v>560</v>
      </c>
      <c r="G62" s="559" t="s">
        <v>559</v>
      </c>
      <c r="H62" s="63" t="s">
        <v>156</v>
      </c>
      <c r="I62" s="168" t="s">
        <v>514</v>
      </c>
      <c r="J62" s="79" t="s">
        <v>156</v>
      </c>
      <c r="K62" s="168" t="s">
        <v>514</v>
      </c>
      <c r="L62" s="63" t="s">
        <v>334</v>
      </c>
      <c r="M62" s="225" t="s">
        <v>556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561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562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294</v>
      </c>
      <c r="I66" s="486">
        <v>101</v>
      </c>
      <c r="J66" s="63" t="s">
        <v>564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522</v>
      </c>
      <c r="E67" s="64">
        <v>201</v>
      </c>
      <c r="F67" s="63" t="s">
        <v>295</v>
      </c>
      <c r="G67" s="64">
        <v>201</v>
      </c>
      <c r="H67" s="63" t="s">
        <v>328</v>
      </c>
      <c r="I67" s="64">
        <v>202</v>
      </c>
      <c r="J67" s="63" t="s">
        <v>328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339</v>
      </c>
      <c r="K68" s="80">
        <v>101</v>
      </c>
      <c r="L68" s="63" t="s">
        <v>339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366</v>
      </c>
      <c r="K69" s="64" t="s">
        <v>96</v>
      </c>
      <c r="L69" s="140" t="s">
        <v>334</v>
      </c>
      <c r="M69" s="132" t="s">
        <v>556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565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0" t="s">
        <v>495</v>
      </c>
      <c r="C74" s="862" t="s">
        <v>496</v>
      </c>
      <c r="D74" s="57" t="s">
        <v>497</v>
      </c>
      <c r="E74" s="858" t="s">
        <v>498</v>
      </c>
      <c r="F74" s="57" t="s">
        <v>499</v>
      </c>
      <c r="G74" s="858" t="s">
        <v>498</v>
      </c>
      <c r="H74" s="57" t="s">
        <v>500</v>
      </c>
      <c r="I74" s="858" t="s">
        <v>498</v>
      </c>
      <c r="J74" s="57" t="s">
        <v>501</v>
      </c>
      <c r="K74" s="858" t="s">
        <v>498</v>
      </c>
      <c r="L74" s="57" t="s">
        <v>502</v>
      </c>
      <c r="M74" s="858" t="s">
        <v>498</v>
      </c>
      <c r="N74" s="58" t="s">
        <v>503</v>
      </c>
    </row>
    <row r="75" spans="2:15" ht="18" customHeight="1">
      <c r="B75" s="861"/>
      <c r="C75" s="863"/>
      <c r="D75" s="59" t="s">
        <v>504</v>
      </c>
      <c r="E75" s="859"/>
      <c r="F75" s="59" t="s">
        <v>505</v>
      </c>
      <c r="G75" s="859"/>
      <c r="H75" s="59" t="s">
        <v>506</v>
      </c>
      <c r="I75" s="859"/>
      <c r="J75" s="59" t="s">
        <v>507</v>
      </c>
      <c r="K75" s="859"/>
      <c r="L75" s="59" t="s">
        <v>508</v>
      </c>
      <c r="M75" s="859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366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294</v>
      </c>
      <c r="E77" s="64">
        <v>101</v>
      </c>
      <c r="F77" s="63" t="s">
        <v>295</v>
      </c>
      <c r="G77" s="64">
        <v>101</v>
      </c>
      <c r="H77" s="63" t="s">
        <v>267</v>
      </c>
      <c r="I77" s="64">
        <v>101</v>
      </c>
      <c r="J77" s="63" t="s">
        <v>566</v>
      </c>
      <c r="K77" s="80">
        <v>101</v>
      </c>
      <c r="L77" s="63" t="s">
        <v>324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522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339</v>
      </c>
      <c r="K78" s="80">
        <v>101</v>
      </c>
      <c r="L78" s="63" t="s">
        <v>339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519</v>
      </c>
      <c r="E80" s="80" t="s">
        <v>520</v>
      </c>
      <c r="F80" s="78" t="s">
        <v>519</v>
      </c>
      <c r="G80" s="80" t="s">
        <v>520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334</v>
      </c>
      <c r="M80" s="80" t="s">
        <v>556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386</v>
      </c>
      <c r="G83" s="75">
        <v>201</v>
      </c>
      <c r="H83" s="78" t="s">
        <v>519</v>
      </c>
      <c r="I83" s="64" t="s">
        <v>520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294</v>
      </c>
      <c r="E84" s="64">
        <v>101</v>
      </c>
      <c r="F84" s="63" t="s">
        <v>295</v>
      </c>
      <c r="G84" s="64">
        <v>101</v>
      </c>
      <c r="H84" s="63" t="s">
        <v>567</v>
      </c>
      <c r="I84" s="64"/>
      <c r="J84" s="98"/>
      <c r="K84" s="198"/>
      <c r="L84" s="485" t="s">
        <v>324</v>
      </c>
      <c r="M84" s="494" t="s">
        <v>568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522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366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569</v>
      </c>
      <c r="G86" s="621" t="s">
        <v>96</v>
      </c>
      <c r="H86" s="79" t="s">
        <v>390</v>
      </c>
      <c r="I86" s="621" t="s">
        <v>96</v>
      </c>
      <c r="J86" s="140" t="s">
        <v>391</v>
      </c>
      <c r="K86" s="621" t="s">
        <v>96</v>
      </c>
      <c r="L86" s="227"/>
      <c r="M86" s="221"/>
      <c r="N86" s="81" t="s">
        <v>570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392</v>
      </c>
      <c r="G87" s="621" t="s">
        <v>96</v>
      </c>
      <c r="H87" s="103" t="s">
        <v>393</v>
      </c>
      <c r="I87" s="621" t="s">
        <v>96</v>
      </c>
      <c r="J87" s="103"/>
      <c r="K87" s="75"/>
      <c r="L87" s="63" t="s">
        <v>334</v>
      </c>
      <c r="M87" s="80" t="s">
        <v>556</v>
      </c>
      <c r="N87" s="81" t="s">
        <v>570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386</v>
      </c>
      <c r="I90" s="64">
        <v>101</v>
      </c>
      <c r="J90" s="63" t="s">
        <v>366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324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295</v>
      </c>
      <c r="E92" s="64">
        <v>101</v>
      </c>
      <c r="F92" s="63" t="s">
        <v>522</v>
      </c>
      <c r="G92" s="64">
        <v>101</v>
      </c>
      <c r="H92" s="103" t="s">
        <v>75</v>
      </c>
      <c r="I92" s="75">
        <v>101</v>
      </c>
      <c r="J92" s="63" t="s">
        <v>339</v>
      </c>
      <c r="K92" s="80">
        <v>101</v>
      </c>
      <c r="L92" s="63" t="s">
        <v>339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519</v>
      </c>
      <c r="I93" s="602" t="s">
        <v>536</v>
      </c>
      <c r="J93" s="103" t="s">
        <v>519</v>
      </c>
      <c r="K93" s="602" t="s">
        <v>536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366</v>
      </c>
      <c r="E94" s="80">
        <v>101</v>
      </c>
      <c r="F94" s="63" t="s">
        <v>334</v>
      </c>
      <c r="G94" s="75" t="s">
        <v>553</v>
      </c>
      <c r="H94" s="102" t="s">
        <v>240</v>
      </c>
      <c r="I94" s="64">
        <v>101</v>
      </c>
      <c r="J94" s="63" t="s">
        <v>404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386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366</v>
      </c>
      <c r="G98" s="64">
        <v>101</v>
      </c>
      <c r="H98" s="63" t="s">
        <v>522</v>
      </c>
      <c r="I98" s="64">
        <v>101</v>
      </c>
      <c r="J98" s="103" t="s">
        <v>75</v>
      </c>
      <c r="K98" s="75">
        <v>101</v>
      </c>
      <c r="L98" s="63" t="s">
        <v>324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295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571</v>
      </c>
      <c r="G101" s="230" t="s">
        <v>572</v>
      </c>
      <c r="H101" s="103" t="s">
        <v>386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574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0" t="s">
        <v>495</v>
      </c>
      <c r="C109" s="862" t="s">
        <v>496</v>
      </c>
      <c r="D109" s="57" t="s">
        <v>497</v>
      </c>
      <c r="E109" s="858" t="s">
        <v>498</v>
      </c>
      <c r="F109" s="57" t="s">
        <v>499</v>
      </c>
      <c r="G109" s="858" t="s">
        <v>498</v>
      </c>
      <c r="H109" s="57" t="s">
        <v>500</v>
      </c>
      <c r="I109" s="858" t="s">
        <v>498</v>
      </c>
      <c r="J109" s="57" t="s">
        <v>501</v>
      </c>
      <c r="K109" s="858" t="s">
        <v>498</v>
      </c>
      <c r="L109" s="57" t="s">
        <v>502</v>
      </c>
      <c r="M109" s="858" t="s">
        <v>498</v>
      </c>
      <c r="N109" s="58" t="s">
        <v>503</v>
      </c>
    </row>
    <row r="110" spans="2:15" ht="36" customHeight="1" thickBot="1">
      <c r="B110" s="861"/>
      <c r="C110" s="863"/>
      <c r="D110" s="59" t="s">
        <v>504</v>
      </c>
      <c r="E110" s="859"/>
      <c r="F110" s="59" t="s">
        <v>505</v>
      </c>
      <c r="G110" s="859"/>
      <c r="H110" s="59" t="s">
        <v>506</v>
      </c>
      <c r="I110" s="859"/>
      <c r="J110" s="59" t="s">
        <v>507</v>
      </c>
      <c r="K110" s="859"/>
      <c r="L110" s="59" t="s">
        <v>508</v>
      </c>
      <c r="M110" s="859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575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576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522</v>
      </c>
      <c r="I124" s="64">
        <v>101</v>
      </c>
      <c r="J124" s="63" t="s">
        <v>339</v>
      </c>
      <c r="K124" s="80">
        <v>101</v>
      </c>
      <c r="L124" s="63" t="s">
        <v>339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414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366</v>
      </c>
      <c r="G126" s="64">
        <v>101</v>
      </c>
      <c r="H126" s="63" t="s">
        <v>386</v>
      </c>
      <c r="I126" s="64">
        <v>101</v>
      </c>
      <c r="J126" s="63" t="s">
        <v>415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386</v>
      </c>
      <c r="G129" s="132">
        <v>101</v>
      </c>
      <c r="H129" s="63" t="s">
        <v>417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295</v>
      </c>
      <c r="I130" s="64">
        <v>101</v>
      </c>
      <c r="J130" s="63" t="s">
        <v>522</v>
      </c>
      <c r="K130" s="64">
        <v>101</v>
      </c>
      <c r="L130" s="63" t="s">
        <v>324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339</v>
      </c>
      <c r="K131" s="80">
        <v>101</v>
      </c>
      <c r="L131" s="63" t="s">
        <v>339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366</v>
      </c>
      <c r="E133" s="80">
        <v>101</v>
      </c>
      <c r="F133" s="63" t="s">
        <v>386</v>
      </c>
      <c r="G133" s="80">
        <v>101</v>
      </c>
      <c r="H133" s="63" t="s">
        <v>577</v>
      </c>
      <c r="I133" s="64" t="s">
        <v>578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579</v>
      </c>
      <c r="E136" s="93"/>
      <c r="F136" s="191" t="s">
        <v>579</v>
      </c>
      <c r="G136" s="93"/>
      <c r="H136" s="63" t="s">
        <v>579</v>
      </c>
      <c r="I136" s="80"/>
      <c r="J136" s="63" t="s">
        <v>579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580</v>
      </c>
      <c r="E137" s="64"/>
      <c r="F137" s="63" t="s">
        <v>580</v>
      </c>
      <c r="G137" s="64"/>
      <c r="H137" s="63" t="s">
        <v>580</v>
      </c>
      <c r="I137" s="64"/>
      <c r="J137" s="63" t="s">
        <v>580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386</v>
      </c>
      <c r="G138" s="486">
        <v>101</v>
      </c>
      <c r="H138" s="63" t="s">
        <v>522</v>
      </c>
      <c r="I138" s="478">
        <v>101</v>
      </c>
      <c r="J138" s="63" t="s">
        <v>339</v>
      </c>
      <c r="K138" s="80">
        <v>101</v>
      </c>
      <c r="L138" s="63" t="s">
        <v>339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581</v>
      </c>
      <c r="G140" s="493" t="s">
        <v>96</v>
      </c>
      <c r="H140" s="485" t="s">
        <v>582</v>
      </c>
      <c r="I140" s="493" t="s">
        <v>96</v>
      </c>
      <c r="J140" s="63"/>
      <c r="K140" s="64"/>
      <c r="L140" s="63"/>
      <c r="M140" s="198"/>
      <c r="N140" s="239" t="s">
        <v>583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584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0" t="s">
        <v>495</v>
      </c>
      <c r="C144" s="862" t="s">
        <v>496</v>
      </c>
      <c r="D144" s="57" t="s">
        <v>497</v>
      </c>
      <c r="E144" s="858" t="s">
        <v>498</v>
      </c>
      <c r="F144" s="57" t="s">
        <v>499</v>
      </c>
      <c r="G144" s="858" t="s">
        <v>498</v>
      </c>
      <c r="H144" s="57" t="s">
        <v>500</v>
      </c>
      <c r="I144" s="858" t="s">
        <v>498</v>
      </c>
      <c r="J144" s="57" t="s">
        <v>501</v>
      </c>
      <c r="K144" s="858" t="s">
        <v>498</v>
      </c>
      <c r="L144" s="57" t="s">
        <v>502</v>
      </c>
      <c r="M144" s="858" t="s">
        <v>498</v>
      </c>
      <c r="N144" s="58" t="s">
        <v>503</v>
      </c>
    </row>
    <row r="145" spans="2:15" ht="36" customHeight="1" thickBot="1">
      <c r="B145" s="861"/>
      <c r="C145" s="863"/>
      <c r="D145" s="59" t="s">
        <v>504</v>
      </c>
      <c r="E145" s="859"/>
      <c r="F145" s="59" t="s">
        <v>505</v>
      </c>
      <c r="G145" s="859"/>
      <c r="H145" s="59" t="s">
        <v>506</v>
      </c>
      <c r="I145" s="859"/>
      <c r="J145" s="59" t="s">
        <v>507</v>
      </c>
      <c r="K145" s="859"/>
      <c r="L145" s="59" t="s">
        <v>508</v>
      </c>
      <c r="M145" s="859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585</v>
      </c>
      <c r="I147" s="64" t="s">
        <v>520</v>
      </c>
      <c r="J147" s="140" t="s">
        <v>585</v>
      </c>
      <c r="K147" s="64" t="s">
        <v>520</v>
      </c>
      <c r="L147" s="140" t="s">
        <v>585</v>
      </c>
      <c r="M147" s="64" t="s">
        <v>520</v>
      </c>
      <c r="N147" s="196" t="s">
        <v>583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433</v>
      </c>
      <c r="G148" s="486" t="s">
        <v>96</v>
      </c>
      <c r="H148" s="140" t="s">
        <v>435</v>
      </c>
      <c r="I148" s="486" t="s">
        <v>96</v>
      </c>
      <c r="J148" s="140" t="s">
        <v>436</v>
      </c>
      <c r="K148" s="486" t="s">
        <v>96</v>
      </c>
      <c r="L148" s="63" t="s">
        <v>437</v>
      </c>
      <c r="M148" s="80">
        <v>203</v>
      </c>
      <c r="N148" s="196" t="s">
        <v>583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439</v>
      </c>
      <c r="G149" s="486" t="s">
        <v>96</v>
      </c>
      <c r="H149" s="140" t="s">
        <v>586</v>
      </c>
      <c r="I149" s="486" t="s">
        <v>96</v>
      </c>
      <c r="J149" s="140" t="s">
        <v>442</v>
      </c>
      <c r="K149" s="80">
        <v>203</v>
      </c>
      <c r="L149" s="140"/>
      <c r="M149" s="76"/>
      <c r="N149" s="196" t="s">
        <v>583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587</v>
      </c>
      <c r="G150" s="626" t="s">
        <v>96</v>
      </c>
      <c r="H150" s="140" t="s">
        <v>445</v>
      </c>
      <c r="I150" s="486" t="s">
        <v>96</v>
      </c>
      <c r="J150" s="140" t="s">
        <v>446</v>
      </c>
      <c r="K150" s="486" t="s">
        <v>96</v>
      </c>
      <c r="L150" s="140"/>
      <c r="M150" s="64"/>
      <c r="N150" s="196" t="s">
        <v>583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588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589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590</v>
      </c>
      <c r="E154" s="64" t="s">
        <v>591</v>
      </c>
      <c r="F154" s="63" t="s">
        <v>590</v>
      </c>
      <c r="G154" s="64" t="s">
        <v>591</v>
      </c>
      <c r="H154" s="63" t="s">
        <v>456</v>
      </c>
      <c r="I154" s="64">
        <v>103</v>
      </c>
      <c r="J154" s="63" t="s">
        <v>458</v>
      </c>
      <c r="K154" s="64">
        <v>103</v>
      </c>
      <c r="L154" s="63"/>
      <c r="M154" s="76"/>
      <c r="N154" s="196" t="s">
        <v>592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460</v>
      </c>
      <c r="E155" s="64">
        <v>103</v>
      </c>
      <c r="F155" s="63" t="s">
        <v>462</v>
      </c>
      <c r="G155" s="64">
        <v>103</v>
      </c>
      <c r="H155" s="63" t="s">
        <v>464</v>
      </c>
      <c r="I155" s="64">
        <v>103</v>
      </c>
      <c r="J155" s="63" t="s">
        <v>466</v>
      </c>
      <c r="K155" s="64">
        <v>103</v>
      </c>
      <c r="L155" s="485" t="s">
        <v>468</v>
      </c>
      <c r="M155" s="493">
        <v>103</v>
      </c>
      <c r="N155" s="196" t="s">
        <v>592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593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594</v>
      </c>
      <c r="E157" s="64">
        <v>103</v>
      </c>
      <c r="F157" s="63" t="s">
        <v>472</v>
      </c>
      <c r="G157" s="64">
        <v>103</v>
      </c>
      <c r="H157" s="63" t="s">
        <v>474</v>
      </c>
      <c r="I157" s="64">
        <v>103</v>
      </c>
      <c r="J157" s="63" t="s">
        <v>476</v>
      </c>
      <c r="K157" s="80">
        <v>103</v>
      </c>
      <c r="L157" s="63" t="s">
        <v>595</v>
      </c>
      <c r="M157" s="80">
        <v>103</v>
      </c>
      <c r="N157" s="196" t="s">
        <v>592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596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597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481</v>
      </c>
      <c r="E161" s="64" t="s">
        <v>598</v>
      </c>
      <c r="F161" s="63" t="s">
        <v>481</v>
      </c>
      <c r="G161" s="64" t="s">
        <v>598</v>
      </c>
      <c r="H161" s="63" t="s">
        <v>481</v>
      </c>
      <c r="I161" s="64" t="s">
        <v>598</v>
      </c>
      <c r="J161" s="63" t="s">
        <v>481</v>
      </c>
      <c r="K161" s="64" t="s">
        <v>598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481</v>
      </c>
      <c r="E162" s="64" t="s">
        <v>598</v>
      </c>
      <c r="F162" s="63" t="s">
        <v>481</v>
      </c>
      <c r="G162" s="64" t="s">
        <v>598</v>
      </c>
      <c r="H162" s="63" t="s">
        <v>481</v>
      </c>
      <c r="I162" s="64" t="s">
        <v>598</v>
      </c>
      <c r="J162" s="63" t="s">
        <v>481</v>
      </c>
      <c r="K162" s="64" t="s">
        <v>598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481</v>
      </c>
      <c r="E163" s="64" t="s">
        <v>598</v>
      </c>
      <c r="F163" s="63" t="s">
        <v>481</v>
      </c>
      <c r="G163" s="64" t="s">
        <v>598</v>
      </c>
      <c r="H163" s="63" t="s">
        <v>481</v>
      </c>
      <c r="I163" s="64" t="s">
        <v>598</v>
      </c>
      <c r="J163" s="63" t="s">
        <v>481</v>
      </c>
      <c r="K163" s="64" t="s">
        <v>598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481</v>
      </c>
      <c r="E164" s="64" t="s">
        <v>598</v>
      </c>
      <c r="F164" s="63" t="s">
        <v>481</v>
      </c>
      <c r="G164" s="64" t="s">
        <v>598</v>
      </c>
      <c r="H164" s="63" t="s">
        <v>481</v>
      </c>
      <c r="I164" s="64" t="s">
        <v>598</v>
      </c>
      <c r="J164" s="63" t="s">
        <v>481</v>
      </c>
      <c r="K164" s="64" t="s">
        <v>598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481</v>
      </c>
      <c r="E165" s="64" t="s">
        <v>598</v>
      </c>
      <c r="F165" s="63" t="s">
        <v>481</v>
      </c>
      <c r="G165" s="64" t="s">
        <v>598</v>
      </c>
      <c r="H165" s="63" t="s">
        <v>481</v>
      </c>
      <c r="I165" s="64" t="s">
        <v>598</v>
      </c>
      <c r="J165" s="63" t="s">
        <v>481</v>
      </c>
      <c r="K165" s="64" t="s">
        <v>598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599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600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0" t="s">
        <v>495</v>
      </c>
      <c r="C176" s="862" t="s">
        <v>496</v>
      </c>
      <c r="D176" s="57" t="s">
        <v>497</v>
      </c>
      <c r="E176" s="858" t="s">
        <v>498</v>
      </c>
      <c r="F176" s="57" t="s">
        <v>499</v>
      </c>
      <c r="G176" s="858" t="s">
        <v>498</v>
      </c>
      <c r="H176" s="57" t="s">
        <v>500</v>
      </c>
      <c r="I176" s="858" t="s">
        <v>498</v>
      </c>
      <c r="J176" s="57" t="s">
        <v>501</v>
      </c>
      <c r="K176" s="858" t="s">
        <v>498</v>
      </c>
      <c r="L176" s="57" t="s">
        <v>502</v>
      </c>
      <c r="M176" s="858" t="s">
        <v>498</v>
      </c>
      <c r="N176" s="58" t="s">
        <v>503</v>
      </c>
    </row>
    <row r="177" spans="2:15" ht="18" customHeight="1" thickBot="1">
      <c r="B177" s="861"/>
      <c r="C177" s="863"/>
      <c r="D177" s="59" t="s">
        <v>504</v>
      </c>
      <c r="E177" s="859"/>
      <c r="F177" s="59" t="s">
        <v>505</v>
      </c>
      <c r="G177" s="859"/>
      <c r="H177" s="59" t="s">
        <v>506</v>
      </c>
      <c r="I177" s="859"/>
      <c r="J177" s="59" t="s">
        <v>507</v>
      </c>
      <c r="K177" s="859"/>
      <c r="L177" s="59" t="s">
        <v>508</v>
      </c>
      <c r="M177" s="859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492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601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602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5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603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0" t="s">
        <v>495</v>
      </c>
      <c r="C5" s="862" t="s">
        <v>496</v>
      </c>
      <c r="D5" s="57" t="s">
        <v>497</v>
      </c>
      <c r="E5" s="858" t="s">
        <v>498</v>
      </c>
      <c r="F5" s="57" t="s">
        <v>499</v>
      </c>
      <c r="G5" s="858" t="s">
        <v>498</v>
      </c>
      <c r="H5" s="57" t="s">
        <v>500</v>
      </c>
      <c r="I5" s="858" t="s">
        <v>498</v>
      </c>
      <c r="J5" s="57" t="s">
        <v>501</v>
      </c>
      <c r="K5" s="858" t="s">
        <v>498</v>
      </c>
      <c r="L5" s="57" t="s">
        <v>502</v>
      </c>
      <c r="M5" s="858" t="s">
        <v>498</v>
      </c>
      <c r="N5" s="58" t="s">
        <v>503</v>
      </c>
    </row>
    <row r="6" spans="2:18" ht="18" customHeight="1" thickBot="1">
      <c r="B6" s="861"/>
      <c r="C6" s="863"/>
      <c r="D6" s="59" t="s">
        <v>504</v>
      </c>
      <c r="E6" s="859"/>
      <c r="F6" s="59" t="s">
        <v>505</v>
      </c>
      <c r="G6" s="859"/>
      <c r="H6" s="59" t="s">
        <v>506</v>
      </c>
      <c r="I6" s="859"/>
      <c r="J6" s="59" t="s">
        <v>507</v>
      </c>
      <c r="K6" s="859"/>
      <c r="L6" s="59" t="s">
        <v>508</v>
      </c>
      <c r="M6" s="859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510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511</v>
      </c>
      <c r="R7" s="213" t="s">
        <v>512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604</v>
      </c>
      <c r="G8" s="64">
        <v>201</v>
      </c>
      <c r="H8" s="103" t="s">
        <v>605</v>
      </c>
      <c r="I8" s="75">
        <v>201</v>
      </c>
      <c r="J8" s="63" t="s">
        <v>606</v>
      </c>
      <c r="K8" s="64" t="s">
        <v>607</v>
      </c>
      <c r="L8" s="63"/>
      <c r="M8" s="76"/>
      <c r="N8" s="77"/>
      <c r="O8" s="213">
        <f>O7+1</f>
        <v>2</v>
      </c>
      <c r="Q8" s="213" t="s">
        <v>608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609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610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611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306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612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613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306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614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615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528</v>
      </c>
      <c r="Q17" s="213" t="s">
        <v>616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528</v>
      </c>
      <c r="Q18" s="213" t="s">
        <v>617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531</v>
      </c>
      <c r="Q19" s="213" t="s">
        <v>618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619</v>
      </c>
      <c r="E20" s="64" t="s">
        <v>520</v>
      </c>
      <c r="F20" s="63" t="s">
        <v>619</v>
      </c>
      <c r="G20" s="64" t="s">
        <v>520</v>
      </c>
      <c r="H20" s="485" t="s">
        <v>184</v>
      </c>
      <c r="I20" s="486">
        <v>201</v>
      </c>
      <c r="J20" s="63" t="s">
        <v>533</v>
      </c>
      <c r="K20" s="76"/>
      <c r="L20" s="63"/>
      <c r="M20" s="76"/>
      <c r="N20" s="81"/>
      <c r="O20" s="213">
        <f>O16+1</f>
        <v>9</v>
      </c>
      <c r="Q20" s="213" t="s">
        <v>620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621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622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278</v>
      </c>
      <c r="E23" s="64">
        <v>201</v>
      </c>
      <c r="F23" s="615" t="s">
        <v>278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623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624</v>
      </c>
      <c r="G26" s="168" t="s">
        <v>625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626</v>
      </c>
      <c r="G29" s="64" t="s">
        <v>520</v>
      </c>
      <c r="H29" s="63" t="s">
        <v>619</v>
      </c>
      <c r="I29" s="64" t="s">
        <v>520</v>
      </c>
      <c r="J29" s="63" t="s">
        <v>619</v>
      </c>
      <c r="K29" s="64" t="s">
        <v>520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278</v>
      </c>
      <c r="E30" s="75">
        <v>201</v>
      </c>
      <c r="F30" s="627" t="s">
        <v>278</v>
      </c>
      <c r="G30" s="168">
        <v>201</v>
      </c>
      <c r="H30" s="63" t="s">
        <v>174</v>
      </c>
      <c r="I30" s="64">
        <v>201</v>
      </c>
      <c r="J30" s="63" t="s">
        <v>306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311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548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627</v>
      </c>
      <c r="K35" s="606" t="s">
        <v>628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629</v>
      </c>
      <c r="E36" s="75" t="s">
        <v>630</v>
      </c>
      <c r="F36" s="79" t="s">
        <v>629</v>
      </c>
      <c r="G36" s="75" t="s">
        <v>630</v>
      </c>
      <c r="H36" s="79" t="s">
        <v>629</v>
      </c>
      <c r="I36" s="75" t="s">
        <v>630</v>
      </c>
      <c r="J36" s="63" t="s">
        <v>629</v>
      </c>
      <c r="K36" s="75" t="s">
        <v>630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311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322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550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0" t="s">
        <v>495</v>
      </c>
      <c r="C40" s="862" t="s">
        <v>496</v>
      </c>
      <c r="D40" s="57" t="s">
        <v>497</v>
      </c>
      <c r="E40" s="858" t="s">
        <v>498</v>
      </c>
      <c r="F40" s="57" t="s">
        <v>499</v>
      </c>
      <c r="G40" s="858" t="s">
        <v>498</v>
      </c>
      <c r="H40" s="57" t="s">
        <v>500</v>
      </c>
      <c r="I40" s="858" t="s">
        <v>498</v>
      </c>
      <c r="J40" s="57" t="s">
        <v>501</v>
      </c>
      <c r="K40" s="858" t="s">
        <v>498</v>
      </c>
      <c r="L40" s="57" t="s">
        <v>502</v>
      </c>
      <c r="M40" s="858" t="s">
        <v>498</v>
      </c>
      <c r="N40" s="58" t="s">
        <v>503</v>
      </c>
    </row>
    <row r="41" spans="2:15" ht="36" customHeight="1" thickBot="1">
      <c r="B41" s="861"/>
      <c r="C41" s="863"/>
      <c r="D41" s="59" t="s">
        <v>504</v>
      </c>
      <c r="E41" s="859"/>
      <c r="F41" s="59" t="s">
        <v>505</v>
      </c>
      <c r="G41" s="859"/>
      <c r="H41" s="59" t="s">
        <v>506</v>
      </c>
      <c r="I41" s="859"/>
      <c r="J41" s="59" t="s">
        <v>507</v>
      </c>
      <c r="K41" s="859"/>
      <c r="L41" s="59" t="s">
        <v>508</v>
      </c>
      <c r="M41" s="859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551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306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631</v>
      </c>
      <c r="J47" s="63" t="s">
        <v>200</v>
      </c>
      <c r="K47" s="559" t="s">
        <v>631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278</v>
      </c>
      <c r="E48" s="104">
        <v>201</v>
      </c>
      <c r="F48" s="615" t="s">
        <v>278</v>
      </c>
      <c r="G48" s="75">
        <v>201</v>
      </c>
      <c r="H48" s="630" t="s">
        <v>174</v>
      </c>
      <c r="I48" s="75">
        <v>201</v>
      </c>
      <c r="J48" s="63" t="s">
        <v>311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322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554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345</v>
      </c>
      <c r="E62" s="587">
        <v>301</v>
      </c>
      <c r="F62" s="140" t="s">
        <v>345</v>
      </c>
      <c r="G62" s="587">
        <v>301</v>
      </c>
      <c r="H62" s="140" t="s">
        <v>306</v>
      </c>
      <c r="I62" s="587">
        <v>301</v>
      </c>
      <c r="J62" s="507" t="s">
        <v>632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633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562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565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0" t="s">
        <v>495</v>
      </c>
      <c r="C74" s="862" t="s">
        <v>496</v>
      </c>
      <c r="D74" s="57" t="s">
        <v>497</v>
      </c>
      <c r="E74" s="858" t="s">
        <v>498</v>
      </c>
      <c r="F74" s="57" t="s">
        <v>499</v>
      </c>
      <c r="G74" s="858" t="s">
        <v>498</v>
      </c>
      <c r="H74" s="57" t="s">
        <v>500</v>
      </c>
      <c r="I74" s="858" t="s">
        <v>498</v>
      </c>
      <c r="J74" s="57" t="s">
        <v>501</v>
      </c>
      <c r="K74" s="858" t="s">
        <v>498</v>
      </c>
      <c r="L74" s="57" t="s">
        <v>502</v>
      </c>
      <c r="M74" s="858" t="s">
        <v>498</v>
      </c>
      <c r="N74" s="58" t="s">
        <v>503</v>
      </c>
    </row>
    <row r="75" spans="2:15" ht="18" customHeight="1" thickBot="1">
      <c r="B75" s="861"/>
      <c r="C75" s="863"/>
      <c r="D75" s="59" t="s">
        <v>504</v>
      </c>
      <c r="E75" s="859"/>
      <c r="F75" s="59" t="s">
        <v>505</v>
      </c>
      <c r="G75" s="859"/>
      <c r="H75" s="59" t="s">
        <v>506</v>
      </c>
      <c r="I75" s="859"/>
      <c r="J75" s="59" t="s">
        <v>507</v>
      </c>
      <c r="K75" s="859"/>
      <c r="L75" s="59" t="s">
        <v>508</v>
      </c>
      <c r="M75" s="859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383</v>
      </c>
      <c r="E79" s="132">
        <v>201</v>
      </c>
      <c r="F79" s="140" t="s">
        <v>383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322</v>
      </c>
      <c r="E80" s="132">
        <v>101</v>
      </c>
      <c r="F80" s="140" t="s">
        <v>200</v>
      </c>
      <c r="G80" s="675" t="s">
        <v>634</v>
      </c>
      <c r="H80" s="507" t="s">
        <v>189</v>
      </c>
      <c r="I80" s="64">
        <v>101</v>
      </c>
      <c r="J80" s="507" t="s">
        <v>311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306</v>
      </c>
      <c r="E84" s="64">
        <v>201</v>
      </c>
      <c r="F84" s="615" t="s">
        <v>383</v>
      </c>
      <c r="G84" s="64">
        <v>201</v>
      </c>
      <c r="H84" s="63" t="s">
        <v>635</v>
      </c>
      <c r="I84" s="64" t="s">
        <v>578</v>
      </c>
      <c r="J84" s="63" t="s">
        <v>635</v>
      </c>
      <c r="K84" s="64" t="s">
        <v>578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636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322</v>
      </c>
      <c r="E86" s="489">
        <v>101</v>
      </c>
      <c r="F86" s="79" t="s">
        <v>244</v>
      </c>
      <c r="G86" s="489">
        <v>101</v>
      </c>
      <c r="H86" s="79" t="s">
        <v>383</v>
      </c>
      <c r="I86" s="489">
        <v>101</v>
      </c>
      <c r="J86" s="140" t="s">
        <v>383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383</v>
      </c>
      <c r="I87" s="489">
        <v>101</v>
      </c>
      <c r="J87" s="485" t="s">
        <v>306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383</v>
      </c>
      <c r="E90" s="75">
        <v>201</v>
      </c>
      <c r="F90" s="625" t="s">
        <v>311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637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345</v>
      </c>
      <c r="E92" s="486">
        <v>201</v>
      </c>
      <c r="F92" s="615" t="s">
        <v>345</v>
      </c>
      <c r="G92" s="486">
        <v>201</v>
      </c>
      <c r="H92" s="627" t="s">
        <v>403</v>
      </c>
      <c r="I92" s="489">
        <v>202</v>
      </c>
      <c r="J92" s="615" t="s">
        <v>322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383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345</v>
      </c>
      <c r="E94" s="80">
        <v>201</v>
      </c>
      <c r="F94" s="63" t="s">
        <v>345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306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383</v>
      </c>
      <c r="K97" s="481">
        <v>201</v>
      </c>
      <c r="L97" s="482" t="s">
        <v>408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619</v>
      </c>
      <c r="E98" s="64" t="s">
        <v>520</v>
      </c>
      <c r="F98" s="63" t="s">
        <v>619</v>
      </c>
      <c r="G98" s="64" t="s">
        <v>520</v>
      </c>
      <c r="H98" s="63" t="s">
        <v>322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383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383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311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574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0" t="s">
        <v>495</v>
      </c>
      <c r="C109" s="862" t="s">
        <v>496</v>
      </c>
      <c r="D109" s="57" t="s">
        <v>497</v>
      </c>
      <c r="E109" s="858" t="s">
        <v>498</v>
      </c>
      <c r="F109" s="57" t="s">
        <v>499</v>
      </c>
      <c r="G109" s="858" t="s">
        <v>498</v>
      </c>
      <c r="H109" s="57" t="s">
        <v>500</v>
      </c>
      <c r="I109" s="858" t="s">
        <v>498</v>
      </c>
      <c r="J109" s="57" t="s">
        <v>501</v>
      </c>
      <c r="K109" s="858" t="s">
        <v>498</v>
      </c>
      <c r="L109" s="57" t="s">
        <v>502</v>
      </c>
      <c r="M109" s="858" t="s">
        <v>498</v>
      </c>
      <c r="N109" s="58" t="s">
        <v>503</v>
      </c>
    </row>
    <row r="110" spans="2:15" ht="36" customHeight="1" thickBot="1">
      <c r="B110" s="861"/>
      <c r="C110" s="863"/>
      <c r="D110" s="59" t="s">
        <v>504</v>
      </c>
      <c r="E110" s="859"/>
      <c r="F110" s="59" t="s">
        <v>505</v>
      </c>
      <c r="G110" s="859"/>
      <c r="H110" s="59" t="s">
        <v>506</v>
      </c>
      <c r="I110" s="859"/>
      <c r="J110" s="59" t="s">
        <v>507</v>
      </c>
      <c r="K110" s="859"/>
      <c r="L110" s="59" t="s">
        <v>508</v>
      </c>
      <c r="M110" s="859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575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638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345</v>
      </c>
      <c r="E124" s="64">
        <v>201</v>
      </c>
      <c r="F124" s="615" t="s">
        <v>345</v>
      </c>
      <c r="G124" s="64">
        <v>201</v>
      </c>
      <c r="H124" s="615" t="s">
        <v>234</v>
      </c>
      <c r="I124" s="486">
        <v>201</v>
      </c>
      <c r="J124" s="615" t="s">
        <v>413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619</v>
      </c>
      <c r="I125" s="75" t="s">
        <v>520</v>
      </c>
      <c r="J125" s="79" t="s">
        <v>619</v>
      </c>
      <c r="K125" s="75" t="s">
        <v>520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306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383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322</v>
      </c>
      <c r="G130" s="64">
        <v>201</v>
      </c>
      <c r="H130" s="63" t="s">
        <v>383</v>
      </c>
      <c r="I130" s="64">
        <v>201</v>
      </c>
      <c r="J130" s="63" t="s">
        <v>383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345</v>
      </c>
      <c r="E131" s="486">
        <v>201</v>
      </c>
      <c r="F131" s="615" t="s">
        <v>345</v>
      </c>
      <c r="G131" s="486">
        <v>201</v>
      </c>
      <c r="H131" s="485" t="s">
        <v>311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345</v>
      </c>
      <c r="E133" s="80">
        <v>201</v>
      </c>
      <c r="F133" s="63" t="s">
        <v>345</v>
      </c>
      <c r="G133" s="80">
        <v>201</v>
      </c>
      <c r="H133" s="63" t="s">
        <v>639</v>
      </c>
      <c r="I133" s="64" t="s">
        <v>578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311</v>
      </c>
      <c r="I136" s="80">
        <v>201</v>
      </c>
      <c r="J136" s="63" t="s">
        <v>383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322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345</v>
      </c>
      <c r="E139" s="486">
        <v>202</v>
      </c>
      <c r="F139" s="615" t="s">
        <v>345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422</v>
      </c>
      <c r="E140" s="486">
        <v>202</v>
      </c>
      <c r="F140" s="63" t="s">
        <v>423</v>
      </c>
      <c r="G140" s="486">
        <v>202</v>
      </c>
      <c r="H140" s="63" t="s">
        <v>425</v>
      </c>
      <c r="I140" s="486">
        <v>202</v>
      </c>
      <c r="J140" s="63"/>
      <c r="K140" s="64"/>
      <c r="L140" s="63"/>
      <c r="M140" s="198"/>
      <c r="N140" s="81" t="s">
        <v>640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584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0" t="s">
        <v>495</v>
      </c>
      <c r="C144" s="862" t="s">
        <v>496</v>
      </c>
      <c r="D144" s="57" t="s">
        <v>497</v>
      </c>
      <c r="E144" s="858" t="s">
        <v>498</v>
      </c>
      <c r="F144" s="57" t="s">
        <v>499</v>
      </c>
      <c r="G144" s="858" t="s">
        <v>498</v>
      </c>
      <c r="H144" s="57" t="s">
        <v>500</v>
      </c>
      <c r="I144" s="858" t="s">
        <v>498</v>
      </c>
      <c r="J144" s="57" t="s">
        <v>501</v>
      </c>
      <c r="K144" s="858" t="s">
        <v>498</v>
      </c>
      <c r="L144" s="57" t="s">
        <v>502</v>
      </c>
      <c r="M144" s="858" t="s">
        <v>498</v>
      </c>
      <c r="N144" s="58" t="s">
        <v>503</v>
      </c>
    </row>
    <row r="145" spans="2:15" ht="36" customHeight="1" thickBot="1">
      <c r="B145" s="861"/>
      <c r="C145" s="863"/>
      <c r="D145" s="59" t="s">
        <v>504</v>
      </c>
      <c r="E145" s="859"/>
      <c r="F145" s="59" t="s">
        <v>505</v>
      </c>
      <c r="G145" s="859"/>
      <c r="H145" s="59" t="s">
        <v>506</v>
      </c>
      <c r="I145" s="859"/>
      <c r="J145" s="59" t="s">
        <v>507</v>
      </c>
      <c r="K145" s="859"/>
      <c r="L145" s="59" t="s">
        <v>508</v>
      </c>
      <c r="M145" s="859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427</v>
      </c>
      <c r="E147" s="64" t="s">
        <v>96</v>
      </c>
      <c r="F147" s="140" t="s">
        <v>428</v>
      </c>
      <c r="G147" s="64" t="s">
        <v>96</v>
      </c>
      <c r="H147" s="140" t="s">
        <v>641</v>
      </c>
      <c r="I147" s="64" t="s">
        <v>96</v>
      </c>
      <c r="J147" s="140"/>
      <c r="K147" s="93"/>
      <c r="L147" s="140"/>
      <c r="M147" s="76"/>
      <c r="N147" s="196" t="s">
        <v>640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431</v>
      </c>
      <c r="E148" s="486">
        <v>202</v>
      </c>
      <c r="F148" s="140" t="s">
        <v>432</v>
      </c>
      <c r="G148" s="486">
        <v>202</v>
      </c>
      <c r="H148" s="140" t="s">
        <v>434</v>
      </c>
      <c r="I148" s="486">
        <v>202</v>
      </c>
      <c r="J148" s="140"/>
      <c r="K148" s="64"/>
      <c r="L148" s="140"/>
      <c r="M148" s="76"/>
      <c r="N148" s="196" t="s">
        <v>640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438</v>
      </c>
      <c r="G149" s="486">
        <v>202</v>
      </c>
      <c r="H149" s="140" t="s">
        <v>440</v>
      </c>
      <c r="I149" s="486">
        <v>202</v>
      </c>
      <c r="J149" s="140"/>
      <c r="K149" s="76"/>
      <c r="L149" s="140"/>
      <c r="M149" s="76"/>
      <c r="N149" s="196" t="s">
        <v>640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642</v>
      </c>
      <c r="E150" s="489">
        <v>201</v>
      </c>
      <c r="F150" s="206"/>
      <c r="G150" s="75"/>
      <c r="H150" s="625" t="s">
        <v>643</v>
      </c>
      <c r="I150" s="486">
        <v>202</v>
      </c>
      <c r="J150" s="140"/>
      <c r="K150" s="493"/>
      <c r="L150" s="140"/>
      <c r="M150" s="64"/>
      <c r="N150" s="196" t="s">
        <v>640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644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645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646</v>
      </c>
      <c r="E154" s="64">
        <v>203</v>
      </c>
      <c r="F154" s="63" t="s">
        <v>647</v>
      </c>
      <c r="G154" s="64">
        <v>203</v>
      </c>
      <c r="H154" s="63" t="s">
        <v>648</v>
      </c>
      <c r="I154" s="64">
        <v>203</v>
      </c>
      <c r="J154" s="63" t="s">
        <v>649</v>
      </c>
      <c r="K154" s="64">
        <v>203</v>
      </c>
      <c r="L154" s="63"/>
      <c r="M154" s="76"/>
      <c r="N154" s="196" t="s">
        <v>592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650</v>
      </c>
      <c r="E155" s="64">
        <v>203</v>
      </c>
      <c r="F155" s="63" t="s">
        <v>651</v>
      </c>
      <c r="G155" s="64">
        <v>203</v>
      </c>
      <c r="H155" s="63" t="s">
        <v>652</v>
      </c>
      <c r="I155" s="64">
        <v>203</v>
      </c>
      <c r="J155" s="63" t="s">
        <v>467</v>
      </c>
      <c r="K155" s="64">
        <v>203</v>
      </c>
      <c r="L155" s="63"/>
      <c r="M155" s="80"/>
      <c r="N155" s="196" t="s">
        <v>592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593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653</v>
      </c>
      <c r="E157" s="64">
        <v>203</v>
      </c>
      <c r="F157" s="63" t="s">
        <v>473</v>
      </c>
      <c r="G157" s="64">
        <v>203</v>
      </c>
      <c r="H157" s="63" t="s">
        <v>654</v>
      </c>
      <c r="I157" s="64">
        <v>203</v>
      </c>
      <c r="J157" s="63" t="s">
        <v>655</v>
      </c>
      <c r="K157" s="80">
        <v>203</v>
      </c>
      <c r="L157" s="485" t="s">
        <v>469</v>
      </c>
      <c r="M157" s="493">
        <v>203</v>
      </c>
      <c r="N157" s="196" t="s">
        <v>592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656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657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599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600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0" t="s">
        <v>495</v>
      </c>
      <c r="C176" s="862" t="s">
        <v>496</v>
      </c>
      <c r="D176" s="57" t="s">
        <v>497</v>
      </c>
      <c r="E176" s="858" t="s">
        <v>498</v>
      </c>
      <c r="F176" s="57" t="s">
        <v>499</v>
      </c>
      <c r="G176" s="858" t="s">
        <v>498</v>
      </c>
      <c r="H176" s="57" t="s">
        <v>500</v>
      </c>
      <c r="I176" s="858" t="s">
        <v>498</v>
      </c>
      <c r="J176" s="57" t="s">
        <v>501</v>
      </c>
      <c r="K176" s="858" t="s">
        <v>498</v>
      </c>
      <c r="L176" s="57" t="s">
        <v>502</v>
      </c>
      <c r="M176" s="858" t="s">
        <v>498</v>
      </c>
      <c r="N176" s="58" t="s">
        <v>503</v>
      </c>
    </row>
    <row r="177" spans="2:15" ht="18" customHeight="1" thickBot="1">
      <c r="B177" s="861"/>
      <c r="C177" s="863"/>
      <c r="D177" s="59" t="s">
        <v>504</v>
      </c>
      <c r="E177" s="859"/>
      <c r="F177" s="59" t="s">
        <v>505</v>
      </c>
      <c r="G177" s="859"/>
      <c r="H177" s="59" t="s">
        <v>506</v>
      </c>
      <c r="I177" s="859"/>
      <c r="J177" s="59" t="s">
        <v>507</v>
      </c>
      <c r="K177" s="859"/>
      <c r="L177" s="59" t="s">
        <v>508</v>
      </c>
      <c r="M177" s="859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492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601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602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658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0" t="s">
        <v>495</v>
      </c>
      <c r="C5" s="862" t="s">
        <v>496</v>
      </c>
      <c r="D5" s="57" t="s">
        <v>497</v>
      </c>
      <c r="E5" s="858" t="s">
        <v>498</v>
      </c>
      <c r="F5" s="57" t="s">
        <v>499</v>
      </c>
      <c r="G5" s="858" t="s">
        <v>498</v>
      </c>
      <c r="H5" s="57" t="s">
        <v>500</v>
      </c>
      <c r="I5" s="858" t="s">
        <v>498</v>
      </c>
      <c r="J5" s="57" t="s">
        <v>501</v>
      </c>
      <c r="K5" s="858" t="s">
        <v>498</v>
      </c>
      <c r="L5" s="57" t="s">
        <v>502</v>
      </c>
      <c r="M5" s="858" t="s">
        <v>498</v>
      </c>
      <c r="N5" s="58" t="s">
        <v>503</v>
      </c>
    </row>
    <row r="6" spans="2:18" ht="18" customHeight="1" thickBot="1">
      <c r="B6" s="861"/>
      <c r="C6" s="863"/>
      <c r="D6" s="59" t="s">
        <v>504</v>
      </c>
      <c r="E6" s="859"/>
      <c r="F6" s="59" t="s">
        <v>505</v>
      </c>
      <c r="G6" s="859"/>
      <c r="H6" s="59" t="s">
        <v>506</v>
      </c>
      <c r="I6" s="859"/>
      <c r="J6" s="59" t="s">
        <v>507</v>
      </c>
      <c r="K6" s="859"/>
      <c r="L6" s="59" t="s">
        <v>508</v>
      </c>
      <c r="M6" s="859"/>
      <c r="N6" s="60"/>
    </row>
    <row r="7" spans="2:18" ht="36" customHeight="1">
      <c r="B7" s="61">
        <v>45931</v>
      </c>
      <c r="C7" s="62">
        <f>B7</f>
        <v>45931</v>
      </c>
      <c r="D7" s="102" t="s">
        <v>659</v>
      </c>
      <c r="E7" s="64"/>
      <c r="F7" s="102" t="s">
        <v>659</v>
      </c>
      <c r="G7" s="64"/>
      <c r="H7" s="102" t="s">
        <v>659</v>
      </c>
      <c r="I7" s="67"/>
      <c r="J7" s="102" t="s">
        <v>659</v>
      </c>
      <c r="K7" s="68"/>
      <c r="L7" s="169"/>
      <c r="M7" s="70"/>
      <c r="N7" s="71"/>
      <c r="O7" s="213">
        <v>1</v>
      </c>
      <c r="Q7" s="213" t="s">
        <v>511</v>
      </c>
      <c r="R7" s="213" t="s">
        <v>512</v>
      </c>
    </row>
    <row r="8" spans="2:18" ht="36" customHeight="1">
      <c r="B8" s="72">
        <f>B7+1</f>
        <v>45932</v>
      </c>
      <c r="C8" s="73">
        <f>B8</f>
        <v>45932</v>
      </c>
      <c r="D8" s="102" t="s">
        <v>659</v>
      </c>
      <c r="E8" s="486" t="s">
        <v>660</v>
      </c>
      <c r="F8" s="102" t="s">
        <v>659</v>
      </c>
      <c r="G8" s="486" t="s">
        <v>660</v>
      </c>
      <c r="H8" s="102" t="s">
        <v>659</v>
      </c>
      <c r="I8" s="486" t="s">
        <v>660</v>
      </c>
      <c r="J8" s="102" t="s">
        <v>659</v>
      </c>
      <c r="K8" s="486" t="s">
        <v>660</v>
      </c>
      <c r="L8" s="169"/>
      <c r="M8" s="76"/>
      <c r="N8" s="77"/>
      <c r="O8" s="213">
        <f>O7+1</f>
        <v>2</v>
      </c>
      <c r="Q8" s="213" t="s">
        <v>661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659</v>
      </c>
      <c r="E9" s="64"/>
      <c r="F9" s="102" t="s">
        <v>659</v>
      </c>
      <c r="G9" s="64"/>
      <c r="H9" s="102" t="s">
        <v>659</v>
      </c>
      <c r="I9" s="75"/>
      <c r="J9" s="102" t="s">
        <v>659</v>
      </c>
      <c r="K9" s="64"/>
      <c r="L9" s="169"/>
      <c r="M9" s="76"/>
      <c r="N9" s="81"/>
      <c r="O9" s="213">
        <f>O8+1</f>
        <v>3</v>
      </c>
      <c r="Q9" s="213" t="s">
        <v>662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663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664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659</v>
      </c>
      <c r="E12" s="64"/>
      <c r="F12" s="102" t="s">
        <v>659</v>
      </c>
      <c r="G12" s="64"/>
      <c r="H12" s="102" t="s">
        <v>659</v>
      </c>
      <c r="I12" s="75"/>
      <c r="J12" s="102" t="s">
        <v>659</v>
      </c>
      <c r="K12" s="64"/>
      <c r="L12" s="169"/>
      <c r="M12" s="76"/>
      <c r="N12" s="81"/>
      <c r="O12" s="213">
        <f>O9+1</f>
        <v>4</v>
      </c>
      <c r="Q12" s="213" t="s">
        <v>665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659</v>
      </c>
      <c r="E13" s="64"/>
      <c r="F13" s="102" t="s">
        <v>659</v>
      </c>
      <c r="G13" s="64"/>
      <c r="H13" s="102" t="s">
        <v>659</v>
      </c>
      <c r="I13" s="75"/>
      <c r="J13" s="102" t="s">
        <v>659</v>
      </c>
      <c r="K13" s="64"/>
      <c r="L13" s="169"/>
      <c r="M13" s="76"/>
      <c r="N13" s="81"/>
      <c r="O13" s="213">
        <f>O12+1</f>
        <v>5</v>
      </c>
      <c r="Q13" s="213" t="s">
        <v>666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659</v>
      </c>
      <c r="E14" s="64"/>
      <c r="F14" s="102" t="s">
        <v>659</v>
      </c>
      <c r="G14" s="64"/>
      <c r="H14" s="102" t="s">
        <v>659</v>
      </c>
      <c r="I14" s="75"/>
      <c r="J14" s="102" t="s">
        <v>659</v>
      </c>
      <c r="K14" s="64"/>
      <c r="L14" s="169"/>
      <c r="M14" s="76"/>
      <c r="N14" s="81"/>
      <c r="O14" s="213">
        <f t="shared" ref="O14:O16" si="3">O13+1</f>
        <v>6</v>
      </c>
      <c r="Q14" s="213" t="s">
        <v>667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659</v>
      </c>
      <c r="E15" s="64"/>
      <c r="F15" s="102" t="s">
        <v>659</v>
      </c>
      <c r="G15" s="64"/>
      <c r="H15" s="102" t="s">
        <v>659</v>
      </c>
      <c r="I15" s="75"/>
      <c r="J15" s="102" t="s">
        <v>659</v>
      </c>
      <c r="K15" s="64"/>
      <c r="L15" s="169"/>
      <c r="M15" s="76"/>
      <c r="N15" s="81"/>
      <c r="O15" s="213">
        <f t="shared" si="3"/>
        <v>7</v>
      </c>
      <c r="Q15" s="248" t="s">
        <v>668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659</v>
      </c>
      <c r="E16" s="607" t="s">
        <v>669</v>
      </c>
      <c r="F16" s="102" t="s">
        <v>659</v>
      </c>
      <c r="G16" s="607" t="s">
        <v>669</v>
      </c>
      <c r="H16" s="102" t="s">
        <v>659</v>
      </c>
      <c r="I16" s="607" t="s">
        <v>669</v>
      </c>
      <c r="J16" s="102" t="s">
        <v>659</v>
      </c>
      <c r="K16" s="607" t="s">
        <v>669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531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659</v>
      </c>
      <c r="E20" s="486" t="s">
        <v>660</v>
      </c>
      <c r="F20" s="102" t="s">
        <v>659</v>
      </c>
      <c r="G20" s="486" t="s">
        <v>660</v>
      </c>
      <c r="H20" s="102" t="s">
        <v>659</v>
      </c>
      <c r="I20" s="486" t="s">
        <v>660</v>
      </c>
      <c r="J20" s="102" t="s">
        <v>670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659</v>
      </c>
      <c r="E21" s="64"/>
      <c r="F21" s="102" t="s">
        <v>659</v>
      </c>
      <c r="G21" s="64"/>
      <c r="H21" s="102" t="s">
        <v>659</v>
      </c>
      <c r="I21" s="75"/>
      <c r="J21" s="102" t="s">
        <v>659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659</v>
      </c>
      <c r="E22" s="64"/>
      <c r="F22" s="102" t="s">
        <v>659</v>
      </c>
      <c r="G22" s="64"/>
      <c r="H22" s="102" t="s">
        <v>659</v>
      </c>
      <c r="I22" s="75"/>
      <c r="J22" s="102" t="s">
        <v>659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659</v>
      </c>
      <c r="E23" s="64"/>
      <c r="F23" s="102" t="s">
        <v>659</v>
      </c>
      <c r="G23" s="64"/>
      <c r="H23" s="102" t="s">
        <v>659</v>
      </c>
      <c r="I23" s="75"/>
      <c r="J23" s="102" t="s">
        <v>659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659</v>
      </c>
      <c r="E26" s="64"/>
      <c r="F26" s="102" t="s">
        <v>659</v>
      </c>
      <c r="G26" s="64"/>
      <c r="H26" s="102" t="s">
        <v>659</v>
      </c>
      <c r="I26" s="75"/>
      <c r="J26" s="102" t="s">
        <v>659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659</v>
      </c>
      <c r="E27" s="64"/>
      <c r="F27" s="102" t="s">
        <v>659</v>
      </c>
      <c r="G27" s="64"/>
      <c r="H27" s="102" t="s">
        <v>659</v>
      </c>
      <c r="I27" s="75"/>
      <c r="J27" s="102" t="s">
        <v>659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659</v>
      </c>
      <c r="E28" s="64"/>
      <c r="F28" s="102" t="s">
        <v>659</v>
      </c>
      <c r="G28" s="64"/>
      <c r="H28" s="102" t="s">
        <v>659</v>
      </c>
      <c r="I28" s="75"/>
      <c r="J28" s="102" t="s">
        <v>659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659</v>
      </c>
      <c r="E29" s="486" t="s">
        <v>660</v>
      </c>
      <c r="F29" s="102" t="s">
        <v>659</v>
      </c>
      <c r="G29" s="486" t="s">
        <v>660</v>
      </c>
      <c r="H29" s="102" t="s">
        <v>659</v>
      </c>
      <c r="I29" s="486" t="s">
        <v>660</v>
      </c>
      <c r="J29" s="102" t="s">
        <v>659</v>
      </c>
      <c r="K29" s="486" t="s">
        <v>660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659</v>
      </c>
      <c r="E30" s="64"/>
      <c r="F30" s="102" t="s">
        <v>659</v>
      </c>
      <c r="G30" s="64"/>
      <c r="H30" s="102" t="s">
        <v>659</v>
      </c>
      <c r="I30" s="75"/>
      <c r="J30" s="102" t="s">
        <v>659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659</v>
      </c>
      <c r="E33" s="607" t="s">
        <v>669</v>
      </c>
      <c r="F33" s="102" t="s">
        <v>659</v>
      </c>
      <c r="G33" s="607" t="s">
        <v>669</v>
      </c>
      <c r="H33" s="102" t="s">
        <v>659</v>
      </c>
      <c r="I33" s="607" t="s">
        <v>669</v>
      </c>
      <c r="J33" s="102" t="s">
        <v>659</v>
      </c>
      <c r="K33" s="607" t="s">
        <v>669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659</v>
      </c>
      <c r="E34" s="64"/>
      <c r="F34" s="102" t="s">
        <v>659</v>
      </c>
      <c r="G34" s="64"/>
      <c r="H34" s="102" t="s">
        <v>659</v>
      </c>
      <c r="I34" s="75"/>
      <c r="J34" s="102" t="s">
        <v>671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659</v>
      </c>
      <c r="E35" s="64"/>
      <c r="F35" s="102" t="s">
        <v>659</v>
      </c>
      <c r="G35" s="64"/>
      <c r="H35" s="102" t="s">
        <v>659</v>
      </c>
      <c r="I35" s="75"/>
      <c r="J35" s="102" t="s">
        <v>659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659</v>
      </c>
      <c r="E36" s="64"/>
      <c r="F36" s="102" t="s">
        <v>659</v>
      </c>
      <c r="G36" s="64"/>
      <c r="H36" s="102" t="s">
        <v>659</v>
      </c>
      <c r="I36" s="75"/>
      <c r="J36" s="102" t="s">
        <v>659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659</v>
      </c>
      <c r="E37" s="114"/>
      <c r="F37" s="116" t="s">
        <v>659</v>
      </c>
      <c r="G37" s="115"/>
      <c r="H37" s="116" t="s">
        <v>659</v>
      </c>
      <c r="I37" s="115"/>
      <c r="J37" s="116" t="s">
        <v>659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550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0" t="s">
        <v>495</v>
      </c>
      <c r="C40" s="862" t="s">
        <v>496</v>
      </c>
      <c r="D40" s="57" t="s">
        <v>497</v>
      </c>
      <c r="E40" s="858" t="s">
        <v>498</v>
      </c>
      <c r="F40" s="57" t="s">
        <v>499</v>
      </c>
      <c r="G40" s="858" t="s">
        <v>498</v>
      </c>
      <c r="H40" s="57" t="s">
        <v>500</v>
      </c>
      <c r="I40" s="858" t="s">
        <v>498</v>
      </c>
      <c r="J40" s="57" t="s">
        <v>501</v>
      </c>
      <c r="K40" s="858" t="s">
        <v>498</v>
      </c>
      <c r="L40" s="57" t="s">
        <v>502</v>
      </c>
      <c r="M40" s="858" t="s">
        <v>498</v>
      </c>
      <c r="N40" s="58" t="s">
        <v>503</v>
      </c>
    </row>
    <row r="41" spans="2:15" ht="36" customHeight="1" thickBot="1">
      <c r="B41" s="861"/>
      <c r="C41" s="863"/>
      <c r="D41" s="59" t="s">
        <v>504</v>
      </c>
      <c r="E41" s="859"/>
      <c r="F41" s="59" t="s">
        <v>505</v>
      </c>
      <c r="G41" s="859"/>
      <c r="H41" s="59" t="s">
        <v>506</v>
      </c>
      <c r="I41" s="859"/>
      <c r="J41" s="59" t="s">
        <v>507</v>
      </c>
      <c r="K41" s="859"/>
      <c r="L41" s="59" t="s">
        <v>508</v>
      </c>
      <c r="M41" s="859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551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659</v>
      </c>
      <c r="E45" s="64"/>
      <c r="F45" s="102" t="s">
        <v>659</v>
      </c>
      <c r="G45" s="64"/>
      <c r="H45" s="102" t="s">
        <v>659</v>
      </c>
      <c r="I45" s="75"/>
      <c r="J45" s="102" t="s">
        <v>659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659</v>
      </c>
      <c r="E46" s="64"/>
      <c r="F46" s="102" t="s">
        <v>659</v>
      </c>
      <c r="G46" s="64"/>
      <c r="H46" s="102" t="s">
        <v>659</v>
      </c>
      <c r="I46" s="75"/>
      <c r="J46" s="102" t="s">
        <v>659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659</v>
      </c>
      <c r="E47" s="64"/>
      <c r="F47" s="102" t="s">
        <v>659</v>
      </c>
      <c r="G47" s="64"/>
      <c r="H47" s="102" t="s">
        <v>659</v>
      </c>
      <c r="I47" s="75"/>
      <c r="J47" s="102" t="s">
        <v>659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659</v>
      </c>
      <c r="E48" s="607" t="s">
        <v>669</v>
      </c>
      <c r="F48" s="102" t="s">
        <v>659</v>
      </c>
      <c r="G48" s="607" t="s">
        <v>669</v>
      </c>
      <c r="H48" s="102" t="s">
        <v>659</v>
      </c>
      <c r="I48" s="607" t="s">
        <v>669</v>
      </c>
      <c r="J48" s="102" t="s">
        <v>659</v>
      </c>
      <c r="K48" s="607" t="s">
        <v>669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659</v>
      </c>
      <c r="E51" s="486" t="s">
        <v>672</v>
      </c>
      <c r="F51" s="102" t="s">
        <v>659</v>
      </c>
      <c r="G51" s="486" t="s">
        <v>672</v>
      </c>
      <c r="H51" s="102" t="s">
        <v>659</v>
      </c>
      <c r="I51" s="486" t="s">
        <v>660</v>
      </c>
      <c r="J51" s="102" t="s">
        <v>673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659</v>
      </c>
      <c r="E52" s="64"/>
      <c r="F52" s="102" t="s">
        <v>659</v>
      </c>
      <c r="G52" s="64"/>
      <c r="H52" s="102" t="s">
        <v>659</v>
      </c>
      <c r="I52" s="75"/>
      <c r="J52" s="102" t="s">
        <v>659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659</v>
      </c>
      <c r="E53" s="486" t="s">
        <v>674</v>
      </c>
      <c r="F53" s="102" t="s">
        <v>659</v>
      </c>
      <c r="G53" s="486" t="s">
        <v>674</v>
      </c>
      <c r="H53" s="102" t="s">
        <v>659</v>
      </c>
      <c r="I53" s="75"/>
      <c r="J53" s="102" t="s">
        <v>659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659</v>
      </c>
      <c r="E54" s="486" t="s">
        <v>675</v>
      </c>
      <c r="F54" s="102" t="s">
        <v>659</v>
      </c>
      <c r="G54" s="486" t="s">
        <v>675</v>
      </c>
      <c r="H54" s="102" t="s">
        <v>659</v>
      </c>
      <c r="I54" s="486" t="s">
        <v>675</v>
      </c>
      <c r="J54" s="102" t="s">
        <v>659</v>
      </c>
      <c r="K54" s="486" t="s">
        <v>675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659</v>
      </c>
      <c r="E55" s="486" t="s">
        <v>676</v>
      </c>
      <c r="F55" s="102" t="s">
        <v>659</v>
      </c>
      <c r="G55" s="486" t="s">
        <v>676</v>
      </c>
      <c r="H55" s="102" t="s">
        <v>659</v>
      </c>
      <c r="I55" s="486" t="s">
        <v>676</v>
      </c>
      <c r="J55" s="102" t="s">
        <v>659</v>
      </c>
      <c r="K55" s="486" t="s">
        <v>675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659</v>
      </c>
      <c r="E58" s="486" t="s">
        <v>675</v>
      </c>
      <c r="F58" s="102" t="s">
        <v>659</v>
      </c>
      <c r="G58" s="486" t="s">
        <v>675</v>
      </c>
      <c r="H58" s="102" t="s">
        <v>659</v>
      </c>
      <c r="I58" s="486" t="s">
        <v>675</v>
      </c>
      <c r="J58" s="102" t="s">
        <v>659</v>
      </c>
      <c r="K58" s="486" t="s">
        <v>675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659</v>
      </c>
      <c r="E59" s="486" t="s">
        <v>675</v>
      </c>
      <c r="F59" s="102" t="s">
        <v>659</v>
      </c>
      <c r="G59" s="486" t="s">
        <v>675</v>
      </c>
      <c r="H59" s="102" t="s">
        <v>659</v>
      </c>
      <c r="I59" s="486" t="s">
        <v>675</v>
      </c>
      <c r="J59" s="102" t="s">
        <v>659</v>
      </c>
      <c r="K59" s="486" t="s">
        <v>675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659</v>
      </c>
      <c r="E60" s="64"/>
      <c r="F60" s="102" t="s">
        <v>659</v>
      </c>
      <c r="G60" s="64"/>
      <c r="H60" s="102" t="s">
        <v>659</v>
      </c>
      <c r="I60" s="75"/>
      <c r="J60" s="102" t="s">
        <v>659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659</v>
      </c>
      <c r="E61" s="486" t="s">
        <v>660</v>
      </c>
      <c r="F61" s="102" t="s">
        <v>659</v>
      </c>
      <c r="G61" s="486" t="s">
        <v>660</v>
      </c>
      <c r="H61" s="102" t="s">
        <v>659</v>
      </c>
      <c r="I61" s="486" t="s">
        <v>660</v>
      </c>
      <c r="J61" s="102" t="s">
        <v>659</v>
      </c>
      <c r="K61" s="486" t="s">
        <v>660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659</v>
      </c>
      <c r="E62" s="486" t="s">
        <v>677</v>
      </c>
      <c r="F62" s="102" t="s">
        <v>659</v>
      </c>
      <c r="G62" s="486" t="s">
        <v>677</v>
      </c>
      <c r="H62" s="102" t="s">
        <v>659</v>
      </c>
      <c r="I62" s="75"/>
      <c r="J62" s="102" t="s">
        <v>659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678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562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659</v>
      </c>
      <c r="E66" s="486" t="s">
        <v>677</v>
      </c>
      <c r="F66" s="102" t="s">
        <v>659</v>
      </c>
      <c r="G66" s="486" t="s">
        <v>677</v>
      </c>
      <c r="H66" s="102" t="s">
        <v>659</v>
      </c>
      <c r="I66" s="75"/>
      <c r="J66" s="102" t="s">
        <v>659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659</v>
      </c>
      <c r="E67" s="486" t="s">
        <v>674</v>
      </c>
      <c r="F67" s="102" t="s">
        <v>659</v>
      </c>
      <c r="G67" s="486" t="s">
        <v>674</v>
      </c>
      <c r="H67" s="102" t="s">
        <v>659</v>
      </c>
      <c r="I67" s="75"/>
      <c r="J67" s="102" t="s">
        <v>659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659</v>
      </c>
      <c r="E68" s="486" t="s">
        <v>675</v>
      </c>
      <c r="F68" s="102" t="s">
        <v>659</v>
      </c>
      <c r="G68" s="486" t="s">
        <v>675</v>
      </c>
      <c r="H68" s="102" t="s">
        <v>659</v>
      </c>
      <c r="I68" s="486" t="s">
        <v>675</v>
      </c>
      <c r="J68" s="102" t="s">
        <v>659</v>
      </c>
      <c r="K68" s="486" t="s">
        <v>675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659</v>
      </c>
      <c r="E69" s="486" t="s">
        <v>675</v>
      </c>
      <c r="F69" s="102" t="s">
        <v>659</v>
      </c>
      <c r="G69" s="486" t="s">
        <v>675</v>
      </c>
      <c r="H69" s="102" t="s">
        <v>659</v>
      </c>
      <c r="I69" s="486" t="s">
        <v>675</v>
      </c>
      <c r="J69" s="102" t="s">
        <v>659</v>
      </c>
      <c r="K69" s="486" t="s">
        <v>675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565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0" t="s">
        <v>495</v>
      </c>
      <c r="C74" s="862" t="s">
        <v>496</v>
      </c>
      <c r="D74" s="57" t="s">
        <v>497</v>
      </c>
      <c r="E74" s="858" t="s">
        <v>498</v>
      </c>
      <c r="F74" s="57" t="s">
        <v>499</v>
      </c>
      <c r="G74" s="858" t="s">
        <v>498</v>
      </c>
      <c r="H74" s="57" t="s">
        <v>500</v>
      </c>
      <c r="I74" s="858" t="s">
        <v>498</v>
      </c>
      <c r="J74" s="57" t="s">
        <v>501</v>
      </c>
      <c r="K74" s="858" t="s">
        <v>498</v>
      </c>
      <c r="L74" s="57" t="s">
        <v>502</v>
      </c>
      <c r="M74" s="858" t="s">
        <v>498</v>
      </c>
      <c r="N74" s="58" t="s">
        <v>503</v>
      </c>
    </row>
    <row r="75" spans="2:15" ht="18" customHeight="1" thickBot="1">
      <c r="B75" s="861"/>
      <c r="C75" s="863"/>
      <c r="D75" s="59" t="s">
        <v>504</v>
      </c>
      <c r="E75" s="859"/>
      <c r="F75" s="59" t="s">
        <v>505</v>
      </c>
      <c r="G75" s="859"/>
      <c r="H75" s="59" t="s">
        <v>506</v>
      </c>
      <c r="I75" s="859"/>
      <c r="J75" s="59" t="s">
        <v>507</v>
      </c>
      <c r="K75" s="859"/>
      <c r="L75" s="59" t="s">
        <v>508</v>
      </c>
      <c r="M75" s="859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659</v>
      </c>
      <c r="E76" s="587" t="s">
        <v>675</v>
      </c>
      <c r="F76" s="521" t="s">
        <v>659</v>
      </c>
      <c r="G76" s="587" t="s">
        <v>675</v>
      </c>
      <c r="H76" s="521" t="s">
        <v>659</v>
      </c>
      <c r="I76" s="587" t="s">
        <v>675</v>
      </c>
      <c r="J76" s="521" t="s">
        <v>659</v>
      </c>
      <c r="K76" s="587" t="s">
        <v>675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659</v>
      </c>
      <c r="E77" s="486" t="s">
        <v>675</v>
      </c>
      <c r="F77" s="102" t="s">
        <v>659</v>
      </c>
      <c r="G77" s="486" t="s">
        <v>675</v>
      </c>
      <c r="H77" s="102" t="s">
        <v>659</v>
      </c>
      <c r="I77" s="486" t="s">
        <v>675</v>
      </c>
      <c r="J77" s="102" t="s">
        <v>659</v>
      </c>
      <c r="K77" s="486" t="s">
        <v>675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659</v>
      </c>
      <c r="E78" s="486" t="s">
        <v>677</v>
      </c>
      <c r="F78" s="102" t="s">
        <v>659</v>
      </c>
      <c r="G78" s="486" t="s">
        <v>677</v>
      </c>
      <c r="H78" s="102" t="s">
        <v>659</v>
      </c>
      <c r="I78" s="104"/>
      <c r="J78" s="102" t="s">
        <v>659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659</v>
      </c>
      <c r="E79" s="132"/>
      <c r="F79" s="102" t="s">
        <v>659</v>
      </c>
      <c r="G79" s="75"/>
      <c r="H79" s="102" t="s">
        <v>659</v>
      </c>
      <c r="I79" s="75"/>
      <c r="J79" s="102" t="s">
        <v>659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659</v>
      </c>
      <c r="E80" s="493" t="s">
        <v>679</v>
      </c>
      <c r="F80" s="102" t="s">
        <v>659</v>
      </c>
      <c r="G80" s="493" t="s">
        <v>679</v>
      </c>
      <c r="H80" s="102" t="s">
        <v>659</v>
      </c>
      <c r="I80" s="603" t="s">
        <v>680</v>
      </c>
      <c r="J80" s="102" t="s">
        <v>659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659</v>
      </c>
      <c r="E83" s="493" t="s">
        <v>681</v>
      </c>
      <c r="F83" s="102" t="s">
        <v>659</v>
      </c>
      <c r="G83" s="493" t="s">
        <v>681</v>
      </c>
      <c r="H83" s="102" t="s">
        <v>659</v>
      </c>
      <c r="I83" s="493" t="s">
        <v>660</v>
      </c>
      <c r="J83" s="102" t="s">
        <v>659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659</v>
      </c>
      <c r="E84" s="80"/>
      <c r="F84" s="102" t="s">
        <v>659</v>
      </c>
      <c r="G84" s="64"/>
      <c r="H84" s="102" t="s">
        <v>659</v>
      </c>
      <c r="I84" s="101"/>
      <c r="J84" s="102" t="s">
        <v>659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659</v>
      </c>
      <c r="E85" s="493" t="s">
        <v>682</v>
      </c>
      <c r="F85" s="102" t="s">
        <v>659</v>
      </c>
      <c r="G85" s="493" t="s">
        <v>682</v>
      </c>
      <c r="H85" s="102" t="s">
        <v>659</v>
      </c>
      <c r="I85" s="101"/>
      <c r="J85" s="102" t="s">
        <v>659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659</v>
      </c>
      <c r="E86" s="486" t="s">
        <v>675</v>
      </c>
      <c r="F86" s="102" t="s">
        <v>659</v>
      </c>
      <c r="G86" s="486" t="s">
        <v>675</v>
      </c>
      <c r="H86" s="102" t="s">
        <v>659</v>
      </c>
      <c r="I86" s="486" t="s">
        <v>675</v>
      </c>
      <c r="J86" s="102" t="s">
        <v>659</v>
      </c>
      <c r="K86" s="486" t="s">
        <v>675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659</v>
      </c>
      <c r="E87" s="486" t="s">
        <v>675</v>
      </c>
      <c r="F87" s="102" t="s">
        <v>659</v>
      </c>
      <c r="G87" s="486" t="s">
        <v>675</v>
      </c>
      <c r="H87" s="102" t="s">
        <v>659</v>
      </c>
      <c r="I87" s="486" t="s">
        <v>675</v>
      </c>
      <c r="J87" s="102" t="s">
        <v>659</v>
      </c>
      <c r="K87" s="486" t="s">
        <v>675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659</v>
      </c>
      <c r="E90" s="493" t="s">
        <v>683</v>
      </c>
      <c r="F90" s="102" t="s">
        <v>659</v>
      </c>
      <c r="G90" s="493" t="s">
        <v>683</v>
      </c>
      <c r="H90" s="102" t="s">
        <v>659</v>
      </c>
      <c r="I90" s="493" t="s">
        <v>683</v>
      </c>
      <c r="J90" s="102" t="s">
        <v>659</v>
      </c>
      <c r="K90" s="493" t="s">
        <v>683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659</v>
      </c>
      <c r="E91" s="493" t="s">
        <v>683</v>
      </c>
      <c r="F91" s="102" t="s">
        <v>659</v>
      </c>
      <c r="G91" s="493" t="s">
        <v>683</v>
      </c>
      <c r="H91" s="102" t="s">
        <v>659</v>
      </c>
      <c r="I91" s="493" t="s">
        <v>683</v>
      </c>
      <c r="J91" s="102" t="s">
        <v>659</v>
      </c>
      <c r="K91" s="493" t="s">
        <v>683</v>
      </c>
      <c r="L91" s="169"/>
      <c r="M91" s="76"/>
      <c r="N91" s="81" t="s">
        <v>637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659</v>
      </c>
      <c r="E92" s="80"/>
      <c r="F92" s="102" t="s">
        <v>659</v>
      </c>
      <c r="G92" s="64"/>
      <c r="H92" s="102" t="s">
        <v>659</v>
      </c>
      <c r="I92" s="101"/>
      <c r="J92" s="102" t="s">
        <v>659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659</v>
      </c>
      <c r="E93" s="493" t="s">
        <v>660</v>
      </c>
      <c r="F93" s="102" t="s">
        <v>659</v>
      </c>
      <c r="G93" s="493" t="s">
        <v>660</v>
      </c>
      <c r="H93" s="102" t="s">
        <v>659</v>
      </c>
      <c r="I93" s="493" t="s">
        <v>660</v>
      </c>
      <c r="J93" s="102" t="s">
        <v>659</v>
      </c>
      <c r="K93" s="493" t="s">
        <v>660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659</v>
      </c>
      <c r="E94" s="493" t="s">
        <v>684</v>
      </c>
      <c r="F94" s="102" t="s">
        <v>659</v>
      </c>
      <c r="G94" s="493" t="s">
        <v>684</v>
      </c>
      <c r="H94" s="102" t="s">
        <v>659</v>
      </c>
      <c r="I94" s="603" t="s">
        <v>685</v>
      </c>
      <c r="J94" s="102" t="s">
        <v>659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405</v>
      </c>
      <c r="G97" s="486">
        <v>301</v>
      </c>
      <c r="H97" s="488" t="s">
        <v>406</v>
      </c>
      <c r="I97" s="489">
        <v>301</v>
      </c>
      <c r="J97" s="249" t="s">
        <v>407</v>
      </c>
      <c r="K97" s="229">
        <v>301</v>
      </c>
      <c r="L97" s="63" t="s">
        <v>408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574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0" t="s">
        <v>495</v>
      </c>
      <c r="C109" s="862" t="s">
        <v>496</v>
      </c>
      <c r="D109" s="57" t="s">
        <v>497</v>
      </c>
      <c r="E109" s="858" t="s">
        <v>498</v>
      </c>
      <c r="F109" s="57" t="s">
        <v>499</v>
      </c>
      <c r="G109" s="858" t="s">
        <v>498</v>
      </c>
      <c r="H109" s="57" t="s">
        <v>500</v>
      </c>
      <c r="I109" s="858" t="s">
        <v>498</v>
      </c>
      <c r="J109" s="57" t="s">
        <v>501</v>
      </c>
      <c r="K109" s="858" t="s">
        <v>498</v>
      </c>
      <c r="L109" s="57" t="s">
        <v>502</v>
      </c>
      <c r="M109" s="858" t="s">
        <v>498</v>
      </c>
      <c r="N109" s="58" t="s">
        <v>503</v>
      </c>
    </row>
    <row r="110" spans="2:15" ht="36" customHeight="1" thickBot="1">
      <c r="B110" s="861"/>
      <c r="C110" s="863"/>
      <c r="D110" s="59" t="s">
        <v>504</v>
      </c>
      <c r="E110" s="859"/>
      <c r="F110" s="59" t="s">
        <v>505</v>
      </c>
      <c r="G110" s="859"/>
      <c r="H110" s="59" t="s">
        <v>506</v>
      </c>
      <c r="I110" s="859"/>
      <c r="J110" s="59" t="s">
        <v>507</v>
      </c>
      <c r="K110" s="859"/>
      <c r="L110" s="59" t="s">
        <v>508</v>
      </c>
      <c r="M110" s="859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575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659</v>
      </c>
      <c r="E123" s="493" t="s">
        <v>674</v>
      </c>
      <c r="F123" s="102" t="s">
        <v>659</v>
      </c>
      <c r="G123" s="493" t="s">
        <v>674</v>
      </c>
      <c r="H123" s="102" t="s">
        <v>659</v>
      </c>
      <c r="I123" s="101"/>
      <c r="J123" s="102" t="s">
        <v>659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659</v>
      </c>
      <c r="E124" s="493" t="s">
        <v>674</v>
      </c>
      <c r="F124" s="102" t="s">
        <v>659</v>
      </c>
      <c r="G124" s="493" t="s">
        <v>674</v>
      </c>
      <c r="H124" s="102" t="s">
        <v>659</v>
      </c>
      <c r="I124" s="101"/>
      <c r="J124" s="102" t="s">
        <v>659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659</v>
      </c>
      <c r="E125" s="493" t="s">
        <v>686</v>
      </c>
      <c r="F125" s="102" t="s">
        <v>659</v>
      </c>
      <c r="G125" s="493" t="s">
        <v>686</v>
      </c>
      <c r="H125" s="102" t="s">
        <v>659</v>
      </c>
      <c r="I125" s="493" t="s">
        <v>686</v>
      </c>
      <c r="J125" s="102" t="s">
        <v>659</v>
      </c>
      <c r="K125" s="493" t="s">
        <v>686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659</v>
      </c>
      <c r="E126" s="493" t="s">
        <v>686</v>
      </c>
      <c r="F126" s="102" t="s">
        <v>659</v>
      </c>
      <c r="G126" s="493" t="s">
        <v>686</v>
      </c>
      <c r="H126" s="102" t="s">
        <v>659</v>
      </c>
      <c r="I126" s="493" t="s">
        <v>686</v>
      </c>
      <c r="J126" s="102" t="s">
        <v>659</v>
      </c>
      <c r="K126" s="493" t="s">
        <v>686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659</v>
      </c>
      <c r="E129" s="493" t="s">
        <v>683</v>
      </c>
      <c r="F129" s="102" t="s">
        <v>659</v>
      </c>
      <c r="G129" s="493" t="s">
        <v>683</v>
      </c>
      <c r="H129" s="102" t="s">
        <v>659</v>
      </c>
      <c r="I129" s="493" t="s">
        <v>683</v>
      </c>
      <c r="J129" s="102" t="s">
        <v>659</v>
      </c>
      <c r="K129" s="493" t="s">
        <v>683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659</v>
      </c>
      <c r="E130" s="493" t="s">
        <v>683</v>
      </c>
      <c r="F130" s="102" t="s">
        <v>659</v>
      </c>
      <c r="G130" s="493" t="s">
        <v>683</v>
      </c>
      <c r="H130" s="102" t="s">
        <v>659</v>
      </c>
      <c r="I130" s="493" t="s">
        <v>683</v>
      </c>
      <c r="J130" s="102" t="s">
        <v>659</v>
      </c>
      <c r="K130" s="493" t="s">
        <v>683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659</v>
      </c>
      <c r="E131" s="493" t="s">
        <v>674</v>
      </c>
      <c r="F131" s="102" t="s">
        <v>659</v>
      </c>
      <c r="G131" s="493" t="s">
        <v>674</v>
      </c>
      <c r="H131" s="102" t="s">
        <v>659</v>
      </c>
      <c r="I131" s="101"/>
      <c r="J131" s="102" t="s">
        <v>659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659</v>
      </c>
      <c r="E132" s="80"/>
      <c r="F132" s="102" t="s">
        <v>659</v>
      </c>
      <c r="G132" s="64"/>
      <c r="H132" s="102" t="s">
        <v>659</v>
      </c>
      <c r="I132" s="101"/>
      <c r="J132" s="102" t="s">
        <v>659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659</v>
      </c>
      <c r="E133" s="493" t="s">
        <v>684</v>
      </c>
      <c r="F133" s="102" t="s">
        <v>659</v>
      </c>
      <c r="G133" s="493" t="s">
        <v>684</v>
      </c>
      <c r="H133" s="102" t="s">
        <v>659</v>
      </c>
      <c r="I133" s="603" t="s">
        <v>687</v>
      </c>
      <c r="J133" s="102" t="s">
        <v>659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659</v>
      </c>
      <c r="E136" s="493" t="s">
        <v>681</v>
      </c>
      <c r="F136" s="102" t="s">
        <v>659</v>
      </c>
      <c r="G136" s="493" t="s">
        <v>681</v>
      </c>
      <c r="H136" s="102" t="s">
        <v>659</v>
      </c>
      <c r="I136" s="493" t="s">
        <v>660</v>
      </c>
      <c r="J136" s="102" t="s">
        <v>659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659</v>
      </c>
      <c r="E137" s="493" t="s">
        <v>674</v>
      </c>
      <c r="F137" s="102" t="s">
        <v>659</v>
      </c>
      <c r="G137" s="493" t="s">
        <v>674</v>
      </c>
      <c r="H137" s="102" t="s">
        <v>659</v>
      </c>
      <c r="I137" s="101"/>
      <c r="J137" s="102" t="s">
        <v>659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659</v>
      </c>
      <c r="E138" s="80"/>
      <c r="F138" s="102" t="s">
        <v>659</v>
      </c>
      <c r="G138" s="64"/>
      <c r="H138" s="102" t="s">
        <v>659</v>
      </c>
      <c r="I138" s="101"/>
      <c r="J138" s="102" t="s">
        <v>659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659</v>
      </c>
      <c r="E139" s="493" t="s">
        <v>686</v>
      </c>
      <c r="F139" s="102" t="s">
        <v>659</v>
      </c>
      <c r="G139" s="493" t="s">
        <v>686</v>
      </c>
      <c r="H139" s="102" t="s">
        <v>659</v>
      </c>
      <c r="I139" s="493" t="s">
        <v>686</v>
      </c>
      <c r="J139" s="102" t="s">
        <v>659</v>
      </c>
      <c r="K139" s="493" t="s">
        <v>686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659</v>
      </c>
      <c r="E140" s="493" t="s">
        <v>686</v>
      </c>
      <c r="F140" s="102" t="s">
        <v>659</v>
      </c>
      <c r="G140" s="493" t="s">
        <v>686</v>
      </c>
      <c r="H140" s="102" t="s">
        <v>659</v>
      </c>
      <c r="I140" s="493" t="s">
        <v>686</v>
      </c>
      <c r="J140" s="102" t="s">
        <v>659</v>
      </c>
      <c r="K140" s="493" t="s">
        <v>686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584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0" t="s">
        <v>495</v>
      </c>
      <c r="C144" s="862" t="s">
        <v>496</v>
      </c>
      <c r="D144" s="57" t="s">
        <v>497</v>
      </c>
      <c r="E144" s="858" t="s">
        <v>498</v>
      </c>
      <c r="F144" s="57" t="s">
        <v>499</v>
      </c>
      <c r="G144" s="858" t="s">
        <v>498</v>
      </c>
      <c r="H144" s="57" t="s">
        <v>500</v>
      </c>
      <c r="I144" s="858" t="s">
        <v>498</v>
      </c>
      <c r="J144" s="57" t="s">
        <v>501</v>
      </c>
      <c r="K144" s="858" t="s">
        <v>498</v>
      </c>
      <c r="L144" s="57" t="s">
        <v>502</v>
      </c>
      <c r="M144" s="858" t="s">
        <v>498</v>
      </c>
      <c r="N144" s="58" t="s">
        <v>503</v>
      </c>
    </row>
    <row r="145" spans="2:15" ht="36" customHeight="1" thickBot="1">
      <c r="B145" s="861"/>
      <c r="C145" s="863"/>
      <c r="D145" s="59" t="s">
        <v>504</v>
      </c>
      <c r="E145" s="859"/>
      <c r="F145" s="59" t="s">
        <v>505</v>
      </c>
      <c r="G145" s="859"/>
      <c r="H145" s="59" t="s">
        <v>506</v>
      </c>
      <c r="I145" s="859"/>
      <c r="J145" s="59" t="s">
        <v>507</v>
      </c>
      <c r="K145" s="859"/>
      <c r="L145" s="59" t="s">
        <v>508</v>
      </c>
      <c r="M145" s="859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659</v>
      </c>
      <c r="E147" s="493" t="s">
        <v>683</v>
      </c>
      <c r="F147" s="102" t="s">
        <v>659</v>
      </c>
      <c r="G147" s="493" t="s">
        <v>683</v>
      </c>
      <c r="H147" s="102" t="s">
        <v>659</v>
      </c>
      <c r="I147" s="493" t="s">
        <v>683</v>
      </c>
      <c r="J147" s="102" t="s">
        <v>659</v>
      </c>
      <c r="K147" s="493" t="s">
        <v>683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659</v>
      </c>
      <c r="E148" s="493" t="s">
        <v>683</v>
      </c>
      <c r="F148" s="102" t="s">
        <v>659</v>
      </c>
      <c r="G148" s="493" t="s">
        <v>683</v>
      </c>
      <c r="H148" s="102" t="s">
        <v>659</v>
      </c>
      <c r="I148" s="493" t="s">
        <v>683</v>
      </c>
      <c r="J148" s="102" t="s">
        <v>659</v>
      </c>
      <c r="K148" s="493" t="s">
        <v>683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659</v>
      </c>
      <c r="E149" s="80"/>
      <c r="F149" s="102" t="s">
        <v>659</v>
      </c>
      <c r="G149" s="64"/>
      <c r="H149" s="102" t="s">
        <v>659</v>
      </c>
      <c r="I149" s="101"/>
      <c r="J149" s="102" t="s">
        <v>659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659</v>
      </c>
      <c r="E150" s="493" t="s">
        <v>660</v>
      </c>
      <c r="F150" s="102" t="s">
        <v>659</v>
      </c>
      <c r="G150" s="493" t="s">
        <v>660</v>
      </c>
      <c r="H150" s="102" t="s">
        <v>659</v>
      </c>
      <c r="I150" s="493" t="s">
        <v>660</v>
      </c>
      <c r="J150" s="102" t="s">
        <v>659</v>
      </c>
      <c r="K150" s="493" t="s">
        <v>660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659</v>
      </c>
      <c r="E151" s="493" t="s">
        <v>688</v>
      </c>
      <c r="F151" s="102" t="s">
        <v>659</v>
      </c>
      <c r="G151" s="493" t="s">
        <v>688</v>
      </c>
      <c r="H151" s="102" t="s">
        <v>659</v>
      </c>
      <c r="I151" s="101"/>
      <c r="J151" s="102" t="s">
        <v>659</v>
      </c>
      <c r="K151" s="64"/>
      <c r="L151" s="169"/>
      <c r="M151" s="76"/>
      <c r="N151" s="196" t="s">
        <v>588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645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659</v>
      </c>
      <c r="E154" s="80"/>
      <c r="F154" s="102" t="s">
        <v>659</v>
      </c>
      <c r="G154" s="64"/>
      <c r="H154" s="102" t="s">
        <v>659</v>
      </c>
      <c r="I154" s="101"/>
      <c r="J154" s="102" t="s">
        <v>659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659</v>
      </c>
      <c r="E155" s="80"/>
      <c r="F155" s="102" t="s">
        <v>659</v>
      </c>
      <c r="G155" s="64"/>
      <c r="H155" s="102" t="s">
        <v>659</v>
      </c>
      <c r="I155" s="101"/>
      <c r="J155" s="102" t="s">
        <v>659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593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659</v>
      </c>
      <c r="E157" s="80"/>
      <c r="F157" s="102" t="s">
        <v>659</v>
      </c>
      <c r="G157" s="64"/>
      <c r="H157" s="102" t="s">
        <v>659</v>
      </c>
      <c r="I157" s="101"/>
      <c r="J157" s="102" t="s">
        <v>659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659</v>
      </c>
      <c r="E158" s="80"/>
      <c r="F158" s="102" t="s">
        <v>659</v>
      </c>
      <c r="G158" s="64"/>
      <c r="H158" s="102" t="s">
        <v>659</v>
      </c>
      <c r="I158" s="101"/>
      <c r="J158" s="102" t="s">
        <v>659</v>
      </c>
      <c r="K158" s="64"/>
      <c r="L158" s="169"/>
      <c r="M158" s="76"/>
      <c r="N158" s="196" t="s">
        <v>596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657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659</v>
      </c>
      <c r="E161" s="80"/>
      <c r="F161" s="102" t="s">
        <v>659</v>
      </c>
      <c r="G161" s="64"/>
      <c r="H161" s="102" t="s">
        <v>659</v>
      </c>
      <c r="I161" s="101"/>
      <c r="J161" s="102" t="s">
        <v>659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659</v>
      </c>
      <c r="E162" s="80"/>
      <c r="F162" s="102" t="s">
        <v>659</v>
      </c>
      <c r="G162" s="64"/>
      <c r="H162" s="102" t="s">
        <v>659</v>
      </c>
      <c r="I162" s="101"/>
      <c r="J162" s="102" t="s">
        <v>659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659</v>
      </c>
      <c r="E163" s="80"/>
      <c r="F163" s="102" t="s">
        <v>659</v>
      </c>
      <c r="G163" s="64"/>
      <c r="H163" s="102" t="s">
        <v>659</v>
      </c>
      <c r="I163" s="101"/>
      <c r="J163" s="102" t="s">
        <v>659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659</v>
      </c>
      <c r="E164" s="80"/>
      <c r="F164" s="102" t="s">
        <v>659</v>
      </c>
      <c r="G164" s="64"/>
      <c r="H164" s="102" t="s">
        <v>659</v>
      </c>
      <c r="I164" s="101"/>
      <c r="J164" s="102" t="s">
        <v>659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659</v>
      </c>
      <c r="E165" s="493" t="s">
        <v>689</v>
      </c>
      <c r="F165" s="102" t="s">
        <v>659</v>
      </c>
      <c r="G165" s="493" t="s">
        <v>689</v>
      </c>
      <c r="H165" s="102" t="s">
        <v>659</v>
      </c>
      <c r="I165" s="493" t="s">
        <v>689</v>
      </c>
      <c r="J165" s="102" t="s">
        <v>659</v>
      </c>
      <c r="K165" s="493" t="s">
        <v>689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599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690</v>
      </c>
      <c r="E169" s="80"/>
      <c r="F169" s="102" t="s">
        <v>690</v>
      </c>
      <c r="G169" s="64"/>
      <c r="H169" s="102" t="s">
        <v>690</v>
      </c>
      <c r="I169" s="101"/>
      <c r="J169" s="102" t="s">
        <v>690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690</v>
      </c>
      <c r="E170" s="80"/>
      <c r="F170" s="102" t="s">
        <v>690</v>
      </c>
      <c r="G170" s="64"/>
      <c r="H170" s="102" t="s">
        <v>690</v>
      </c>
      <c r="I170" s="101"/>
      <c r="J170" s="102" t="s">
        <v>690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690</v>
      </c>
      <c r="E171" s="80"/>
      <c r="F171" s="102" t="s">
        <v>690</v>
      </c>
      <c r="G171" s="64"/>
      <c r="H171" s="102" t="s">
        <v>690</v>
      </c>
      <c r="I171" s="101"/>
      <c r="J171" s="102" t="s">
        <v>690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690</v>
      </c>
      <c r="E172" s="80"/>
      <c r="F172" s="102" t="s">
        <v>690</v>
      </c>
      <c r="G172" s="64"/>
      <c r="H172" s="102" t="s">
        <v>690</v>
      </c>
      <c r="I172" s="101"/>
      <c r="J172" s="102" t="s">
        <v>690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600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0" t="s">
        <v>495</v>
      </c>
      <c r="C176" s="862" t="s">
        <v>496</v>
      </c>
      <c r="D176" s="57" t="s">
        <v>497</v>
      </c>
      <c r="E176" s="858" t="s">
        <v>498</v>
      </c>
      <c r="F176" s="57" t="s">
        <v>499</v>
      </c>
      <c r="G176" s="858" t="s">
        <v>498</v>
      </c>
      <c r="H176" s="57" t="s">
        <v>500</v>
      </c>
      <c r="I176" s="858" t="s">
        <v>498</v>
      </c>
      <c r="J176" s="57" t="s">
        <v>501</v>
      </c>
      <c r="K176" s="858" t="s">
        <v>498</v>
      </c>
      <c r="L176" s="57" t="s">
        <v>502</v>
      </c>
      <c r="M176" s="858" t="s">
        <v>498</v>
      </c>
      <c r="N176" s="58" t="s">
        <v>503</v>
      </c>
    </row>
    <row r="177" spans="2:15" ht="18" customHeight="1" thickBot="1">
      <c r="B177" s="861"/>
      <c r="C177" s="863"/>
      <c r="D177" s="59" t="s">
        <v>504</v>
      </c>
      <c r="E177" s="859"/>
      <c r="F177" s="59" t="s">
        <v>505</v>
      </c>
      <c r="G177" s="859"/>
      <c r="H177" s="59" t="s">
        <v>506</v>
      </c>
      <c r="I177" s="859"/>
      <c r="J177" s="59" t="s">
        <v>507</v>
      </c>
      <c r="K177" s="859"/>
      <c r="L177" s="59" t="s">
        <v>508</v>
      </c>
      <c r="M177" s="859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691</v>
      </c>
      <c r="E179" s="75">
        <v>301</v>
      </c>
      <c r="F179" s="63" t="s">
        <v>692</v>
      </c>
      <c r="G179" s="75">
        <v>301</v>
      </c>
      <c r="H179" s="485" t="s">
        <v>693</v>
      </c>
      <c r="I179" s="653" t="s">
        <v>694</v>
      </c>
      <c r="J179" s="490" t="s">
        <v>693</v>
      </c>
      <c r="K179" s="654" t="s">
        <v>694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695</v>
      </c>
      <c r="E180" s="75">
        <v>301</v>
      </c>
      <c r="F180" s="63" t="s">
        <v>695</v>
      </c>
      <c r="G180" s="64">
        <v>301</v>
      </c>
      <c r="H180" s="490" t="s">
        <v>693</v>
      </c>
      <c r="I180" s="654" t="s">
        <v>694</v>
      </c>
      <c r="J180" s="485" t="s">
        <v>693</v>
      </c>
      <c r="K180" s="654" t="s">
        <v>694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492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601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602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696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697</v>
      </c>
      <c r="O4" s="271"/>
    </row>
    <row r="5" spans="2:19" ht="18" customHeight="1">
      <c r="B5" s="875" t="s">
        <v>495</v>
      </c>
      <c r="C5" s="877" t="s">
        <v>496</v>
      </c>
      <c r="D5" s="272"/>
      <c r="E5" s="57" t="s">
        <v>497</v>
      </c>
      <c r="F5" s="858" t="s">
        <v>498</v>
      </c>
      <c r="G5" s="57" t="s">
        <v>499</v>
      </c>
      <c r="H5" s="858" t="s">
        <v>498</v>
      </c>
      <c r="I5" s="273" t="s">
        <v>500</v>
      </c>
      <c r="J5" s="866" t="s">
        <v>498</v>
      </c>
      <c r="K5" s="273" t="s">
        <v>501</v>
      </c>
      <c r="L5" s="866" t="s">
        <v>498</v>
      </c>
      <c r="M5" s="273" t="s">
        <v>502</v>
      </c>
      <c r="N5" s="866" t="s">
        <v>498</v>
      </c>
      <c r="O5" s="274" t="s">
        <v>503</v>
      </c>
    </row>
    <row r="6" spans="2:19" ht="18" customHeight="1" thickBot="1">
      <c r="B6" s="876"/>
      <c r="C6" s="878"/>
      <c r="D6" s="275"/>
      <c r="E6" s="59" t="s">
        <v>504</v>
      </c>
      <c r="F6" s="859"/>
      <c r="G6" s="59" t="s">
        <v>505</v>
      </c>
      <c r="H6" s="859"/>
      <c r="I6" s="276" t="s">
        <v>506</v>
      </c>
      <c r="J6" s="867"/>
      <c r="K6" s="276" t="s">
        <v>507</v>
      </c>
      <c r="L6" s="867"/>
      <c r="M6" s="276" t="s">
        <v>508</v>
      </c>
      <c r="N6" s="867"/>
      <c r="O6" s="277"/>
    </row>
    <row r="7" spans="2:19" ht="36" customHeight="1">
      <c r="B7" s="868">
        <v>45931</v>
      </c>
      <c r="C7" s="870">
        <f>B7</f>
        <v>45931</v>
      </c>
      <c r="D7" s="278" t="s">
        <v>698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72">
        <v>1</v>
      </c>
      <c r="R7" s="266" t="s">
        <v>511</v>
      </c>
      <c r="S7" s="266" t="s">
        <v>512</v>
      </c>
    </row>
    <row r="8" spans="2:19" ht="36" customHeight="1">
      <c r="B8" s="869"/>
      <c r="C8" s="871"/>
      <c r="D8" s="288" t="s">
        <v>699</v>
      </c>
      <c r="E8" s="351" t="s">
        <v>700</v>
      </c>
      <c r="F8" s="525"/>
      <c r="G8" s="351" t="s">
        <v>700</v>
      </c>
      <c r="H8" s="525"/>
      <c r="I8" s="351" t="s">
        <v>700</v>
      </c>
      <c r="J8" s="525"/>
      <c r="K8" s="351" t="s">
        <v>700</v>
      </c>
      <c r="L8" s="526"/>
      <c r="M8" s="351" t="s">
        <v>700</v>
      </c>
      <c r="N8" s="527"/>
      <c r="O8" s="528"/>
      <c r="P8" s="872"/>
      <c r="R8" s="253" t="s">
        <v>701</v>
      </c>
      <c r="S8" s="253">
        <f>COUNTIF($D$7:$L$208,R8&amp;"*")</f>
        <v>7</v>
      </c>
    </row>
    <row r="9" spans="2:19" ht="36" customHeight="1">
      <c r="B9" s="873">
        <f>B7+1</f>
        <v>45932</v>
      </c>
      <c r="C9" s="874">
        <f>B9</f>
        <v>45932</v>
      </c>
      <c r="D9" s="292" t="s">
        <v>698</v>
      </c>
      <c r="E9" s="279"/>
      <c r="F9" s="283"/>
      <c r="G9" s="279"/>
      <c r="H9" s="283"/>
      <c r="I9" s="279" t="s">
        <v>702</v>
      </c>
      <c r="J9" s="283">
        <v>301</v>
      </c>
      <c r="K9" s="293"/>
      <c r="L9" s="283"/>
      <c r="M9" s="279"/>
      <c r="N9" s="294"/>
      <c r="O9" s="605" t="s">
        <v>703</v>
      </c>
      <c r="P9" s="872">
        <f>P7+1</f>
        <v>2</v>
      </c>
      <c r="R9" s="253" t="s">
        <v>704</v>
      </c>
      <c r="S9" s="253">
        <f t="shared" ref="S9:S17" si="0">COUNTIF($D$7:$L$208,R9&amp;"*")</f>
        <v>7</v>
      </c>
    </row>
    <row r="10" spans="2:19" ht="36" customHeight="1">
      <c r="B10" s="869"/>
      <c r="C10" s="871"/>
      <c r="D10" s="295" t="s">
        <v>699</v>
      </c>
      <c r="E10" s="351" t="s">
        <v>705</v>
      </c>
      <c r="F10" s="525"/>
      <c r="G10" s="351" t="s">
        <v>705</v>
      </c>
      <c r="H10" s="525"/>
      <c r="I10" s="351" t="s">
        <v>705</v>
      </c>
      <c r="J10" s="525"/>
      <c r="K10" s="351" t="s">
        <v>705</v>
      </c>
      <c r="L10" s="526"/>
      <c r="M10" s="351" t="s">
        <v>705</v>
      </c>
      <c r="N10" s="290"/>
      <c r="O10" s="291"/>
      <c r="P10" s="872"/>
      <c r="R10" s="253" t="s">
        <v>706</v>
      </c>
      <c r="S10" s="253">
        <f>COUNTIF($D$7:$N$390,R10&amp;"*")</f>
        <v>0</v>
      </c>
    </row>
    <row r="11" spans="2:19" ht="36" customHeight="1">
      <c r="B11" s="873">
        <f>B9+1</f>
        <v>45933</v>
      </c>
      <c r="C11" s="874">
        <f t="shared" ref="C11" si="1">B11</f>
        <v>45933</v>
      </c>
      <c r="D11" s="292" t="s">
        <v>698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72">
        <f>P9+1</f>
        <v>3</v>
      </c>
      <c r="R11" s="253" t="s">
        <v>707</v>
      </c>
      <c r="S11" s="253">
        <f t="shared" si="0"/>
        <v>0</v>
      </c>
    </row>
    <row r="12" spans="2:19" ht="36" customHeight="1">
      <c r="B12" s="869"/>
      <c r="C12" s="871"/>
      <c r="D12" s="295" t="s">
        <v>699</v>
      </c>
      <c r="E12" s="351" t="s">
        <v>700</v>
      </c>
      <c r="F12" s="525"/>
      <c r="G12" s="351" t="s">
        <v>700</v>
      </c>
      <c r="H12" s="525"/>
      <c r="I12" s="351" t="s">
        <v>700</v>
      </c>
      <c r="J12" s="525"/>
      <c r="K12" s="351" t="s">
        <v>700</v>
      </c>
      <c r="L12" s="526"/>
      <c r="M12" s="351" t="s">
        <v>700</v>
      </c>
      <c r="N12" s="290"/>
      <c r="O12" s="291"/>
      <c r="P12" s="872"/>
      <c r="R12" s="253" t="s">
        <v>708</v>
      </c>
      <c r="S12" s="253">
        <f t="shared" si="0"/>
        <v>7</v>
      </c>
    </row>
    <row r="13" spans="2:19" ht="36" customHeight="1">
      <c r="B13" s="879">
        <f>B11+1</f>
        <v>45934</v>
      </c>
      <c r="C13" s="881">
        <f t="shared" ref="C13" si="2">B13</f>
        <v>45934</v>
      </c>
      <c r="D13" s="298" t="s">
        <v>698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72"/>
      <c r="R13" s="253" t="s">
        <v>709</v>
      </c>
      <c r="S13" s="253">
        <f t="shared" si="0"/>
        <v>8</v>
      </c>
    </row>
    <row r="14" spans="2:19" ht="36" customHeight="1">
      <c r="B14" s="880"/>
      <c r="C14" s="882"/>
      <c r="D14" s="303" t="s">
        <v>699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72"/>
      <c r="R14" s="253" t="s">
        <v>710</v>
      </c>
      <c r="S14" s="253">
        <f t="shared" si="0"/>
        <v>6</v>
      </c>
    </row>
    <row r="15" spans="2:19" ht="36" customHeight="1">
      <c r="B15" s="879">
        <f>B13+1</f>
        <v>45935</v>
      </c>
      <c r="C15" s="881">
        <f t="shared" ref="C15" si="3">B15</f>
        <v>45935</v>
      </c>
      <c r="D15" s="298" t="s">
        <v>698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72"/>
      <c r="R15" s="256" t="s">
        <v>711</v>
      </c>
      <c r="S15" s="253">
        <f t="shared" si="0"/>
        <v>8</v>
      </c>
    </row>
    <row r="16" spans="2:19" ht="36" customHeight="1">
      <c r="B16" s="880"/>
      <c r="C16" s="882"/>
      <c r="D16" s="303" t="s">
        <v>699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72"/>
      <c r="R16" s="253" t="s">
        <v>712</v>
      </c>
      <c r="S16" s="253">
        <f t="shared" si="0"/>
        <v>0</v>
      </c>
    </row>
    <row r="17" spans="2:20" ht="36" customHeight="1">
      <c r="B17" s="873">
        <f>B15+1</f>
        <v>45936</v>
      </c>
      <c r="C17" s="874">
        <f t="shared" ref="C17" si="4">B17</f>
        <v>45936</v>
      </c>
      <c r="D17" s="292" t="s">
        <v>698</v>
      </c>
      <c r="E17" s="279" t="s">
        <v>713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72">
        <f>P11+1</f>
        <v>4</v>
      </c>
      <c r="R17" s="253" t="s">
        <v>714</v>
      </c>
      <c r="S17" s="253">
        <f t="shared" si="0"/>
        <v>14</v>
      </c>
      <c r="T17" s="308"/>
    </row>
    <row r="18" spans="2:20" ht="36" customHeight="1">
      <c r="B18" s="869"/>
      <c r="C18" s="871"/>
      <c r="D18" s="295" t="s">
        <v>699</v>
      </c>
      <c r="E18" s="351" t="s">
        <v>705</v>
      </c>
      <c r="F18" s="525"/>
      <c r="G18" s="351" t="s">
        <v>705</v>
      </c>
      <c r="H18" s="525"/>
      <c r="I18" s="351" t="s">
        <v>705</v>
      </c>
      <c r="J18" s="525"/>
      <c r="K18" s="351" t="s">
        <v>705</v>
      </c>
      <c r="L18" s="526"/>
      <c r="M18" s="351" t="s">
        <v>705</v>
      </c>
      <c r="N18" s="527"/>
      <c r="O18" s="291"/>
      <c r="P18" s="872"/>
      <c r="R18" s="256" t="s">
        <v>380</v>
      </c>
      <c r="S18" s="253">
        <f>COUNTIF($D$7:$L$208,R18&amp;"*")</f>
        <v>2</v>
      </c>
      <c r="T18" s="308"/>
    </row>
    <row r="19" spans="2:20" ht="36" customHeight="1">
      <c r="B19" s="873">
        <f>B17+1</f>
        <v>45937</v>
      </c>
      <c r="C19" s="874">
        <f t="shared" ref="C19" si="5">B19</f>
        <v>45937</v>
      </c>
      <c r="D19" s="309" t="s">
        <v>698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72">
        <f>P17+1</f>
        <v>5</v>
      </c>
      <c r="R19" s="256" t="s">
        <v>715</v>
      </c>
      <c r="S19" s="253">
        <f t="shared" ref="S19:S28" si="6">COUNTIF($D$7:$L$208,R19&amp;"*")</f>
        <v>0</v>
      </c>
    </row>
    <row r="20" spans="2:20" ht="36" customHeight="1">
      <c r="B20" s="869"/>
      <c r="C20" s="871"/>
      <c r="D20" s="309" t="s">
        <v>699</v>
      </c>
      <c r="E20" s="351" t="s">
        <v>700</v>
      </c>
      <c r="F20" s="525"/>
      <c r="G20" s="351" t="s">
        <v>700</v>
      </c>
      <c r="H20" s="525"/>
      <c r="I20" s="351" t="s">
        <v>700</v>
      </c>
      <c r="J20" s="525"/>
      <c r="K20" s="351" t="s">
        <v>700</v>
      </c>
      <c r="L20" s="526"/>
      <c r="M20" s="351" t="s">
        <v>700</v>
      </c>
      <c r="N20" s="527"/>
      <c r="O20" s="424"/>
      <c r="P20" s="872"/>
      <c r="R20" s="256" t="s">
        <v>716</v>
      </c>
      <c r="S20" s="253">
        <f t="shared" si="6"/>
        <v>0</v>
      </c>
    </row>
    <row r="21" spans="2:20" ht="36" customHeight="1">
      <c r="B21" s="873">
        <f>B19+1</f>
        <v>45938</v>
      </c>
      <c r="C21" s="874">
        <f t="shared" ref="C21" si="7">B21</f>
        <v>45938</v>
      </c>
      <c r="D21" s="309" t="s">
        <v>698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72">
        <f t="shared" ref="P21" si="8">P19+1</f>
        <v>6</v>
      </c>
      <c r="R21" s="256" t="s">
        <v>717</v>
      </c>
      <c r="S21" s="253">
        <f t="shared" si="6"/>
        <v>0</v>
      </c>
    </row>
    <row r="22" spans="2:20" ht="36" customHeight="1">
      <c r="B22" s="869"/>
      <c r="C22" s="871"/>
      <c r="D22" s="309" t="s">
        <v>699</v>
      </c>
      <c r="E22" s="351" t="s">
        <v>700</v>
      </c>
      <c r="F22" s="525"/>
      <c r="G22" s="351" t="s">
        <v>700</v>
      </c>
      <c r="H22" s="525"/>
      <c r="I22" s="351" t="s">
        <v>700</v>
      </c>
      <c r="J22" s="525"/>
      <c r="K22" s="351" t="s">
        <v>700</v>
      </c>
      <c r="L22" s="526"/>
      <c r="M22" s="351" t="s">
        <v>700</v>
      </c>
      <c r="N22" s="527"/>
      <c r="O22" s="424"/>
      <c r="P22" s="872"/>
      <c r="R22" s="256" t="s">
        <v>718</v>
      </c>
      <c r="S22" s="253">
        <f t="shared" si="6"/>
        <v>0</v>
      </c>
    </row>
    <row r="23" spans="2:20" ht="36" customHeight="1">
      <c r="B23" s="873">
        <f>B21+1</f>
        <v>45939</v>
      </c>
      <c r="C23" s="874">
        <f t="shared" ref="C23" si="9">B23</f>
        <v>45939</v>
      </c>
      <c r="D23" s="309" t="s">
        <v>698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72">
        <f t="shared" ref="P23" si="10">P21+1</f>
        <v>7</v>
      </c>
      <c r="R23" s="256" t="s">
        <v>719</v>
      </c>
      <c r="S23" s="253">
        <f t="shared" si="6"/>
        <v>0</v>
      </c>
    </row>
    <row r="24" spans="2:20" ht="36" customHeight="1">
      <c r="B24" s="869"/>
      <c r="C24" s="871"/>
      <c r="D24" s="292" t="s">
        <v>699</v>
      </c>
      <c r="E24" s="351" t="s">
        <v>700</v>
      </c>
      <c r="F24" s="525"/>
      <c r="G24" s="351" t="s">
        <v>700</v>
      </c>
      <c r="H24" s="525"/>
      <c r="I24" s="351" t="s">
        <v>700</v>
      </c>
      <c r="J24" s="525"/>
      <c r="K24" s="351" t="s">
        <v>700</v>
      </c>
      <c r="L24" s="526"/>
      <c r="M24" s="351" t="s">
        <v>700</v>
      </c>
      <c r="N24" s="527"/>
      <c r="O24" s="424"/>
      <c r="P24" s="872"/>
      <c r="R24" s="256" t="s">
        <v>720</v>
      </c>
      <c r="S24" s="253">
        <f t="shared" si="6"/>
        <v>0</v>
      </c>
    </row>
    <row r="25" spans="2:20" ht="36" customHeight="1">
      <c r="B25" s="873">
        <f>B23+1</f>
        <v>45940</v>
      </c>
      <c r="C25" s="874">
        <f t="shared" ref="C25" si="11">B25</f>
        <v>45940</v>
      </c>
      <c r="D25" s="292" t="s">
        <v>698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721</v>
      </c>
      <c r="P25" s="872">
        <f t="shared" ref="P25" si="12">P23+1</f>
        <v>8</v>
      </c>
      <c r="R25" s="256" t="s">
        <v>722</v>
      </c>
      <c r="S25" s="253">
        <f t="shared" si="6"/>
        <v>0</v>
      </c>
    </row>
    <row r="26" spans="2:20" ht="36" customHeight="1">
      <c r="B26" s="869"/>
      <c r="C26" s="871"/>
      <c r="D26" s="295" t="s">
        <v>699</v>
      </c>
      <c r="E26" s="351" t="s">
        <v>700</v>
      </c>
      <c r="F26" s="525"/>
      <c r="G26" s="351" t="s">
        <v>700</v>
      </c>
      <c r="H26" s="525"/>
      <c r="I26" s="351" t="s">
        <v>700</v>
      </c>
      <c r="J26" s="525"/>
      <c r="K26" s="351" t="s">
        <v>700</v>
      </c>
      <c r="L26" s="526"/>
      <c r="M26" s="351" t="s">
        <v>700</v>
      </c>
      <c r="N26" s="527"/>
      <c r="O26" s="528"/>
      <c r="P26" s="872"/>
      <c r="R26" s="256" t="s">
        <v>381</v>
      </c>
      <c r="S26" s="253">
        <f t="shared" si="6"/>
        <v>3</v>
      </c>
    </row>
    <row r="27" spans="2:20" ht="36" customHeight="1">
      <c r="B27" s="879">
        <f>B25+1</f>
        <v>45941</v>
      </c>
      <c r="C27" s="881">
        <f t="shared" ref="C27" si="13">B27</f>
        <v>45941</v>
      </c>
      <c r="D27" s="298" t="s">
        <v>698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723</v>
      </c>
      <c r="P27" s="872"/>
      <c r="R27" s="256" t="s">
        <v>724</v>
      </c>
      <c r="S27" s="253">
        <f t="shared" si="6"/>
        <v>103</v>
      </c>
    </row>
    <row r="28" spans="2:20" ht="36" customHeight="1">
      <c r="B28" s="880"/>
      <c r="C28" s="882"/>
      <c r="D28" s="303" t="s">
        <v>699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72"/>
      <c r="R28" s="256" t="s">
        <v>725</v>
      </c>
      <c r="S28" s="253">
        <f t="shared" si="6"/>
        <v>44</v>
      </c>
    </row>
    <row r="29" spans="2:20" ht="36" customHeight="1">
      <c r="B29" s="879">
        <f>B27+1</f>
        <v>45942</v>
      </c>
      <c r="C29" s="881">
        <f t="shared" ref="C29" si="14">B29</f>
        <v>45942</v>
      </c>
      <c r="D29" s="298" t="s">
        <v>698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723</v>
      </c>
      <c r="P29" s="872"/>
    </row>
    <row r="30" spans="2:20" ht="36" customHeight="1">
      <c r="B30" s="880"/>
      <c r="C30" s="882"/>
      <c r="D30" s="303" t="s">
        <v>699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72"/>
    </row>
    <row r="31" spans="2:20" ht="36" customHeight="1">
      <c r="B31" s="879">
        <f>B29+1</f>
        <v>45943</v>
      </c>
      <c r="C31" s="881">
        <f t="shared" ref="C31" si="15">B31</f>
        <v>45943</v>
      </c>
      <c r="D31" s="298" t="s">
        <v>698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726</v>
      </c>
      <c r="P31" s="872"/>
    </row>
    <row r="32" spans="2:20" ht="36" customHeight="1">
      <c r="B32" s="880"/>
      <c r="C32" s="882"/>
      <c r="D32" s="303" t="s">
        <v>699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72"/>
    </row>
    <row r="33" spans="2:16" ht="36" customHeight="1">
      <c r="B33" s="873">
        <f>B31+1</f>
        <v>45944</v>
      </c>
      <c r="C33" s="874">
        <f t="shared" ref="C33" si="16">B33</f>
        <v>45944</v>
      </c>
      <c r="D33" s="309" t="s">
        <v>698</v>
      </c>
      <c r="E33" s="351"/>
      <c r="F33" s="529"/>
      <c r="G33" s="351"/>
      <c r="H33" s="529"/>
      <c r="I33" s="351"/>
      <c r="J33" s="529"/>
      <c r="K33" s="351" t="s">
        <v>533</v>
      </c>
      <c r="L33" s="530"/>
      <c r="M33" s="351"/>
      <c r="N33" s="530"/>
      <c r="O33" s="424"/>
      <c r="P33" s="872">
        <f>P25+1</f>
        <v>9</v>
      </c>
    </row>
    <row r="34" spans="2:16" ht="36" customHeight="1">
      <c r="B34" s="869"/>
      <c r="C34" s="871"/>
      <c r="D34" s="309" t="s">
        <v>699</v>
      </c>
      <c r="E34" s="351" t="s">
        <v>700</v>
      </c>
      <c r="F34" s="525"/>
      <c r="G34" s="351" t="s">
        <v>700</v>
      </c>
      <c r="H34" s="525"/>
      <c r="I34" s="351" t="s">
        <v>700</v>
      </c>
      <c r="J34" s="525"/>
      <c r="K34" s="351" t="s">
        <v>700</v>
      </c>
      <c r="L34" s="526"/>
      <c r="M34" s="351" t="s">
        <v>700</v>
      </c>
      <c r="N34" s="527"/>
      <c r="O34" s="424"/>
      <c r="P34" s="872"/>
    </row>
    <row r="35" spans="2:16" ht="36" customHeight="1">
      <c r="B35" s="873">
        <f>B33+1</f>
        <v>45945</v>
      </c>
      <c r="C35" s="874">
        <f t="shared" ref="C35" si="17">B35</f>
        <v>45945</v>
      </c>
      <c r="D35" s="309" t="s">
        <v>698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72">
        <f>P33+1</f>
        <v>10</v>
      </c>
    </row>
    <row r="36" spans="2:16" ht="36" customHeight="1">
      <c r="B36" s="869"/>
      <c r="C36" s="871"/>
      <c r="D36" s="292" t="s">
        <v>699</v>
      </c>
      <c r="E36" s="351" t="s">
        <v>700</v>
      </c>
      <c r="F36" s="525"/>
      <c r="G36" s="351" t="s">
        <v>700</v>
      </c>
      <c r="H36" s="525"/>
      <c r="I36" s="351" t="s">
        <v>700</v>
      </c>
      <c r="J36" s="525"/>
      <c r="K36" s="351" t="s">
        <v>700</v>
      </c>
      <c r="L36" s="526"/>
      <c r="M36" s="351" t="s">
        <v>700</v>
      </c>
      <c r="N36" s="527"/>
      <c r="O36" s="424"/>
      <c r="P36" s="872"/>
    </row>
    <row r="37" spans="2:16" ht="36" customHeight="1">
      <c r="B37" s="873">
        <f>B35+1</f>
        <v>45946</v>
      </c>
      <c r="C37" s="874">
        <f t="shared" ref="C37" si="18">B37</f>
        <v>45946</v>
      </c>
      <c r="D37" s="292" t="s">
        <v>698</v>
      </c>
      <c r="E37" s="351" t="s">
        <v>713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72">
        <f t="shared" ref="P37" si="19">P35+1</f>
        <v>11</v>
      </c>
    </row>
    <row r="38" spans="2:16" ht="36" customHeight="1">
      <c r="B38" s="869"/>
      <c r="C38" s="871"/>
      <c r="D38" s="295" t="s">
        <v>699</v>
      </c>
      <c r="E38" s="351" t="s">
        <v>700</v>
      </c>
      <c r="F38" s="525"/>
      <c r="G38" s="351" t="s">
        <v>700</v>
      </c>
      <c r="H38" s="525"/>
      <c r="I38" s="351" t="s">
        <v>700</v>
      </c>
      <c r="J38" s="525"/>
      <c r="K38" s="351" t="s">
        <v>700</v>
      </c>
      <c r="L38" s="526"/>
      <c r="M38" s="351" t="s">
        <v>700</v>
      </c>
      <c r="N38" s="527"/>
      <c r="O38" s="528"/>
      <c r="P38" s="872"/>
    </row>
    <row r="39" spans="2:16" ht="36" customHeight="1">
      <c r="B39" s="873">
        <f>B37+1</f>
        <v>45947</v>
      </c>
      <c r="C39" s="874">
        <f t="shared" ref="C39" si="20">B39</f>
        <v>45947</v>
      </c>
      <c r="D39" s="292" t="s">
        <v>698</v>
      </c>
      <c r="E39" s="351" t="s">
        <v>713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72">
        <f t="shared" ref="P39" si="21">P37+1</f>
        <v>12</v>
      </c>
    </row>
    <row r="40" spans="2:16" ht="36" customHeight="1">
      <c r="B40" s="869"/>
      <c r="C40" s="871"/>
      <c r="D40" s="295" t="s">
        <v>699</v>
      </c>
      <c r="E40" s="351" t="s">
        <v>700</v>
      </c>
      <c r="F40" s="525"/>
      <c r="G40" s="351" t="s">
        <v>700</v>
      </c>
      <c r="H40" s="525"/>
      <c r="I40" s="351" t="s">
        <v>700</v>
      </c>
      <c r="J40" s="525"/>
      <c r="K40" s="351" t="s">
        <v>700</v>
      </c>
      <c r="L40" s="526"/>
      <c r="M40" s="351" t="s">
        <v>700</v>
      </c>
      <c r="N40" s="527"/>
      <c r="O40" s="528"/>
      <c r="P40" s="872"/>
    </row>
    <row r="41" spans="2:16" ht="36" customHeight="1">
      <c r="B41" s="879">
        <f>B39+1</f>
        <v>45948</v>
      </c>
      <c r="C41" s="881">
        <f t="shared" ref="C41" si="22">B41</f>
        <v>45948</v>
      </c>
      <c r="D41" s="298" t="s">
        <v>698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72"/>
    </row>
    <row r="42" spans="2:16" ht="36" customHeight="1">
      <c r="B42" s="880"/>
      <c r="C42" s="882"/>
      <c r="D42" s="303" t="s">
        <v>699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72"/>
    </row>
    <row r="43" spans="2:16" ht="36" customHeight="1">
      <c r="B43" s="879">
        <f>B41+1</f>
        <v>45949</v>
      </c>
      <c r="C43" s="881">
        <f t="shared" ref="C43" si="23">B43</f>
        <v>45949</v>
      </c>
      <c r="D43" s="298" t="s">
        <v>698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72"/>
    </row>
    <row r="44" spans="2:16" ht="36" customHeight="1">
      <c r="B44" s="880"/>
      <c r="C44" s="882"/>
      <c r="D44" s="303" t="s">
        <v>699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72"/>
    </row>
    <row r="45" spans="2:16" ht="36" customHeight="1">
      <c r="B45" s="873">
        <f>B43+1</f>
        <v>45950</v>
      </c>
      <c r="C45" s="874">
        <f t="shared" ref="C45" si="24">B45</f>
        <v>45950</v>
      </c>
      <c r="D45" s="292" t="s">
        <v>698</v>
      </c>
      <c r="E45" s="351" t="s">
        <v>713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72">
        <f>P39+1</f>
        <v>13</v>
      </c>
    </row>
    <row r="46" spans="2:16" ht="36" customHeight="1">
      <c r="B46" s="869"/>
      <c r="C46" s="871"/>
      <c r="D46" s="295" t="s">
        <v>699</v>
      </c>
      <c r="E46" s="351" t="s">
        <v>705</v>
      </c>
      <c r="F46" s="525"/>
      <c r="G46" s="351" t="s">
        <v>705</v>
      </c>
      <c r="H46" s="525"/>
      <c r="I46" s="351" t="s">
        <v>705</v>
      </c>
      <c r="J46" s="525"/>
      <c r="K46" s="351" t="s">
        <v>705</v>
      </c>
      <c r="L46" s="526"/>
      <c r="M46" s="351" t="s">
        <v>705</v>
      </c>
      <c r="N46" s="527"/>
      <c r="O46" s="528"/>
      <c r="P46" s="872"/>
    </row>
    <row r="47" spans="2:16" ht="36" customHeight="1">
      <c r="B47" s="873">
        <f>B45+1</f>
        <v>45951</v>
      </c>
      <c r="C47" s="874">
        <f t="shared" ref="C47" si="25">B47</f>
        <v>45951</v>
      </c>
      <c r="D47" s="309" t="s">
        <v>698</v>
      </c>
      <c r="E47" s="351" t="s">
        <v>713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72">
        <f>P45+1</f>
        <v>14</v>
      </c>
    </row>
    <row r="48" spans="2:16" ht="36" customHeight="1">
      <c r="B48" s="869"/>
      <c r="C48" s="871"/>
      <c r="D48" s="309" t="s">
        <v>699</v>
      </c>
      <c r="E48" s="351" t="s">
        <v>700</v>
      </c>
      <c r="F48" s="525"/>
      <c r="G48" s="351" t="s">
        <v>700</v>
      </c>
      <c r="H48" s="525"/>
      <c r="I48" s="351" t="s">
        <v>700</v>
      </c>
      <c r="J48" s="525"/>
      <c r="K48" s="351" t="s">
        <v>700</v>
      </c>
      <c r="L48" s="526"/>
      <c r="M48" s="351" t="s">
        <v>700</v>
      </c>
      <c r="N48" s="527"/>
      <c r="O48" s="537"/>
      <c r="P48" s="872"/>
    </row>
    <row r="49" spans="2:16" ht="36" customHeight="1">
      <c r="B49" s="873">
        <f>B47+1</f>
        <v>45952</v>
      </c>
      <c r="C49" s="874">
        <f t="shared" ref="C49" si="26">B49</f>
        <v>45952</v>
      </c>
      <c r="D49" s="309" t="s">
        <v>698</v>
      </c>
      <c r="E49" s="351" t="s">
        <v>713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72">
        <f t="shared" ref="P49" si="27">P47+1</f>
        <v>15</v>
      </c>
    </row>
    <row r="50" spans="2:16" ht="36" customHeight="1">
      <c r="B50" s="869"/>
      <c r="C50" s="871"/>
      <c r="D50" s="292" t="s">
        <v>699</v>
      </c>
      <c r="E50" s="351" t="s">
        <v>700</v>
      </c>
      <c r="F50" s="525"/>
      <c r="G50" s="351" t="s">
        <v>700</v>
      </c>
      <c r="H50" s="525"/>
      <c r="I50" s="351" t="s">
        <v>700</v>
      </c>
      <c r="J50" s="525"/>
      <c r="K50" s="351" t="s">
        <v>700</v>
      </c>
      <c r="L50" s="526"/>
      <c r="M50" s="351" t="s">
        <v>700</v>
      </c>
      <c r="N50" s="527"/>
      <c r="O50" s="424"/>
      <c r="P50" s="872"/>
    </row>
    <row r="51" spans="2:16" ht="36" customHeight="1">
      <c r="B51" s="873">
        <f>B49+1</f>
        <v>45953</v>
      </c>
      <c r="C51" s="874">
        <f t="shared" ref="C51" si="28">B51</f>
        <v>45953</v>
      </c>
      <c r="D51" s="292" t="s">
        <v>698</v>
      </c>
      <c r="E51" s="351" t="s">
        <v>713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72">
        <f t="shared" ref="P51" si="29">P49+1</f>
        <v>16</v>
      </c>
    </row>
    <row r="52" spans="2:16" ht="36" customHeight="1">
      <c r="B52" s="869"/>
      <c r="C52" s="871"/>
      <c r="D52" s="295" t="s">
        <v>699</v>
      </c>
      <c r="E52" s="351" t="s">
        <v>700</v>
      </c>
      <c r="F52" s="525"/>
      <c r="G52" s="351" t="s">
        <v>700</v>
      </c>
      <c r="H52" s="525"/>
      <c r="I52" s="351" t="s">
        <v>700</v>
      </c>
      <c r="J52" s="525"/>
      <c r="K52" s="351" t="s">
        <v>700</v>
      </c>
      <c r="L52" s="526"/>
      <c r="M52" s="351" t="s">
        <v>700</v>
      </c>
      <c r="N52" s="527"/>
      <c r="O52" s="528"/>
      <c r="P52" s="872"/>
    </row>
    <row r="53" spans="2:16" ht="36" customHeight="1">
      <c r="B53" s="873">
        <f>B51+1</f>
        <v>45954</v>
      </c>
      <c r="C53" s="874">
        <f t="shared" ref="C53" si="30">B53</f>
        <v>45954</v>
      </c>
      <c r="D53" s="292" t="s">
        <v>698</v>
      </c>
      <c r="E53" s="351" t="s">
        <v>713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72">
        <f t="shared" ref="P53" si="31">P51+1</f>
        <v>17</v>
      </c>
    </row>
    <row r="54" spans="2:16" ht="36" customHeight="1">
      <c r="B54" s="869"/>
      <c r="C54" s="871"/>
      <c r="D54" s="295" t="s">
        <v>699</v>
      </c>
      <c r="E54" s="351" t="s">
        <v>700</v>
      </c>
      <c r="F54" s="525"/>
      <c r="G54" s="351" t="s">
        <v>700</v>
      </c>
      <c r="H54" s="525"/>
      <c r="I54" s="351" t="s">
        <v>700</v>
      </c>
      <c r="J54" s="525"/>
      <c r="K54" s="351" t="s">
        <v>700</v>
      </c>
      <c r="L54" s="526"/>
      <c r="M54" s="351" t="s">
        <v>700</v>
      </c>
      <c r="N54" s="527"/>
      <c r="O54" s="528"/>
      <c r="P54" s="872"/>
    </row>
    <row r="55" spans="2:16" ht="36" customHeight="1">
      <c r="B55" s="879">
        <f>B53+1</f>
        <v>45955</v>
      </c>
      <c r="C55" s="881">
        <f t="shared" ref="C55" si="32">B55</f>
        <v>45955</v>
      </c>
      <c r="D55" s="298" t="s">
        <v>698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72"/>
    </row>
    <row r="56" spans="2:16" ht="36" customHeight="1">
      <c r="B56" s="880"/>
      <c r="C56" s="882"/>
      <c r="D56" s="303" t="s">
        <v>699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72"/>
    </row>
    <row r="57" spans="2:16" ht="36" customHeight="1">
      <c r="B57" s="879">
        <f>B55+1</f>
        <v>45956</v>
      </c>
      <c r="C57" s="881">
        <f t="shared" ref="C57" si="33">B57</f>
        <v>45956</v>
      </c>
      <c r="D57" s="298" t="s">
        <v>698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72"/>
    </row>
    <row r="58" spans="2:16" ht="36" customHeight="1">
      <c r="B58" s="880"/>
      <c r="C58" s="882"/>
      <c r="D58" s="303" t="s">
        <v>699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72"/>
    </row>
    <row r="59" spans="2:16" ht="36" customHeight="1">
      <c r="B59" s="873">
        <f>B57+1</f>
        <v>45957</v>
      </c>
      <c r="C59" s="874">
        <f t="shared" ref="C59" si="34">B59</f>
        <v>45957</v>
      </c>
      <c r="D59" s="292" t="s">
        <v>698</v>
      </c>
      <c r="E59" s="351" t="s">
        <v>713</v>
      </c>
      <c r="F59" s="529"/>
      <c r="G59" s="351" t="s">
        <v>713</v>
      </c>
      <c r="H59" s="529"/>
      <c r="I59" s="316"/>
      <c r="J59" s="317"/>
      <c r="K59" s="538"/>
      <c r="L59" s="529"/>
      <c r="M59" s="539"/>
      <c r="N59" s="530"/>
      <c r="O59" s="424"/>
      <c r="P59" s="872">
        <f>P53+1</f>
        <v>18</v>
      </c>
    </row>
    <row r="60" spans="2:16" ht="36" customHeight="1">
      <c r="B60" s="869"/>
      <c r="C60" s="871"/>
      <c r="D60" s="295" t="s">
        <v>699</v>
      </c>
      <c r="E60" s="351" t="s">
        <v>727</v>
      </c>
      <c r="F60" s="529"/>
      <c r="G60" s="351" t="s">
        <v>727</v>
      </c>
      <c r="H60" s="529"/>
      <c r="I60" s="351" t="s">
        <v>727</v>
      </c>
      <c r="J60" s="529"/>
      <c r="K60" s="351" t="s">
        <v>727</v>
      </c>
      <c r="L60" s="530"/>
      <c r="M60" s="351" t="s">
        <v>727</v>
      </c>
      <c r="N60" s="530"/>
      <c r="O60" s="528"/>
      <c r="P60" s="872"/>
    </row>
    <row r="61" spans="2:16" ht="36" customHeight="1">
      <c r="B61" s="873">
        <f>B59+1</f>
        <v>45958</v>
      </c>
      <c r="C61" s="874">
        <f t="shared" ref="C61" si="35">B61</f>
        <v>45958</v>
      </c>
      <c r="D61" s="309" t="s">
        <v>698</v>
      </c>
      <c r="E61" s="351" t="s">
        <v>713</v>
      </c>
      <c r="F61" s="529"/>
      <c r="G61" s="351" t="s">
        <v>713</v>
      </c>
      <c r="H61" s="529"/>
      <c r="I61" s="351"/>
      <c r="J61" s="529"/>
      <c r="K61" s="351" t="s">
        <v>548</v>
      </c>
      <c r="L61" s="530"/>
      <c r="M61" s="351"/>
      <c r="N61" s="530"/>
      <c r="O61" s="424"/>
      <c r="P61" s="872">
        <f>P59+1</f>
        <v>19</v>
      </c>
    </row>
    <row r="62" spans="2:16" ht="36" customHeight="1">
      <c r="B62" s="869"/>
      <c r="C62" s="871"/>
      <c r="D62" s="309" t="s">
        <v>699</v>
      </c>
      <c r="E62" s="351" t="s">
        <v>727</v>
      </c>
      <c r="F62" s="529"/>
      <c r="G62" s="351" t="s">
        <v>727</v>
      </c>
      <c r="H62" s="529"/>
      <c r="I62" s="351" t="s">
        <v>727</v>
      </c>
      <c r="J62" s="529"/>
      <c r="K62" s="351" t="s">
        <v>727</v>
      </c>
      <c r="L62" s="530"/>
      <c r="M62" s="351" t="s">
        <v>727</v>
      </c>
      <c r="N62" s="530"/>
      <c r="O62" s="424"/>
      <c r="P62" s="872"/>
    </row>
    <row r="63" spans="2:16" ht="36" customHeight="1">
      <c r="B63" s="873">
        <f>B61+1</f>
        <v>45959</v>
      </c>
      <c r="C63" s="874">
        <f t="shared" ref="C63" si="36">B63</f>
        <v>45959</v>
      </c>
      <c r="D63" s="309" t="s">
        <v>698</v>
      </c>
      <c r="E63" s="351" t="s">
        <v>713</v>
      </c>
      <c r="F63" s="529"/>
      <c r="G63" s="351" t="s">
        <v>713</v>
      </c>
      <c r="H63" s="529"/>
      <c r="I63" s="351"/>
      <c r="J63" s="532"/>
      <c r="K63" s="351"/>
      <c r="L63" s="532"/>
      <c r="M63" s="351"/>
      <c r="N63" s="296"/>
      <c r="O63" s="424"/>
      <c r="P63" s="872">
        <f t="shared" ref="P63" si="37">P61+1</f>
        <v>20</v>
      </c>
    </row>
    <row r="64" spans="2:16" ht="36" customHeight="1">
      <c r="B64" s="869"/>
      <c r="C64" s="871"/>
      <c r="D64" s="292" t="s">
        <v>699</v>
      </c>
      <c r="E64" s="351" t="s">
        <v>727</v>
      </c>
      <c r="F64" s="529"/>
      <c r="G64" s="351" t="s">
        <v>727</v>
      </c>
      <c r="H64" s="529"/>
      <c r="I64" s="351" t="s">
        <v>727</v>
      </c>
      <c r="J64" s="532"/>
      <c r="K64" s="351" t="s">
        <v>727</v>
      </c>
      <c r="L64" s="532"/>
      <c r="M64" s="351" t="s">
        <v>727</v>
      </c>
      <c r="N64" s="540"/>
      <c r="O64" s="424"/>
      <c r="P64" s="872"/>
    </row>
    <row r="65" spans="2:16" ht="36" customHeight="1">
      <c r="B65" s="873">
        <f t="shared" ref="B65" si="38">B63+1</f>
        <v>45960</v>
      </c>
      <c r="C65" s="874">
        <f t="shared" ref="C65" si="39">B65</f>
        <v>45960</v>
      </c>
      <c r="D65" s="292" t="s">
        <v>698</v>
      </c>
      <c r="E65" s="351" t="s">
        <v>320</v>
      </c>
      <c r="F65" s="283" t="s">
        <v>630</v>
      </c>
      <c r="G65" s="351" t="s">
        <v>320</v>
      </c>
      <c r="H65" s="283" t="s">
        <v>630</v>
      </c>
      <c r="I65" s="541" t="s">
        <v>320</v>
      </c>
      <c r="J65" s="283" t="s">
        <v>630</v>
      </c>
      <c r="K65" s="541" t="s">
        <v>320</v>
      </c>
      <c r="L65" s="283" t="s">
        <v>630</v>
      </c>
      <c r="M65" s="542"/>
      <c r="N65" s="540"/>
      <c r="O65" s="424"/>
      <c r="P65" s="872">
        <f t="shared" ref="P65" si="40">P63+1</f>
        <v>21</v>
      </c>
    </row>
    <row r="66" spans="2:16" ht="36" customHeight="1">
      <c r="B66" s="869"/>
      <c r="C66" s="871"/>
      <c r="D66" s="295" t="s">
        <v>699</v>
      </c>
      <c r="E66" s="351" t="s">
        <v>727</v>
      </c>
      <c r="F66" s="543"/>
      <c r="G66" s="351" t="s">
        <v>727</v>
      </c>
      <c r="H66" s="543"/>
      <c r="I66" s="351" t="s">
        <v>727</v>
      </c>
      <c r="J66" s="543"/>
      <c r="K66" s="351" t="s">
        <v>727</v>
      </c>
      <c r="L66" s="543"/>
      <c r="M66" s="351" t="s">
        <v>727</v>
      </c>
      <c r="N66" s="540"/>
      <c r="O66" s="528"/>
      <c r="P66" s="872"/>
    </row>
    <row r="67" spans="2:16" ht="36" customHeight="1">
      <c r="B67" s="885">
        <f>B65+1</f>
        <v>45961</v>
      </c>
      <c r="C67" s="874">
        <f t="shared" ref="C67" si="41">B67</f>
        <v>45961</v>
      </c>
      <c r="D67" s="292" t="s">
        <v>698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72">
        <f t="shared" ref="P67" si="42">P65+1</f>
        <v>22</v>
      </c>
    </row>
    <row r="68" spans="2:16" ht="36" customHeight="1">
      <c r="B68" s="886"/>
      <c r="C68" s="887"/>
      <c r="D68" s="328" t="s">
        <v>699</v>
      </c>
      <c r="E68" s="329" t="s">
        <v>727</v>
      </c>
      <c r="F68" s="330"/>
      <c r="G68" s="329" t="s">
        <v>727</v>
      </c>
      <c r="H68" s="331"/>
      <c r="I68" s="329" t="s">
        <v>727</v>
      </c>
      <c r="J68" s="331"/>
      <c r="K68" s="329" t="s">
        <v>727</v>
      </c>
      <c r="L68" s="331"/>
      <c r="M68" s="329" t="s">
        <v>727</v>
      </c>
      <c r="N68" s="332"/>
      <c r="O68" s="333"/>
      <c r="P68" s="872"/>
    </row>
    <row r="69" spans="2:16" ht="27" customHeight="1">
      <c r="B69" s="334"/>
      <c r="P69" s="872" t="str">
        <f t="shared" ref="P69" si="43">IF(B69="","",WEEKDAY(B69))</f>
        <v/>
      </c>
    </row>
    <row r="70" spans="2:16" ht="27" customHeight="1" thickBot="1">
      <c r="B70" s="335" t="s">
        <v>728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72"/>
    </row>
    <row r="71" spans="2:16" ht="18" customHeight="1">
      <c r="B71" s="875" t="s">
        <v>495</v>
      </c>
      <c r="C71" s="877" t="s">
        <v>496</v>
      </c>
      <c r="D71" s="272"/>
      <c r="E71" s="57" t="s">
        <v>497</v>
      </c>
      <c r="F71" s="858" t="s">
        <v>498</v>
      </c>
      <c r="G71" s="57" t="s">
        <v>499</v>
      </c>
      <c r="H71" s="858" t="s">
        <v>498</v>
      </c>
      <c r="I71" s="273" t="s">
        <v>500</v>
      </c>
      <c r="J71" s="866" t="s">
        <v>498</v>
      </c>
      <c r="K71" s="273" t="s">
        <v>501</v>
      </c>
      <c r="L71" s="866" t="s">
        <v>498</v>
      </c>
      <c r="M71" s="273" t="s">
        <v>502</v>
      </c>
      <c r="N71" s="866" t="s">
        <v>498</v>
      </c>
      <c r="O71" s="274" t="s">
        <v>503</v>
      </c>
      <c r="P71" s="872"/>
    </row>
    <row r="72" spans="2:16" ht="18" customHeight="1" thickBot="1">
      <c r="B72" s="876"/>
      <c r="C72" s="878"/>
      <c r="D72" s="275"/>
      <c r="E72" s="59" t="s">
        <v>504</v>
      </c>
      <c r="F72" s="859"/>
      <c r="G72" s="59" t="s">
        <v>505</v>
      </c>
      <c r="H72" s="859"/>
      <c r="I72" s="276" t="s">
        <v>506</v>
      </c>
      <c r="J72" s="867"/>
      <c r="K72" s="276" t="s">
        <v>507</v>
      </c>
      <c r="L72" s="867"/>
      <c r="M72" s="276" t="s">
        <v>508</v>
      </c>
      <c r="N72" s="867"/>
      <c r="O72" s="277"/>
      <c r="P72" s="872"/>
    </row>
    <row r="73" spans="2:16" ht="36" customHeight="1">
      <c r="B73" s="883">
        <f>B67+1</f>
        <v>45962</v>
      </c>
      <c r="C73" s="884">
        <f>B73</f>
        <v>45962</v>
      </c>
      <c r="D73" s="339" t="s">
        <v>698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72"/>
    </row>
    <row r="74" spans="2:16" ht="36" customHeight="1">
      <c r="B74" s="880"/>
      <c r="C74" s="882"/>
      <c r="D74" s="339" t="s">
        <v>699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72"/>
    </row>
    <row r="75" spans="2:16" ht="36" customHeight="1">
      <c r="B75" s="879">
        <f>B73+1</f>
        <v>45963</v>
      </c>
      <c r="C75" s="881">
        <f>B75</f>
        <v>45963</v>
      </c>
      <c r="D75" s="347" t="s">
        <v>698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72"/>
    </row>
    <row r="76" spans="2:16" ht="36" customHeight="1">
      <c r="B76" s="880"/>
      <c r="C76" s="882"/>
      <c r="D76" s="339" t="s">
        <v>699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72"/>
    </row>
    <row r="77" spans="2:16" ht="36" customHeight="1">
      <c r="B77" s="879">
        <f>B75+1</f>
        <v>45964</v>
      </c>
      <c r="C77" s="881">
        <f t="shared" ref="C77" si="44">B77</f>
        <v>45964</v>
      </c>
      <c r="D77" s="339" t="s">
        <v>698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729</v>
      </c>
      <c r="P77" s="872"/>
    </row>
    <row r="78" spans="2:16" ht="36" customHeight="1">
      <c r="B78" s="880"/>
      <c r="C78" s="882"/>
      <c r="D78" s="339" t="s">
        <v>699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72"/>
    </row>
    <row r="79" spans="2:16" ht="36" customHeight="1">
      <c r="B79" s="873">
        <f>B77+1</f>
        <v>45965</v>
      </c>
      <c r="C79" s="874">
        <f t="shared" ref="C79" si="45">B79</f>
        <v>45965</v>
      </c>
      <c r="D79" s="309" t="s">
        <v>698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72">
        <f>P67+1</f>
        <v>23</v>
      </c>
    </row>
    <row r="80" spans="2:16" ht="36" customHeight="1">
      <c r="B80" s="869"/>
      <c r="C80" s="871"/>
      <c r="D80" s="309" t="s">
        <v>699</v>
      </c>
      <c r="E80" s="351"/>
      <c r="F80" s="529"/>
      <c r="G80" s="351" t="s">
        <v>730</v>
      </c>
      <c r="H80" s="529"/>
      <c r="I80" s="351" t="s">
        <v>730</v>
      </c>
      <c r="J80" s="529"/>
      <c r="K80" s="351" t="s">
        <v>730</v>
      </c>
      <c r="L80" s="530"/>
      <c r="M80" s="351" t="s">
        <v>730</v>
      </c>
      <c r="N80" s="530"/>
      <c r="O80" s="297"/>
      <c r="P80" s="872"/>
    </row>
    <row r="81" spans="2:16" ht="36" customHeight="1">
      <c r="B81" s="873">
        <f>B79+1</f>
        <v>45966</v>
      </c>
      <c r="C81" s="874">
        <f t="shared" ref="C81" si="46">B81</f>
        <v>45966</v>
      </c>
      <c r="D81" s="309" t="s">
        <v>698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72">
        <f>P79+1</f>
        <v>24</v>
      </c>
    </row>
    <row r="82" spans="2:16" ht="36" customHeight="1">
      <c r="B82" s="869"/>
      <c r="C82" s="871"/>
      <c r="D82" s="309" t="s">
        <v>699</v>
      </c>
      <c r="E82" s="351" t="s">
        <v>730</v>
      </c>
      <c r="F82" s="529"/>
      <c r="G82" s="351" t="s">
        <v>730</v>
      </c>
      <c r="H82" s="529"/>
      <c r="I82" s="351" t="s">
        <v>730</v>
      </c>
      <c r="J82" s="529"/>
      <c r="K82" s="351" t="s">
        <v>730</v>
      </c>
      <c r="L82" s="530"/>
      <c r="M82" s="351" t="s">
        <v>730</v>
      </c>
      <c r="N82" s="530"/>
      <c r="O82" s="297"/>
      <c r="P82" s="872"/>
    </row>
    <row r="83" spans="2:16" ht="36" customHeight="1">
      <c r="B83" s="873">
        <f>B81+1</f>
        <v>45967</v>
      </c>
      <c r="C83" s="874">
        <f t="shared" ref="C83" si="47">B83</f>
        <v>45967</v>
      </c>
      <c r="D83" s="309" t="s">
        <v>698</v>
      </c>
      <c r="E83" s="351"/>
      <c r="F83" s="529"/>
      <c r="G83" s="351" t="s">
        <v>332</v>
      </c>
      <c r="H83" s="283" t="s">
        <v>731</v>
      </c>
      <c r="I83" s="351" t="s">
        <v>333</v>
      </c>
      <c r="J83" s="283" t="s">
        <v>731</v>
      </c>
      <c r="K83" s="351"/>
      <c r="L83" s="529"/>
      <c r="M83" s="351"/>
      <c r="N83" s="529"/>
      <c r="O83" s="297"/>
      <c r="P83" s="872">
        <f t="shared" ref="P83" si="48">P81+1</f>
        <v>25</v>
      </c>
    </row>
    <row r="84" spans="2:16" ht="36" customHeight="1">
      <c r="B84" s="869"/>
      <c r="C84" s="871"/>
      <c r="D84" s="278" t="s">
        <v>699</v>
      </c>
      <c r="E84" s="351" t="s">
        <v>732</v>
      </c>
      <c r="F84" s="529"/>
      <c r="G84" s="351" t="s">
        <v>732</v>
      </c>
      <c r="H84" s="529"/>
      <c r="I84" s="351" t="s">
        <v>732</v>
      </c>
      <c r="J84" s="529"/>
      <c r="K84" s="351" t="s">
        <v>732</v>
      </c>
      <c r="L84" s="530"/>
      <c r="M84" s="351" t="s">
        <v>732</v>
      </c>
      <c r="N84" s="530"/>
      <c r="O84" s="297"/>
      <c r="P84" s="872"/>
    </row>
    <row r="85" spans="2:16" ht="36" customHeight="1">
      <c r="B85" s="873">
        <f>B83+1</f>
        <v>45968</v>
      </c>
      <c r="C85" s="874">
        <f t="shared" ref="C85" si="49">B85</f>
        <v>45968</v>
      </c>
      <c r="D85" s="309" t="s">
        <v>698</v>
      </c>
      <c r="E85" s="351"/>
      <c r="F85" s="529"/>
      <c r="G85" s="351"/>
      <c r="H85" s="529"/>
      <c r="I85" s="351" t="s">
        <v>733</v>
      </c>
      <c r="J85" s="283" t="s">
        <v>734</v>
      </c>
      <c r="K85" s="351" t="s">
        <v>733</v>
      </c>
      <c r="L85" s="283" t="s">
        <v>734</v>
      </c>
      <c r="M85" s="351"/>
      <c r="N85" s="533"/>
      <c r="O85" s="297"/>
      <c r="P85" s="872">
        <f t="shared" ref="P85" si="50">P83+1</f>
        <v>26</v>
      </c>
    </row>
    <row r="86" spans="2:16" ht="36" customHeight="1">
      <c r="B86" s="869"/>
      <c r="C86" s="871"/>
      <c r="D86" s="278" t="s">
        <v>699</v>
      </c>
      <c r="E86" s="351" t="s">
        <v>732</v>
      </c>
      <c r="F86" s="529"/>
      <c r="G86" s="351" t="s">
        <v>732</v>
      </c>
      <c r="H86" s="529"/>
      <c r="I86" s="351" t="s">
        <v>732</v>
      </c>
      <c r="J86" s="529"/>
      <c r="K86" s="351" t="s">
        <v>732</v>
      </c>
      <c r="L86" s="530"/>
      <c r="M86" s="351" t="s">
        <v>732</v>
      </c>
      <c r="N86" s="530"/>
      <c r="O86" s="297"/>
      <c r="P86" s="872"/>
    </row>
    <row r="87" spans="2:16" ht="36" customHeight="1">
      <c r="B87" s="879">
        <f>B85+1</f>
        <v>45969</v>
      </c>
      <c r="C87" s="881">
        <f t="shared" ref="C87" si="51">B87</f>
        <v>45969</v>
      </c>
      <c r="D87" s="347" t="s">
        <v>698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72"/>
    </row>
    <row r="88" spans="2:16" ht="36" customHeight="1">
      <c r="B88" s="880"/>
      <c r="C88" s="882"/>
      <c r="D88" s="339" t="s">
        <v>699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72"/>
    </row>
    <row r="89" spans="2:16" ht="36" customHeight="1">
      <c r="B89" s="879">
        <f>B87+1</f>
        <v>45970</v>
      </c>
      <c r="C89" s="881">
        <f t="shared" ref="C89" si="52">B89</f>
        <v>45970</v>
      </c>
      <c r="D89" s="347" t="s">
        <v>698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72"/>
    </row>
    <row r="90" spans="2:16" ht="36" customHeight="1">
      <c r="B90" s="880"/>
      <c r="C90" s="882"/>
      <c r="D90" s="339" t="s">
        <v>699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72"/>
    </row>
    <row r="91" spans="2:16" ht="36" customHeight="1">
      <c r="B91" s="873">
        <f>B89+1</f>
        <v>45971</v>
      </c>
      <c r="C91" s="874">
        <f t="shared" ref="C91:C131" si="53">B91</f>
        <v>45971</v>
      </c>
      <c r="D91" s="309" t="s">
        <v>698</v>
      </c>
      <c r="E91" s="351"/>
      <c r="F91" s="529"/>
      <c r="G91" s="544"/>
      <c r="H91" s="529"/>
      <c r="I91" s="351"/>
      <c r="J91" s="529"/>
      <c r="K91" s="534" t="s">
        <v>554</v>
      </c>
      <c r="L91" s="533"/>
      <c r="M91" s="351"/>
      <c r="N91" s="530"/>
      <c r="O91" s="297"/>
      <c r="P91" s="872">
        <f>P85+1</f>
        <v>27</v>
      </c>
    </row>
    <row r="92" spans="2:16" ht="36" customHeight="1">
      <c r="B92" s="869"/>
      <c r="C92" s="871"/>
      <c r="D92" s="278" t="s">
        <v>699</v>
      </c>
      <c r="E92" s="351" t="s">
        <v>735</v>
      </c>
      <c r="F92" s="529"/>
      <c r="G92" s="351" t="s">
        <v>735</v>
      </c>
      <c r="H92" s="529"/>
      <c r="I92" s="351" t="s">
        <v>735</v>
      </c>
      <c r="J92" s="529"/>
      <c r="K92" s="351" t="s">
        <v>735</v>
      </c>
      <c r="L92" s="530"/>
      <c r="M92" s="351" t="s">
        <v>735</v>
      </c>
      <c r="N92" s="530"/>
      <c r="O92" s="297"/>
      <c r="P92" s="872"/>
    </row>
    <row r="93" spans="2:16" ht="36" customHeight="1">
      <c r="B93" s="873">
        <f>B91+1</f>
        <v>45972</v>
      </c>
      <c r="C93" s="874">
        <f t="shared" si="53"/>
        <v>45972</v>
      </c>
      <c r="D93" s="309" t="s">
        <v>698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72">
        <f>P91+1</f>
        <v>28</v>
      </c>
    </row>
    <row r="94" spans="2:16" ht="36" customHeight="1">
      <c r="B94" s="869"/>
      <c r="C94" s="871"/>
      <c r="D94" s="309" t="s">
        <v>699</v>
      </c>
      <c r="E94" s="351" t="s">
        <v>735</v>
      </c>
      <c r="F94" s="529"/>
      <c r="G94" s="351" t="s">
        <v>735</v>
      </c>
      <c r="H94" s="529"/>
      <c r="I94" s="351" t="s">
        <v>735</v>
      </c>
      <c r="J94" s="529"/>
      <c r="K94" s="351" t="s">
        <v>735</v>
      </c>
      <c r="L94" s="530"/>
      <c r="M94" s="351" t="s">
        <v>735</v>
      </c>
      <c r="N94" s="530"/>
      <c r="O94" s="297"/>
      <c r="P94" s="872"/>
    </row>
    <row r="95" spans="2:16" ht="36" customHeight="1">
      <c r="B95" s="873">
        <f>B93+1</f>
        <v>45973</v>
      </c>
      <c r="C95" s="874">
        <f t="shared" si="53"/>
        <v>45973</v>
      </c>
      <c r="D95" s="309" t="s">
        <v>698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72">
        <f t="shared" ref="P95" si="54">P93+1</f>
        <v>29</v>
      </c>
    </row>
    <row r="96" spans="2:16" ht="36" customHeight="1">
      <c r="B96" s="869"/>
      <c r="C96" s="871"/>
      <c r="D96" s="309" t="s">
        <v>699</v>
      </c>
      <c r="E96" s="351" t="s">
        <v>735</v>
      </c>
      <c r="F96" s="529"/>
      <c r="G96" s="351" t="s">
        <v>735</v>
      </c>
      <c r="H96" s="529"/>
      <c r="I96" s="351" t="s">
        <v>735</v>
      </c>
      <c r="J96" s="529"/>
      <c r="K96" s="351" t="s">
        <v>735</v>
      </c>
      <c r="L96" s="530"/>
      <c r="M96" s="351" t="s">
        <v>735</v>
      </c>
      <c r="N96" s="530"/>
      <c r="O96" s="297"/>
      <c r="P96" s="872"/>
    </row>
    <row r="97" spans="2:16" ht="36" customHeight="1">
      <c r="B97" s="873">
        <f>B95+1</f>
        <v>45974</v>
      </c>
      <c r="C97" s="874">
        <f t="shared" si="53"/>
        <v>45974</v>
      </c>
      <c r="D97" s="309" t="s">
        <v>698</v>
      </c>
      <c r="E97" s="541"/>
      <c r="F97" s="545"/>
      <c r="G97" s="541" t="s">
        <v>332</v>
      </c>
      <c r="H97" s="356" t="s">
        <v>731</v>
      </c>
      <c r="I97" s="541" t="s">
        <v>333</v>
      </c>
      <c r="J97" s="356" t="s">
        <v>731</v>
      </c>
      <c r="K97" s="541"/>
      <c r="L97" s="533"/>
      <c r="M97" s="351"/>
      <c r="N97" s="530"/>
      <c r="O97" s="297"/>
      <c r="P97" s="872">
        <f t="shared" ref="P97" si="55">P95+1</f>
        <v>30</v>
      </c>
    </row>
    <row r="98" spans="2:16" ht="36" customHeight="1">
      <c r="B98" s="869"/>
      <c r="C98" s="871"/>
      <c r="D98" s="278" t="s">
        <v>699</v>
      </c>
      <c r="E98" s="351" t="s">
        <v>736</v>
      </c>
      <c r="F98" s="529"/>
      <c r="G98" s="351" t="s">
        <v>736</v>
      </c>
      <c r="H98" s="529"/>
      <c r="I98" s="351" t="s">
        <v>736</v>
      </c>
      <c r="J98" s="529"/>
      <c r="K98" s="351" t="s">
        <v>736</v>
      </c>
      <c r="L98" s="530"/>
      <c r="M98" s="351" t="s">
        <v>736</v>
      </c>
      <c r="N98" s="530"/>
      <c r="O98" s="297"/>
      <c r="P98" s="872"/>
    </row>
    <row r="99" spans="2:16" ht="36" customHeight="1">
      <c r="B99" s="873">
        <f>B97+1</f>
        <v>45975</v>
      </c>
      <c r="C99" s="874">
        <f t="shared" si="53"/>
        <v>45975</v>
      </c>
      <c r="D99" s="309" t="s">
        <v>698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72">
        <f t="shared" ref="P99" si="56">P97+1</f>
        <v>31</v>
      </c>
    </row>
    <row r="100" spans="2:16" ht="36" customHeight="1">
      <c r="B100" s="869"/>
      <c r="C100" s="871"/>
      <c r="D100" s="278" t="s">
        <v>699</v>
      </c>
      <c r="E100" s="351" t="s">
        <v>735</v>
      </c>
      <c r="F100" s="586">
        <v>304</v>
      </c>
      <c r="G100" s="351" t="s">
        <v>735</v>
      </c>
      <c r="H100" s="586">
        <v>304</v>
      </c>
      <c r="I100" s="351" t="s">
        <v>735</v>
      </c>
      <c r="J100" s="529"/>
      <c r="K100" s="351" t="s">
        <v>735</v>
      </c>
      <c r="L100" s="530"/>
      <c r="M100" s="351" t="s">
        <v>735</v>
      </c>
      <c r="N100" s="530"/>
      <c r="O100" s="297"/>
      <c r="P100" s="872"/>
    </row>
    <row r="101" spans="2:16" ht="36" customHeight="1">
      <c r="B101" s="879">
        <f>B99+1</f>
        <v>45976</v>
      </c>
      <c r="C101" s="881">
        <f t="shared" si="53"/>
        <v>45976</v>
      </c>
      <c r="D101" s="347" t="s">
        <v>698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72"/>
    </row>
    <row r="102" spans="2:16" ht="36" customHeight="1">
      <c r="B102" s="880"/>
      <c r="C102" s="882"/>
      <c r="D102" s="339" t="s">
        <v>699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72"/>
    </row>
    <row r="103" spans="2:16" ht="36" customHeight="1">
      <c r="B103" s="879">
        <f>B101+1</f>
        <v>45977</v>
      </c>
      <c r="C103" s="881">
        <f t="shared" si="53"/>
        <v>45977</v>
      </c>
      <c r="D103" s="347" t="s">
        <v>698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72"/>
    </row>
    <row r="104" spans="2:16" ht="36" customHeight="1">
      <c r="B104" s="880"/>
      <c r="C104" s="882"/>
      <c r="D104" s="339" t="s">
        <v>699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72"/>
    </row>
    <row r="105" spans="2:16" ht="36" customHeight="1">
      <c r="B105" s="873">
        <f>B103+1</f>
        <v>45978</v>
      </c>
      <c r="C105" s="874">
        <f t="shared" si="53"/>
        <v>45978</v>
      </c>
      <c r="D105" s="309" t="s">
        <v>698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72">
        <f>P99+1</f>
        <v>32</v>
      </c>
    </row>
    <row r="106" spans="2:16" ht="36" customHeight="1">
      <c r="B106" s="869"/>
      <c r="C106" s="871"/>
      <c r="D106" s="278" t="s">
        <v>699</v>
      </c>
      <c r="E106" s="351" t="s">
        <v>736</v>
      </c>
      <c r="F106" s="529"/>
      <c r="G106" s="351" t="s">
        <v>736</v>
      </c>
      <c r="H106" s="529"/>
      <c r="I106" s="351" t="s">
        <v>736</v>
      </c>
      <c r="J106" s="529"/>
      <c r="K106" s="351" t="s">
        <v>736</v>
      </c>
      <c r="L106" s="530"/>
      <c r="M106" s="351" t="s">
        <v>736</v>
      </c>
      <c r="N106" s="530"/>
      <c r="O106" s="297"/>
      <c r="P106" s="872"/>
    </row>
    <row r="107" spans="2:16" ht="36" customHeight="1">
      <c r="B107" s="873">
        <f>B105+1</f>
        <v>45979</v>
      </c>
      <c r="C107" s="874">
        <f t="shared" si="53"/>
        <v>45979</v>
      </c>
      <c r="D107" s="309" t="s">
        <v>698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72">
        <f>P105+1</f>
        <v>33</v>
      </c>
    </row>
    <row r="108" spans="2:16" ht="36" customHeight="1">
      <c r="B108" s="869"/>
      <c r="C108" s="871"/>
      <c r="D108" s="309" t="s">
        <v>699</v>
      </c>
      <c r="E108" s="351" t="s">
        <v>735</v>
      </c>
      <c r="F108" s="529"/>
      <c r="G108" s="351" t="s">
        <v>735</v>
      </c>
      <c r="H108" s="529"/>
      <c r="I108" s="351" t="s">
        <v>735</v>
      </c>
      <c r="J108" s="529"/>
      <c r="K108" s="351" t="s">
        <v>735</v>
      </c>
      <c r="L108" s="530"/>
      <c r="M108" s="351" t="s">
        <v>735</v>
      </c>
      <c r="N108" s="530"/>
      <c r="O108" s="297"/>
      <c r="P108" s="872"/>
    </row>
    <row r="109" spans="2:16" ht="36" customHeight="1">
      <c r="B109" s="873">
        <f>B107+1</f>
        <v>45980</v>
      </c>
      <c r="C109" s="874">
        <f t="shared" si="53"/>
        <v>45980</v>
      </c>
      <c r="D109" s="309" t="s">
        <v>698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72">
        <f t="shared" ref="P109" si="57">P107+1</f>
        <v>34</v>
      </c>
    </row>
    <row r="110" spans="2:16" ht="36" customHeight="1">
      <c r="B110" s="869"/>
      <c r="C110" s="871"/>
      <c r="D110" s="309" t="s">
        <v>699</v>
      </c>
      <c r="E110" s="351" t="s">
        <v>735</v>
      </c>
      <c r="F110" s="529"/>
      <c r="G110" s="351" t="s">
        <v>735</v>
      </c>
      <c r="H110" s="529"/>
      <c r="I110" s="351" t="s">
        <v>735</v>
      </c>
      <c r="J110" s="529"/>
      <c r="K110" s="351" t="s">
        <v>735</v>
      </c>
      <c r="L110" s="530"/>
      <c r="M110" s="351" t="s">
        <v>735</v>
      </c>
      <c r="N110" s="530"/>
      <c r="O110" s="297"/>
      <c r="P110" s="872"/>
    </row>
    <row r="111" spans="2:16" ht="36" customHeight="1">
      <c r="B111" s="873">
        <f>B109+1</f>
        <v>45981</v>
      </c>
      <c r="C111" s="874">
        <f t="shared" si="53"/>
        <v>45981</v>
      </c>
      <c r="D111" s="309" t="s">
        <v>698</v>
      </c>
      <c r="E111" s="541"/>
      <c r="F111" s="545"/>
      <c r="G111" s="541" t="s">
        <v>332</v>
      </c>
      <c r="H111" s="356" t="s">
        <v>731</v>
      </c>
      <c r="I111" s="541" t="s">
        <v>333</v>
      </c>
      <c r="J111" s="356" t="s">
        <v>731</v>
      </c>
      <c r="K111" s="546"/>
      <c r="L111" s="586"/>
      <c r="M111" s="351"/>
      <c r="N111" s="530"/>
      <c r="O111" s="297"/>
      <c r="P111" s="872">
        <f t="shared" ref="P111" si="58">P109+1</f>
        <v>35</v>
      </c>
    </row>
    <row r="112" spans="2:16" ht="36" customHeight="1">
      <c r="B112" s="869"/>
      <c r="C112" s="871"/>
      <c r="D112" s="278" t="s">
        <v>699</v>
      </c>
      <c r="E112" s="351" t="s">
        <v>736</v>
      </c>
      <c r="F112" s="529"/>
      <c r="G112" s="351" t="s">
        <v>736</v>
      </c>
      <c r="H112" s="529"/>
      <c r="I112" s="351" t="s">
        <v>736</v>
      </c>
      <c r="J112" s="529"/>
      <c r="K112" s="351" t="s">
        <v>736</v>
      </c>
      <c r="L112" s="530"/>
      <c r="M112" s="351" t="s">
        <v>736</v>
      </c>
      <c r="N112" s="530"/>
      <c r="O112" s="297"/>
      <c r="P112" s="872"/>
    </row>
    <row r="113" spans="2:16" ht="36" customHeight="1">
      <c r="B113" s="873">
        <f>B111+1</f>
        <v>45982</v>
      </c>
      <c r="C113" s="874">
        <f t="shared" si="53"/>
        <v>45982</v>
      </c>
      <c r="D113" s="309" t="s">
        <v>698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72">
        <f t="shared" ref="P113" si="59">P111+1</f>
        <v>36</v>
      </c>
    </row>
    <row r="114" spans="2:16" ht="36" customHeight="1">
      <c r="B114" s="869"/>
      <c r="C114" s="871"/>
      <c r="D114" s="278" t="s">
        <v>699</v>
      </c>
      <c r="E114" s="351" t="s">
        <v>735</v>
      </c>
      <c r="F114" s="529"/>
      <c r="G114" s="351" t="s">
        <v>735</v>
      </c>
      <c r="H114" s="529"/>
      <c r="I114" s="351" t="s">
        <v>735</v>
      </c>
      <c r="J114" s="586">
        <v>304</v>
      </c>
      <c r="K114" s="351" t="s">
        <v>735</v>
      </c>
      <c r="L114" s="586">
        <v>304</v>
      </c>
      <c r="M114" s="351" t="s">
        <v>735</v>
      </c>
      <c r="N114" s="530"/>
      <c r="O114" s="297"/>
      <c r="P114" s="872"/>
    </row>
    <row r="115" spans="2:16" ht="36" customHeight="1">
      <c r="B115" s="879">
        <f>B113+1</f>
        <v>45983</v>
      </c>
      <c r="C115" s="881">
        <f t="shared" si="53"/>
        <v>45983</v>
      </c>
      <c r="D115" s="347" t="s">
        <v>698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737</v>
      </c>
      <c r="P115" s="872"/>
    </row>
    <row r="116" spans="2:16" ht="36" customHeight="1">
      <c r="B116" s="880"/>
      <c r="C116" s="882"/>
      <c r="D116" s="339" t="s">
        <v>699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72"/>
    </row>
    <row r="117" spans="2:16" ht="36" customHeight="1">
      <c r="B117" s="879">
        <f>B115+1</f>
        <v>45984</v>
      </c>
      <c r="C117" s="881">
        <f t="shared" si="53"/>
        <v>45984</v>
      </c>
      <c r="D117" s="347" t="s">
        <v>698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738</v>
      </c>
      <c r="P117" s="872"/>
    </row>
    <row r="118" spans="2:16" ht="36" customHeight="1">
      <c r="B118" s="880"/>
      <c r="C118" s="882"/>
      <c r="D118" s="347" t="s">
        <v>699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72"/>
    </row>
    <row r="119" spans="2:16" ht="36" customHeight="1">
      <c r="B119" s="879">
        <f>B117+1</f>
        <v>45985</v>
      </c>
      <c r="C119" s="881">
        <f t="shared" si="53"/>
        <v>45985</v>
      </c>
      <c r="D119" s="347" t="s">
        <v>698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739</v>
      </c>
      <c r="P119" s="872"/>
    </row>
    <row r="120" spans="2:16" ht="36" customHeight="1">
      <c r="B120" s="880"/>
      <c r="C120" s="882"/>
      <c r="D120" s="339" t="s">
        <v>699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72"/>
    </row>
    <row r="121" spans="2:16" ht="36" customHeight="1">
      <c r="B121" s="873">
        <f>B119+1</f>
        <v>45986</v>
      </c>
      <c r="C121" s="874">
        <f t="shared" si="53"/>
        <v>45986</v>
      </c>
      <c r="D121" s="309" t="s">
        <v>698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72">
        <f>P113+1</f>
        <v>37</v>
      </c>
    </row>
    <row r="122" spans="2:16" ht="36" customHeight="1">
      <c r="B122" s="869"/>
      <c r="C122" s="871"/>
      <c r="D122" s="309" t="s">
        <v>699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72"/>
    </row>
    <row r="123" spans="2:16" ht="36" customHeight="1">
      <c r="B123" s="873">
        <f>B121+1</f>
        <v>45987</v>
      </c>
      <c r="C123" s="874">
        <f t="shared" si="53"/>
        <v>45987</v>
      </c>
      <c r="D123" s="309" t="s">
        <v>698</v>
      </c>
      <c r="E123" s="279" t="s">
        <v>740</v>
      </c>
      <c r="F123" s="283" t="s">
        <v>731</v>
      </c>
      <c r="G123" s="279" t="s">
        <v>740</v>
      </c>
      <c r="H123" s="283" t="s">
        <v>731</v>
      </c>
      <c r="I123" s="279" t="s">
        <v>740</v>
      </c>
      <c r="J123" s="283" t="s">
        <v>731</v>
      </c>
      <c r="K123" s="279" t="s">
        <v>740</v>
      </c>
      <c r="L123" s="283" t="s">
        <v>731</v>
      </c>
      <c r="M123" s="307"/>
      <c r="N123" s="296"/>
      <c r="O123" s="297"/>
      <c r="P123" s="872">
        <f>P121+1</f>
        <v>38</v>
      </c>
    </row>
    <row r="124" spans="2:16" ht="36" customHeight="1">
      <c r="B124" s="869"/>
      <c r="C124" s="871"/>
      <c r="D124" s="309" t="s">
        <v>699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72"/>
    </row>
    <row r="125" spans="2:16" ht="36" customHeight="1">
      <c r="B125" s="873">
        <f t="shared" ref="B125" si="60">B123+1</f>
        <v>45988</v>
      </c>
      <c r="C125" s="874">
        <f t="shared" si="53"/>
        <v>45988</v>
      </c>
      <c r="D125" s="309" t="s">
        <v>698</v>
      </c>
      <c r="E125" s="321" t="s">
        <v>353</v>
      </c>
      <c r="F125" s="283" t="s">
        <v>731</v>
      </c>
      <c r="G125" s="362" t="s">
        <v>353</v>
      </c>
      <c r="H125" s="283" t="s">
        <v>731</v>
      </c>
      <c r="I125" s="282" t="s">
        <v>333</v>
      </c>
      <c r="J125" s="283" t="s">
        <v>731</v>
      </c>
      <c r="K125" s="282" t="s">
        <v>354</v>
      </c>
      <c r="L125" s="283" t="s">
        <v>731</v>
      </c>
      <c r="M125" s="665" t="s">
        <v>355</v>
      </c>
      <c r="N125" s="666" t="s">
        <v>96</v>
      </c>
      <c r="O125" s="363"/>
      <c r="P125" s="872">
        <f t="shared" ref="P125" si="61">P123+1</f>
        <v>39</v>
      </c>
    </row>
    <row r="126" spans="2:16" ht="36" customHeight="1">
      <c r="B126" s="869"/>
      <c r="C126" s="871"/>
      <c r="D126" s="309" t="s">
        <v>699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72"/>
    </row>
    <row r="127" spans="2:16" ht="36" customHeight="1">
      <c r="B127" s="873">
        <f>B125+1</f>
        <v>45989</v>
      </c>
      <c r="C127" s="874">
        <f t="shared" si="53"/>
        <v>45989</v>
      </c>
      <c r="D127" s="309" t="s">
        <v>698</v>
      </c>
      <c r="E127" s="279" t="s">
        <v>335</v>
      </c>
      <c r="F127" s="283" t="s">
        <v>731</v>
      </c>
      <c r="G127" s="282" t="s">
        <v>335</v>
      </c>
      <c r="H127" s="283" t="s">
        <v>731</v>
      </c>
      <c r="I127" s="321"/>
      <c r="J127" s="283"/>
      <c r="K127" s="279" t="s">
        <v>741</v>
      </c>
      <c r="L127" s="283" t="s">
        <v>742</v>
      </c>
      <c r="M127" s="279"/>
      <c r="N127" s="312"/>
      <c r="O127" s="297"/>
      <c r="P127" s="872">
        <f t="shared" ref="P127" si="62">P125+1</f>
        <v>40</v>
      </c>
    </row>
    <row r="128" spans="2:16" ht="36" customHeight="1">
      <c r="B128" s="869"/>
      <c r="C128" s="871"/>
      <c r="D128" s="309" t="s">
        <v>699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72"/>
    </row>
    <row r="129" spans="2:16" ht="36" customHeight="1">
      <c r="B129" s="879">
        <f>B127+1</f>
        <v>45990</v>
      </c>
      <c r="C129" s="881">
        <f t="shared" si="53"/>
        <v>45990</v>
      </c>
      <c r="D129" s="347" t="s">
        <v>698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72"/>
    </row>
    <row r="130" spans="2:16" ht="36" customHeight="1">
      <c r="B130" s="880"/>
      <c r="C130" s="882"/>
      <c r="D130" s="298" t="s">
        <v>699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72"/>
    </row>
    <row r="131" spans="2:16" ht="36" customHeight="1">
      <c r="B131" s="888">
        <f>B129+1</f>
        <v>45991</v>
      </c>
      <c r="C131" s="890">
        <f t="shared" si="53"/>
        <v>45991</v>
      </c>
      <c r="D131" s="374" t="s">
        <v>698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72"/>
    </row>
    <row r="132" spans="2:16" ht="36" customHeight="1" thickBot="1">
      <c r="B132" s="889"/>
      <c r="C132" s="891"/>
      <c r="D132" s="379" t="s">
        <v>699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72"/>
    </row>
    <row r="133" spans="2:16" ht="27" customHeight="1">
      <c r="B133" s="334"/>
      <c r="P133" s="872" t="str">
        <f t="shared" ref="P133" si="63">IF(B133="","",WEEKDAY(B133))</f>
        <v/>
      </c>
    </row>
    <row r="134" spans="2:16" ht="27" customHeight="1" thickBot="1">
      <c r="B134" s="267" t="s">
        <v>743</v>
      </c>
      <c r="P134" s="872"/>
    </row>
    <row r="135" spans="2:16" ht="18" customHeight="1">
      <c r="B135" s="875" t="s">
        <v>495</v>
      </c>
      <c r="C135" s="877" t="s">
        <v>496</v>
      </c>
      <c r="D135" s="272"/>
      <c r="E135" s="57" t="s">
        <v>497</v>
      </c>
      <c r="F135" s="858" t="s">
        <v>498</v>
      </c>
      <c r="G135" s="57" t="s">
        <v>499</v>
      </c>
      <c r="H135" s="858" t="s">
        <v>498</v>
      </c>
      <c r="I135" s="273" t="s">
        <v>500</v>
      </c>
      <c r="J135" s="866" t="s">
        <v>498</v>
      </c>
      <c r="K135" s="273" t="s">
        <v>501</v>
      </c>
      <c r="L135" s="866" t="s">
        <v>498</v>
      </c>
      <c r="M135" s="273" t="s">
        <v>502</v>
      </c>
      <c r="N135" s="866" t="s">
        <v>498</v>
      </c>
      <c r="O135" s="274" t="s">
        <v>503</v>
      </c>
      <c r="P135" s="872"/>
    </row>
    <row r="136" spans="2:16" ht="18" customHeight="1" thickBot="1">
      <c r="B136" s="876"/>
      <c r="C136" s="878"/>
      <c r="D136" s="275"/>
      <c r="E136" s="59" t="s">
        <v>504</v>
      </c>
      <c r="F136" s="859"/>
      <c r="G136" s="59" t="s">
        <v>505</v>
      </c>
      <c r="H136" s="859"/>
      <c r="I136" s="276" t="s">
        <v>506</v>
      </c>
      <c r="J136" s="867"/>
      <c r="K136" s="276" t="s">
        <v>507</v>
      </c>
      <c r="L136" s="867"/>
      <c r="M136" s="276" t="s">
        <v>508</v>
      </c>
      <c r="N136" s="867"/>
      <c r="O136" s="277"/>
      <c r="P136" s="872"/>
    </row>
    <row r="137" spans="2:16" ht="36" customHeight="1">
      <c r="B137" s="868">
        <f>B131+1</f>
        <v>45992</v>
      </c>
      <c r="C137" s="870">
        <f>B137</f>
        <v>45992</v>
      </c>
      <c r="D137" s="278" t="s">
        <v>698</v>
      </c>
      <c r="E137" s="321"/>
      <c r="F137" s="283"/>
      <c r="G137" s="362" t="s">
        <v>332</v>
      </c>
      <c r="H137" s="283" t="s">
        <v>731</v>
      </c>
      <c r="I137" s="282" t="s">
        <v>354</v>
      </c>
      <c r="J137" s="283" t="s">
        <v>731</v>
      </c>
      <c r="K137" s="665" t="s">
        <v>355</v>
      </c>
      <c r="L137" s="586" t="s">
        <v>96</v>
      </c>
      <c r="M137" s="307"/>
      <c r="N137" s="286"/>
      <c r="O137" s="386"/>
      <c r="P137" s="872">
        <f>P127+1</f>
        <v>41</v>
      </c>
    </row>
    <row r="138" spans="2:16" ht="36" customHeight="1">
      <c r="B138" s="869"/>
      <c r="C138" s="871"/>
      <c r="D138" s="278" t="s">
        <v>699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72"/>
    </row>
    <row r="139" spans="2:16" ht="36" customHeight="1">
      <c r="B139" s="873">
        <f>B137+1</f>
        <v>45993</v>
      </c>
      <c r="C139" s="874">
        <f>B139</f>
        <v>45993</v>
      </c>
      <c r="D139" s="309" t="s">
        <v>698</v>
      </c>
      <c r="E139" s="279"/>
      <c r="F139" s="283"/>
      <c r="G139" s="279" t="s">
        <v>333</v>
      </c>
      <c r="H139" s="283" t="s">
        <v>731</v>
      </c>
      <c r="I139" s="279" t="s">
        <v>378</v>
      </c>
      <c r="J139" s="283" t="s">
        <v>731</v>
      </c>
      <c r="K139" s="279" t="s">
        <v>378</v>
      </c>
      <c r="L139" s="296" t="s">
        <v>731</v>
      </c>
      <c r="M139" s="279"/>
      <c r="N139" s="294"/>
      <c r="O139" s="297"/>
      <c r="P139" s="872">
        <f>P137+1</f>
        <v>42</v>
      </c>
    </row>
    <row r="140" spans="2:16" ht="36" customHeight="1">
      <c r="B140" s="869"/>
      <c r="C140" s="871"/>
      <c r="D140" s="309" t="s">
        <v>699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72"/>
    </row>
    <row r="141" spans="2:16" ht="36" customHeight="1">
      <c r="B141" s="873">
        <f>B139+1</f>
        <v>45994</v>
      </c>
      <c r="C141" s="874">
        <f t="shared" ref="C141:C197" si="64">B141</f>
        <v>45994</v>
      </c>
      <c r="D141" s="309" t="s">
        <v>698</v>
      </c>
      <c r="E141" s="279" t="s">
        <v>741</v>
      </c>
      <c r="F141" s="283" t="s">
        <v>742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72">
        <f t="shared" ref="P141" si="65">P139+1</f>
        <v>43</v>
      </c>
    </row>
    <row r="142" spans="2:16" ht="36" customHeight="1">
      <c r="B142" s="869"/>
      <c r="C142" s="871"/>
      <c r="D142" s="309" t="s">
        <v>699</v>
      </c>
      <c r="E142" s="279"/>
      <c r="F142" s="283"/>
      <c r="G142" s="279" t="s">
        <v>380</v>
      </c>
      <c r="H142" s="283">
        <v>304</v>
      </c>
      <c r="I142" s="279" t="s">
        <v>744</v>
      </c>
      <c r="J142" s="283">
        <v>304</v>
      </c>
      <c r="K142" s="279" t="s">
        <v>745</v>
      </c>
      <c r="L142" s="296">
        <v>304</v>
      </c>
      <c r="M142" s="279"/>
      <c r="N142" s="294"/>
      <c r="O142" s="297"/>
      <c r="P142" s="872"/>
    </row>
    <row r="143" spans="2:16" ht="36" customHeight="1">
      <c r="B143" s="873">
        <f>B141+1</f>
        <v>45995</v>
      </c>
      <c r="C143" s="874">
        <f t="shared" si="64"/>
        <v>45995</v>
      </c>
      <c r="D143" s="309" t="s">
        <v>698</v>
      </c>
      <c r="E143" s="279" t="s">
        <v>335</v>
      </c>
      <c r="F143" s="283" t="s">
        <v>731</v>
      </c>
      <c r="G143" s="282" t="s">
        <v>335</v>
      </c>
      <c r="H143" s="283" t="s">
        <v>731</v>
      </c>
      <c r="I143" s="282"/>
      <c r="J143" s="296"/>
      <c r="K143" s="393"/>
      <c r="L143" s="283"/>
      <c r="M143" s="279"/>
      <c r="N143" s="294"/>
      <c r="O143" s="297"/>
      <c r="P143" s="872">
        <f t="shared" ref="P143" si="66">P141+1</f>
        <v>44</v>
      </c>
    </row>
    <row r="144" spans="2:16" ht="36" customHeight="1">
      <c r="B144" s="869"/>
      <c r="C144" s="871"/>
      <c r="D144" s="309" t="s">
        <v>699</v>
      </c>
      <c r="E144" s="293"/>
      <c r="F144" s="356"/>
      <c r="G144" s="293"/>
      <c r="H144" s="356"/>
      <c r="I144" s="547" t="s">
        <v>746</v>
      </c>
      <c r="J144" s="548">
        <v>304</v>
      </c>
      <c r="K144" s="547" t="s">
        <v>746</v>
      </c>
      <c r="L144" s="283">
        <v>304</v>
      </c>
      <c r="M144" s="279"/>
      <c r="N144" s="294"/>
      <c r="O144" s="297"/>
      <c r="P144" s="872"/>
    </row>
    <row r="145" spans="2:16" ht="36" customHeight="1">
      <c r="B145" s="873">
        <f>B143+1</f>
        <v>45996</v>
      </c>
      <c r="C145" s="874">
        <f t="shared" si="64"/>
        <v>45996</v>
      </c>
      <c r="D145" s="309" t="s">
        <v>698</v>
      </c>
      <c r="E145" s="279"/>
      <c r="F145" s="283"/>
      <c r="G145" s="282"/>
      <c r="H145" s="283"/>
      <c r="I145" s="293" t="s">
        <v>747</v>
      </c>
      <c r="J145" s="356" t="s">
        <v>731</v>
      </c>
      <c r="K145" s="279" t="s">
        <v>353</v>
      </c>
      <c r="L145" s="283" t="s">
        <v>731</v>
      </c>
      <c r="M145" s="279"/>
      <c r="N145" s="296"/>
      <c r="O145" s="297"/>
      <c r="P145" s="872">
        <f t="shared" ref="P145" si="67">P143+1</f>
        <v>45</v>
      </c>
    </row>
    <row r="146" spans="2:16" ht="36" customHeight="1">
      <c r="B146" s="869"/>
      <c r="C146" s="871"/>
      <c r="D146" s="309" t="s">
        <v>699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72"/>
    </row>
    <row r="147" spans="2:16" ht="36" customHeight="1">
      <c r="B147" s="879">
        <f>B145+1</f>
        <v>45997</v>
      </c>
      <c r="C147" s="881">
        <f t="shared" si="64"/>
        <v>45997</v>
      </c>
      <c r="D147" s="347" t="s">
        <v>698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72"/>
    </row>
    <row r="148" spans="2:16" ht="36" customHeight="1">
      <c r="B148" s="880"/>
      <c r="C148" s="882"/>
      <c r="D148" s="347" t="s">
        <v>699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72"/>
    </row>
    <row r="149" spans="2:16" ht="36" customHeight="1">
      <c r="B149" s="879">
        <f>B147+1</f>
        <v>45998</v>
      </c>
      <c r="C149" s="881">
        <f t="shared" si="64"/>
        <v>45998</v>
      </c>
      <c r="D149" s="347" t="s">
        <v>698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72"/>
    </row>
    <row r="150" spans="2:16" ht="36" customHeight="1">
      <c r="B150" s="880"/>
      <c r="C150" s="882"/>
      <c r="D150" s="347" t="s">
        <v>699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72"/>
    </row>
    <row r="151" spans="2:16" ht="36" customHeight="1">
      <c r="B151" s="873">
        <f>B149+1</f>
        <v>45999</v>
      </c>
      <c r="C151" s="874">
        <f t="shared" si="64"/>
        <v>45999</v>
      </c>
      <c r="D151" s="309" t="s">
        <v>698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72">
        <f>P145+1</f>
        <v>46</v>
      </c>
    </row>
    <row r="152" spans="2:16" ht="36" customHeight="1">
      <c r="B152" s="869"/>
      <c r="C152" s="871"/>
      <c r="D152" s="309" t="s">
        <v>699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72"/>
    </row>
    <row r="153" spans="2:16" ht="36" customHeight="1">
      <c r="B153" s="873">
        <f>B151+1</f>
        <v>46000</v>
      </c>
      <c r="C153" s="874">
        <f t="shared" si="64"/>
        <v>46000</v>
      </c>
      <c r="D153" s="309" t="s">
        <v>698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72">
        <f>P151+1</f>
        <v>47</v>
      </c>
    </row>
    <row r="154" spans="2:16" ht="36" customHeight="1">
      <c r="B154" s="869"/>
      <c r="C154" s="871"/>
      <c r="D154" s="309" t="s">
        <v>699</v>
      </c>
      <c r="E154" s="351" t="s">
        <v>735</v>
      </c>
      <c r="F154" s="529"/>
      <c r="G154" s="351" t="s">
        <v>735</v>
      </c>
      <c r="H154" s="529"/>
      <c r="I154" s="351" t="s">
        <v>735</v>
      </c>
      <c r="J154" s="529"/>
      <c r="K154" s="351" t="s">
        <v>735</v>
      </c>
      <c r="L154" s="530"/>
      <c r="M154" s="351" t="s">
        <v>735</v>
      </c>
      <c r="N154" s="529"/>
      <c r="O154" s="297"/>
      <c r="P154" s="872"/>
    </row>
    <row r="155" spans="2:16" ht="36" customHeight="1">
      <c r="B155" s="873">
        <f>B153+1</f>
        <v>46001</v>
      </c>
      <c r="C155" s="874">
        <f t="shared" si="64"/>
        <v>46001</v>
      </c>
      <c r="D155" s="309" t="s">
        <v>698</v>
      </c>
      <c r="E155" s="279" t="s">
        <v>741</v>
      </c>
      <c r="F155" s="283">
        <v>301</v>
      </c>
      <c r="G155" s="282" t="s">
        <v>748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72">
        <f t="shared" ref="P155" si="68">P153+1</f>
        <v>48</v>
      </c>
    </row>
    <row r="156" spans="2:16" ht="36" customHeight="1">
      <c r="B156" s="869"/>
      <c r="C156" s="871"/>
      <c r="D156" s="309" t="s">
        <v>699</v>
      </c>
      <c r="E156" s="279" t="s">
        <v>749</v>
      </c>
      <c r="F156" s="283">
        <v>304</v>
      </c>
      <c r="G156" s="279" t="s">
        <v>750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72"/>
    </row>
    <row r="157" spans="2:16" ht="36" customHeight="1">
      <c r="B157" s="873">
        <f>B155+1</f>
        <v>46002</v>
      </c>
      <c r="C157" s="874">
        <f t="shared" si="64"/>
        <v>46002</v>
      </c>
      <c r="D157" s="309" t="s">
        <v>698</v>
      </c>
      <c r="E157" s="636" t="s">
        <v>332</v>
      </c>
      <c r="F157" s="622">
        <v>301</v>
      </c>
      <c r="G157" s="279" t="s">
        <v>353</v>
      </c>
      <c r="H157" s="622">
        <v>301</v>
      </c>
      <c r="I157" s="279" t="s">
        <v>378</v>
      </c>
      <c r="J157" s="622">
        <v>301</v>
      </c>
      <c r="K157" s="293" t="s">
        <v>378</v>
      </c>
      <c r="L157" s="622">
        <v>301</v>
      </c>
      <c r="M157" s="279"/>
      <c r="N157" s="400"/>
      <c r="O157" s="297"/>
      <c r="P157" s="872">
        <f t="shared" ref="P157" si="69">P155+1</f>
        <v>49</v>
      </c>
    </row>
    <row r="158" spans="2:16" ht="36" customHeight="1">
      <c r="B158" s="869"/>
      <c r="C158" s="871"/>
      <c r="D158" s="309" t="s">
        <v>699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72"/>
    </row>
    <row r="159" spans="2:16" ht="36" customHeight="1">
      <c r="B159" s="873">
        <f>B157+1</f>
        <v>46003</v>
      </c>
      <c r="C159" s="874">
        <f t="shared" si="64"/>
        <v>46003</v>
      </c>
      <c r="D159" s="309" t="s">
        <v>698</v>
      </c>
      <c r="E159" s="321" t="s">
        <v>335</v>
      </c>
      <c r="F159" s="622">
        <v>301</v>
      </c>
      <c r="G159" s="321" t="s">
        <v>335</v>
      </c>
      <c r="H159" s="622">
        <v>301</v>
      </c>
      <c r="I159" s="279" t="s">
        <v>333</v>
      </c>
      <c r="J159" s="622">
        <v>301</v>
      </c>
      <c r="K159" s="636" t="s">
        <v>354</v>
      </c>
      <c r="L159" s="622">
        <v>301</v>
      </c>
      <c r="M159" s="279"/>
      <c r="N159" s="296"/>
      <c r="O159" s="297"/>
      <c r="P159" s="872">
        <f t="shared" ref="P159" si="70">P157+1</f>
        <v>50</v>
      </c>
    </row>
    <row r="160" spans="2:16" ht="36" customHeight="1">
      <c r="B160" s="869"/>
      <c r="C160" s="871"/>
      <c r="D160" s="309" t="s">
        <v>699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72"/>
    </row>
    <row r="161" spans="2:16" ht="36" customHeight="1">
      <c r="B161" s="879">
        <f>B159+1</f>
        <v>46004</v>
      </c>
      <c r="C161" s="881">
        <f t="shared" si="64"/>
        <v>46004</v>
      </c>
      <c r="D161" s="347" t="s">
        <v>698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72"/>
    </row>
    <row r="162" spans="2:16" ht="36" customHeight="1">
      <c r="B162" s="880"/>
      <c r="C162" s="882"/>
      <c r="D162" s="347" t="s">
        <v>699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72"/>
    </row>
    <row r="163" spans="2:16" ht="36" customHeight="1">
      <c r="B163" s="879">
        <f>B161+1</f>
        <v>46005</v>
      </c>
      <c r="C163" s="881">
        <f t="shared" si="64"/>
        <v>46005</v>
      </c>
      <c r="D163" s="347" t="s">
        <v>698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72"/>
    </row>
    <row r="164" spans="2:16" ht="36" customHeight="1">
      <c r="B164" s="880"/>
      <c r="C164" s="882"/>
      <c r="D164" s="347" t="s">
        <v>699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72"/>
    </row>
    <row r="165" spans="2:16" ht="36" customHeight="1">
      <c r="B165" s="873">
        <f>B163+1</f>
        <v>46006</v>
      </c>
      <c r="C165" s="874">
        <f t="shared" si="64"/>
        <v>46006</v>
      </c>
      <c r="D165" s="309" t="s">
        <v>698</v>
      </c>
      <c r="E165" s="279" t="s">
        <v>335</v>
      </c>
      <c r="F165" s="283" t="s">
        <v>731</v>
      </c>
      <c r="G165" s="282" t="s">
        <v>335</v>
      </c>
      <c r="H165" s="283" t="s">
        <v>731</v>
      </c>
      <c r="I165" s="279" t="s">
        <v>751</v>
      </c>
      <c r="J165" s="401" t="s">
        <v>731</v>
      </c>
      <c r="K165" s="279" t="s">
        <v>333</v>
      </c>
      <c r="L165" s="401" t="s">
        <v>731</v>
      </c>
      <c r="M165" s="307"/>
      <c r="N165" s="401"/>
      <c r="O165" s="297"/>
      <c r="P165" s="872">
        <f>P159+1</f>
        <v>51</v>
      </c>
    </row>
    <row r="166" spans="2:16" ht="36" customHeight="1">
      <c r="B166" s="869"/>
      <c r="C166" s="871"/>
      <c r="D166" s="309" t="s">
        <v>699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72"/>
    </row>
    <row r="167" spans="2:16" ht="36" customHeight="1">
      <c r="B167" s="873">
        <f>B165+1</f>
        <v>46007</v>
      </c>
      <c r="C167" s="874">
        <f t="shared" si="64"/>
        <v>46007</v>
      </c>
      <c r="D167" s="309" t="s">
        <v>698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72">
        <f>P165+1</f>
        <v>52</v>
      </c>
    </row>
    <row r="168" spans="2:16" ht="36" customHeight="1">
      <c r="B168" s="869"/>
      <c r="C168" s="871"/>
      <c r="D168" s="309" t="s">
        <v>699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72"/>
    </row>
    <row r="169" spans="2:16" ht="36" customHeight="1">
      <c r="B169" s="873">
        <f>B167+1</f>
        <v>46008</v>
      </c>
      <c r="C169" s="874">
        <f t="shared" si="64"/>
        <v>46008</v>
      </c>
      <c r="D169" s="309" t="s">
        <v>698</v>
      </c>
      <c r="E169" s="321"/>
      <c r="F169" s="283"/>
      <c r="G169" s="279" t="s">
        <v>748</v>
      </c>
      <c r="H169" s="283">
        <v>301</v>
      </c>
      <c r="I169" s="387" t="s">
        <v>752</v>
      </c>
      <c r="J169" s="401">
        <v>301</v>
      </c>
      <c r="K169" s="279"/>
      <c r="L169" s="401"/>
      <c r="M169" s="387"/>
      <c r="N169" s="406"/>
      <c r="O169" s="297"/>
      <c r="P169" s="872">
        <f t="shared" ref="P169" si="71">P167+1</f>
        <v>53</v>
      </c>
    </row>
    <row r="170" spans="2:16" ht="36" customHeight="1">
      <c r="B170" s="869"/>
      <c r="C170" s="871"/>
      <c r="D170" s="309" t="s">
        <v>699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72"/>
    </row>
    <row r="171" spans="2:16" ht="36" customHeight="1">
      <c r="B171" s="873">
        <f>B169+1</f>
        <v>46009</v>
      </c>
      <c r="C171" s="874">
        <f t="shared" si="64"/>
        <v>46009</v>
      </c>
      <c r="D171" s="309" t="s">
        <v>698</v>
      </c>
      <c r="E171" s="387" t="s">
        <v>332</v>
      </c>
      <c r="F171" s="401" t="s">
        <v>731</v>
      </c>
      <c r="G171" s="279" t="s">
        <v>353</v>
      </c>
      <c r="H171" s="401" t="s">
        <v>731</v>
      </c>
      <c r="I171" s="279" t="s">
        <v>378</v>
      </c>
      <c r="J171" s="283" t="s">
        <v>731</v>
      </c>
      <c r="K171" s="282" t="s">
        <v>378</v>
      </c>
      <c r="L171" s="401" t="s">
        <v>731</v>
      </c>
      <c r="M171" s="387"/>
      <c r="N171" s="290"/>
      <c r="O171" s="297"/>
      <c r="P171" s="872">
        <f t="shared" ref="P171" si="72">P169+1</f>
        <v>54</v>
      </c>
    </row>
    <row r="172" spans="2:16" ht="36" customHeight="1">
      <c r="B172" s="869"/>
      <c r="C172" s="871"/>
      <c r="D172" s="309" t="s">
        <v>699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72"/>
    </row>
    <row r="173" spans="2:16" ht="36" customHeight="1">
      <c r="B173" s="873">
        <f>B171+1</f>
        <v>46010</v>
      </c>
      <c r="C173" s="874">
        <f t="shared" si="64"/>
        <v>46010</v>
      </c>
      <c r="D173" s="309" t="s">
        <v>698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72">
        <f t="shared" ref="P173" si="73">P171+1</f>
        <v>55</v>
      </c>
    </row>
    <row r="174" spans="2:16" ht="36" customHeight="1">
      <c r="B174" s="869"/>
      <c r="C174" s="871"/>
      <c r="D174" s="309" t="s">
        <v>699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72"/>
    </row>
    <row r="175" spans="2:16" ht="36" customHeight="1">
      <c r="B175" s="879">
        <f>B173+1</f>
        <v>46011</v>
      </c>
      <c r="C175" s="881">
        <f t="shared" si="64"/>
        <v>46011</v>
      </c>
      <c r="D175" s="347" t="s">
        <v>698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72"/>
    </row>
    <row r="176" spans="2:16" ht="36" customHeight="1">
      <c r="B176" s="880"/>
      <c r="C176" s="882"/>
      <c r="D176" s="347" t="s">
        <v>699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72"/>
    </row>
    <row r="177" spans="2:16" ht="36" customHeight="1">
      <c r="B177" s="879">
        <f>B175+1</f>
        <v>46012</v>
      </c>
      <c r="C177" s="881">
        <f t="shared" si="64"/>
        <v>46012</v>
      </c>
      <c r="D177" s="347" t="s">
        <v>698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72"/>
    </row>
    <row r="178" spans="2:16" ht="36" customHeight="1">
      <c r="B178" s="880"/>
      <c r="C178" s="882"/>
      <c r="D178" s="347" t="s">
        <v>699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72"/>
    </row>
    <row r="179" spans="2:16" ht="36" customHeight="1">
      <c r="B179" s="873">
        <f>B177+1</f>
        <v>46013</v>
      </c>
      <c r="C179" s="874">
        <f t="shared" si="64"/>
        <v>46013</v>
      </c>
      <c r="D179" s="309" t="s">
        <v>698</v>
      </c>
      <c r="E179" s="499" t="s">
        <v>335</v>
      </c>
      <c r="F179" s="500" t="s">
        <v>96</v>
      </c>
      <c r="G179" s="321" t="s">
        <v>335</v>
      </c>
      <c r="H179" s="317" t="s">
        <v>96</v>
      </c>
      <c r="I179" s="454" t="s">
        <v>751</v>
      </c>
      <c r="J179" s="455" t="s">
        <v>96</v>
      </c>
      <c r="K179" s="454" t="s">
        <v>332</v>
      </c>
      <c r="L179" s="455" t="s">
        <v>96</v>
      </c>
      <c r="M179" s="501"/>
      <c r="N179" s="455"/>
      <c r="O179" s="502"/>
      <c r="P179" s="872">
        <f>P173+1</f>
        <v>56</v>
      </c>
    </row>
    <row r="180" spans="2:16" ht="36" customHeight="1">
      <c r="B180" s="869"/>
      <c r="C180" s="871"/>
      <c r="D180" s="309" t="s">
        <v>699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753</v>
      </c>
      <c r="N180" s="296">
        <v>202</v>
      </c>
      <c r="O180" s="297"/>
      <c r="P180" s="872"/>
    </row>
    <row r="181" spans="2:16" ht="36" customHeight="1">
      <c r="B181" s="873">
        <f>B179+1</f>
        <v>46014</v>
      </c>
      <c r="C181" s="874">
        <f t="shared" si="64"/>
        <v>46014</v>
      </c>
      <c r="D181" s="309" t="s">
        <v>698</v>
      </c>
      <c r="E181" s="387"/>
      <c r="F181" s="290"/>
      <c r="G181" s="279" t="s">
        <v>353</v>
      </c>
      <c r="H181" s="283" t="s">
        <v>731</v>
      </c>
      <c r="I181" s="387" t="s">
        <v>353</v>
      </c>
      <c r="J181" s="549" t="s">
        <v>731</v>
      </c>
      <c r="K181" s="351" t="s">
        <v>353</v>
      </c>
      <c r="L181" s="283" t="s">
        <v>731</v>
      </c>
      <c r="M181" s="279"/>
      <c r="N181" s="296"/>
      <c r="O181" s="297"/>
      <c r="P181" s="872">
        <f>P179+1</f>
        <v>57</v>
      </c>
    </row>
    <row r="182" spans="2:16" ht="36" customHeight="1">
      <c r="B182" s="869"/>
      <c r="C182" s="871"/>
      <c r="D182" s="309" t="s">
        <v>699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72"/>
    </row>
    <row r="183" spans="2:16" ht="36" customHeight="1">
      <c r="B183" s="873">
        <f>B181+1</f>
        <v>46015</v>
      </c>
      <c r="C183" s="874">
        <f t="shared" si="64"/>
        <v>46015</v>
      </c>
      <c r="D183" s="309" t="s">
        <v>698</v>
      </c>
      <c r="E183" s="387" t="s">
        <v>754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72">
        <f t="shared" ref="P183" si="74">P181+1</f>
        <v>58</v>
      </c>
    </row>
    <row r="184" spans="2:16" ht="36" customHeight="1">
      <c r="B184" s="869"/>
      <c r="C184" s="871"/>
      <c r="D184" s="309" t="s">
        <v>699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72"/>
    </row>
    <row r="185" spans="2:16" ht="36" customHeight="1">
      <c r="B185" s="873">
        <f>B183+1</f>
        <v>46016</v>
      </c>
      <c r="C185" s="874">
        <f t="shared" si="64"/>
        <v>46016</v>
      </c>
      <c r="D185" s="309" t="s">
        <v>698</v>
      </c>
      <c r="E185" s="279" t="s">
        <v>354</v>
      </c>
      <c r="F185" s="401" t="s">
        <v>731</v>
      </c>
      <c r="G185" s="279" t="s">
        <v>333</v>
      </c>
      <c r="H185" s="401" t="s">
        <v>731</v>
      </c>
      <c r="I185" s="279" t="s">
        <v>335</v>
      </c>
      <c r="J185" s="455" t="s">
        <v>755</v>
      </c>
      <c r="K185" s="454" t="s">
        <v>335</v>
      </c>
      <c r="L185" s="455" t="s">
        <v>755</v>
      </c>
      <c r="M185" s="279"/>
      <c r="N185" s="310"/>
      <c r="O185" s="297"/>
      <c r="P185" s="872">
        <f t="shared" ref="P185" si="75">P183+1</f>
        <v>59</v>
      </c>
    </row>
    <row r="186" spans="2:16" ht="36" customHeight="1">
      <c r="B186" s="869"/>
      <c r="C186" s="871"/>
      <c r="D186" s="309" t="s">
        <v>699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72"/>
    </row>
    <row r="187" spans="2:16" ht="36" customHeight="1">
      <c r="B187" s="873">
        <f>B185+1</f>
        <v>46017</v>
      </c>
      <c r="C187" s="874">
        <f t="shared" si="64"/>
        <v>46017</v>
      </c>
      <c r="D187" s="309" t="s">
        <v>698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72">
        <f t="shared" ref="P187" si="76">P185+1</f>
        <v>60</v>
      </c>
    </row>
    <row r="188" spans="2:16" ht="36" customHeight="1">
      <c r="B188" s="869"/>
      <c r="C188" s="871"/>
      <c r="D188" s="309" t="s">
        <v>699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72"/>
    </row>
    <row r="189" spans="2:16" ht="36" customHeight="1">
      <c r="B189" s="879">
        <f>B187+1</f>
        <v>46018</v>
      </c>
      <c r="C189" s="881">
        <f t="shared" si="64"/>
        <v>46018</v>
      </c>
      <c r="D189" s="347" t="s">
        <v>698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72"/>
    </row>
    <row r="190" spans="2:16" ht="36" customHeight="1">
      <c r="B190" s="880"/>
      <c r="C190" s="882"/>
      <c r="D190" s="347" t="s">
        <v>699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72"/>
    </row>
    <row r="191" spans="2:16" ht="36" customHeight="1">
      <c r="B191" s="879">
        <f>B189+1</f>
        <v>46019</v>
      </c>
      <c r="C191" s="881">
        <f t="shared" si="64"/>
        <v>46019</v>
      </c>
      <c r="D191" s="347" t="s">
        <v>698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72"/>
    </row>
    <row r="192" spans="2:16" ht="36" customHeight="1">
      <c r="B192" s="880"/>
      <c r="C192" s="882"/>
      <c r="D192" s="347" t="s">
        <v>699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72"/>
    </row>
    <row r="193" spans="2:16" ht="36" customHeight="1">
      <c r="B193" s="879">
        <f>B191+1</f>
        <v>46020</v>
      </c>
      <c r="C193" s="881">
        <f t="shared" si="64"/>
        <v>46020</v>
      </c>
      <c r="D193" s="347" t="s">
        <v>698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756</v>
      </c>
      <c r="P193" s="872"/>
    </row>
    <row r="194" spans="2:16" ht="36" customHeight="1">
      <c r="B194" s="880"/>
      <c r="C194" s="882"/>
      <c r="D194" s="347" t="s">
        <v>699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72"/>
    </row>
    <row r="195" spans="2:16" ht="36" customHeight="1">
      <c r="B195" s="879">
        <f t="shared" ref="B195" si="77">B193+1</f>
        <v>46021</v>
      </c>
      <c r="C195" s="881">
        <f t="shared" si="64"/>
        <v>46021</v>
      </c>
      <c r="D195" s="347" t="s">
        <v>698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72"/>
    </row>
    <row r="196" spans="2:16" ht="36" customHeight="1">
      <c r="B196" s="880"/>
      <c r="C196" s="882"/>
      <c r="D196" s="298" t="s">
        <v>699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72"/>
    </row>
    <row r="197" spans="2:16" ht="36" customHeight="1">
      <c r="B197" s="895">
        <f>B195+1</f>
        <v>46022</v>
      </c>
      <c r="C197" s="890">
        <f t="shared" si="64"/>
        <v>46022</v>
      </c>
      <c r="D197" s="303" t="s">
        <v>698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72"/>
    </row>
    <row r="198" spans="2:16" ht="36" customHeight="1" thickBot="1">
      <c r="B198" s="896"/>
      <c r="C198" s="891"/>
      <c r="D198" s="379" t="s">
        <v>699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72"/>
    </row>
    <row r="199" spans="2:16" ht="27" customHeight="1">
      <c r="B199" s="334"/>
      <c r="P199" s="872" t="str">
        <f t="shared" ref="P199" si="78">IF(B199="","",WEEKDAY(B199))</f>
        <v/>
      </c>
    </row>
    <row r="200" spans="2:16" ht="27" customHeight="1" thickBot="1">
      <c r="B200" s="335" t="s">
        <v>757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72"/>
    </row>
    <row r="201" spans="2:16" ht="18" customHeight="1">
      <c r="B201" s="875" t="s">
        <v>495</v>
      </c>
      <c r="C201" s="877" t="s">
        <v>496</v>
      </c>
      <c r="D201" s="272"/>
      <c r="E201" s="57" t="s">
        <v>497</v>
      </c>
      <c r="F201" s="858" t="s">
        <v>498</v>
      </c>
      <c r="G201" s="57" t="s">
        <v>499</v>
      </c>
      <c r="H201" s="858" t="s">
        <v>498</v>
      </c>
      <c r="I201" s="273" t="s">
        <v>500</v>
      </c>
      <c r="J201" s="866" t="s">
        <v>498</v>
      </c>
      <c r="K201" s="273" t="s">
        <v>501</v>
      </c>
      <c r="L201" s="866" t="s">
        <v>498</v>
      </c>
      <c r="M201" s="273" t="s">
        <v>502</v>
      </c>
      <c r="N201" s="866" t="s">
        <v>498</v>
      </c>
      <c r="O201" s="274" t="s">
        <v>503</v>
      </c>
      <c r="P201" s="872"/>
    </row>
    <row r="202" spans="2:16" ht="18" customHeight="1" thickBot="1">
      <c r="B202" s="876"/>
      <c r="C202" s="878"/>
      <c r="D202" s="275"/>
      <c r="E202" s="59" t="s">
        <v>504</v>
      </c>
      <c r="F202" s="859"/>
      <c r="G202" s="59" t="s">
        <v>505</v>
      </c>
      <c r="H202" s="859"/>
      <c r="I202" s="276" t="s">
        <v>506</v>
      </c>
      <c r="J202" s="867"/>
      <c r="K202" s="276" t="s">
        <v>507</v>
      </c>
      <c r="L202" s="867"/>
      <c r="M202" s="276" t="s">
        <v>508</v>
      </c>
      <c r="N202" s="867"/>
      <c r="O202" s="277"/>
      <c r="P202" s="872"/>
    </row>
    <row r="203" spans="2:16" ht="36" customHeight="1">
      <c r="B203" s="892">
        <f>B197+1</f>
        <v>46023</v>
      </c>
      <c r="C203" s="884">
        <f>B203</f>
        <v>46023</v>
      </c>
      <c r="D203" s="420" t="s">
        <v>698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72"/>
    </row>
    <row r="204" spans="2:16" ht="36" customHeight="1">
      <c r="B204" s="893"/>
      <c r="C204" s="882"/>
      <c r="D204" s="339" t="s">
        <v>699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72"/>
    </row>
    <row r="205" spans="2:16" ht="36" customHeight="1">
      <c r="B205" s="894">
        <f>B203+1</f>
        <v>46024</v>
      </c>
      <c r="C205" s="881">
        <f>B205</f>
        <v>46024</v>
      </c>
      <c r="D205" s="347" t="s">
        <v>698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72"/>
    </row>
    <row r="206" spans="2:16" ht="36" customHeight="1">
      <c r="B206" s="893"/>
      <c r="C206" s="882"/>
      <c r="D206" s="347" t="s">
        <v>699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72"/>
    </row>
    <row r="207" spans="2:16" ht="36" customHeight="1">
      <c r="B207" s="894">
        <f>B205+1</f>
        <v>46025</v>
      </c>
      <c r="C207" s="881">
        <f t="shared" ref="C207:C263" si="79">B207</f>
        <v>46025</v>
      </c>
      <c r="D207" s="347" t="s">
        <v>698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72"/>
    </row>
    <row r="208" spans="2:16" ht="36" customHeight="1">
      <c r="B208" s="893"/>
      <c r="C208" s="882"/>
      <c r="D208" s="347" t="s">
        <v>699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72"/>
    </row>
    <row r="209" spans="2:16" ht="36" customHeight="1">
      <c r="B209" s="894">
        <f>B207+1</f>
        <v>46026</v>
      </c>
      <c r="C209" s="881">
        <f t="shared" si="79"/>
        <v>46026</v>
      </c>
      <c r="D209" s="347" t="s">
        <v>698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72"/>
    </row>
    <row r="210" spans="2:16" ht="36" customHeight="1">
      <c r="B210" s="893"/>
      <c r="C210" s="882"/>
      <c r="D210" s="347" t="s">
        <v>699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72"/>
    </row>
    <row r="211" spans="2:16" ht="36" customHeight="1">
      <c r="B211" s="897">
        <f>B209+1</f>
        <v>46027</v>
      </c>
      <c r="C211" s="874">
        <f t="shared" si="79"/>
        <v>46027</v>
      </c>
      <c r="D211" s="309" t="s">
        <v>698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72">
        <f>P187+1</f>
        <v>61</v>
      </c>
    </row>
    <row r="212" spans="2:16" ht="36" customHeight="1">
      <c r="B212" s="898"/>
      <c r="C212" s="871"/>
      <c r="D212" s="309" t="s">
        <v>699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72"/>
    </row>
    <row r="213" spans="2:16" ht="36" customHeight="1">
      <c r="B213" s="897">
        <f>B211+1</f>
        <v>46028</v>
      </c>
      <c r="C213" s="874">
        <f t="shared" si="79"/>
        <v>46028</v>
      </c>
      <c r="D213" s="309" t="s">
        <v>698</v>
      </c>
      <c r="E213" s="279"/>
      <c r="F213" s="352"/>
      <c r="G213" s="323"/>
      <c r="H213" s="283"/>
      <c r="I213" s="279" t="s">
        <v>378</v>
      </c>
      <c r="J213" s="283">
        <v>301</v>
      </c>
      <c r="K213" s="279" t="s">
        <v>378</v>
      </c>
      <c r="L213" s="283">
        <v>301</v>
      </c>
      <c r="M213" s="279"/>
      <c r="N213" s="294"/>
      <c r="O213" s="297"/>
      <c r="P213" s="872">
        <f>P211+1</f>
        <v>62</v>
      </c>
    </row>
    <row r="214" spans="2:16" ht="36" customHeight="1">
      <c r="B214" s="898"/>
      <c r="C214" s="871"/>
      <c r="D214" s="309" t="s">
        <v>699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72"/>
    </row>
    <row r="215" spans="2:16" ht="36" customHeight="1">
      <c r="B215" s="897">
        <f>B213+1</f>
        <v>46029</v>
      </c>
      <c r="C215" s="874">
        <f t="shared" si="79"/>
        <v>46029</v>
      </c>
      <c r="D215" s="309" t="s">
        <v>698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72">
        <f t="shared" ref="P215" si="80">P213+1</f>
        <v>63</v>
      </c>
    </row>
    <row r="216" spans="2:16" ht="36" customHeight="1">
      <c r="B216" s="898"/>
      <c r="C216" s="871"/>
      <c r="D216" s="309" t="s">
        <v>699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72"/>
    </row>
    <row r="217" spans="2:16" ht="36" customHeight="1">
      <c r="B217" s="897">
        <f>B215+1</f>
        <v>46030</v>
      </c>
      <c r="C217" s="874">
        <f t="shared" si="79"/>
        <v>46030</v>
      </c>
      <c r="D217" s="309" t="s">
        <v>698</v>
      </c>
      <c r="E217" s="279" t="s">
        <v>758</v>
      </c>
      <c r="F217" s="283" t="s">
        <v>731</v>
      </c>
      <c r="G217" s="279" t="s">
        <v>758</v>
      </c>
      <c r="H217" s="283" t="s">
        <v>731</v>
      </c>
      <c r="I217" s="279" t="s">
        <v>758</v>
      </c>
      <c r="J217" s="283" t="s">
        <v>731</v>
      </c>
      <c r="K217" s="279" t="s">
        <v>758</v>
      </c>
      <c r="L217" s="283" t="s">
        <v>731</v>
      </c>
      <c r="M217" s="279"/>
      <c r="N217" s="310"/>
      <c r="O217" s="297"/>
      <c r="P217" s="872">
        <f t="shared" ref="P217" si="81">P215+1</f>
        <v>64</v>
      </c>
    </row>
    <row r="218" spans="2:16" ht="36" customHeight="1">
      <c r="B218" s="898"/>
      <c r="C218" s="871"/>
      <c r="D218" s="309" t="s">
        <v>699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72"/>
    </row>
    <row r="219" spans="2:16" ht="36" customHeight="1">
      <c r="B219" s="897">
        <f>B217+1</f>
        <v>46031</v>
      </c>
      <c r="C219" s="874">
        <f t="shared" si="79"/>
        <v>46031</v>
      </c>
      <c r="D219" s="309" t="s">
        <v>698</v>
      </c>
      <c r="E219" s="279"/>
      <c r="F219" s="283"/>
      <c r="G219" s="279" t="s">
        <v>332</v>
      </c>
      <c r="H219" s="283" t="s">
        <v>731</v>
      </c>
      <c r="I219" s="279" t="s">
        <v>354</v>
      </c>
      <c r="J219" s="586">
        <v>301</v>
      </c>
      <c r="K219" s="590" t="s">
        <v>759</v>
      </c>
      <c r="L219" s="586">
        <v>301</v>
      </c>
      <c r="M219" s="279"/>
      <c r="N219" s="352"/>
      <c r="O219" s="297"/>
      <c r="P219" s="872">
        <f t="shared" ref="P219" si="82">P217+1</f>
        <v>65</v>
      </c>
    </row>
    <row r="220" spans="2:16" ht="36" customHeight="1">
      <c r="B220" s="898"/>
      <c r="C220" s="871"/>
      <c r="D220" s="309" t="s">
        <v>699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72"/>
    </row>
    <row r="221" spans="2:16" ht="36" customHeight="1">
      <c r="B221" s="894">
        <f>B219+1</f>
        <v>46032</v>
      </c>
      <c r="C221" s="881">
        <f t="shared" si="79"/>
        <v>46032</v>
      </c>
      <c r="D221" s="347" t="s">
        <v>698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72"/>
    </row>
    <row r="222" spans="2:16" ht="36" customHeight="1">
      <c r="B222" s="893"/>
      <c r="C222" s="882"/>
      <c r="D222" s="347" t="s">
        <v>699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72"/>
    </row>
    <row r="223" spans="2:16" ht="36" customHeight="1">
      <c r="B223" s="894">
        <f>B221+1</f>
        <v>46033</v>
      </c>
      <c r="C223" s="881">
        <f t="shared" si="79"/>
        <v>46033</v>
      </c>
      <c r="D223" s="347" t="s">
        <v>698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72"/>
    </row>
    <row r="224" spans="2:16" ht="36" customHeight="1">
      <c r="B224" s="893"/>
      <c r="C224" s="882"/>
      <c r="D224" s="347" t="s">
        <v>699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72"/>
    </row>
    <row r="225" spans="2:16" ht="36" customHeight="1">
      <c r="B225" s="894">
        <f>B223+1</f>
        <v>46034</v>
      </c>
      <c r="C225" s="881">
        <f t="shared" si="79"/>
        <v>46034</v>
      </c>
      <c r="D225" s="347" t="s">
        <v>698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760</v>
      </c>
      <c r="P225" s="872"/>
    </row>
    <row r="226" spans="2:16" ht="36" customHeight="1">
      <c r="B226" s="893"/>
      <c r="C226" s="882"/>
      <c r="D226" s="347" t="s">
        <v>699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72"/>
    </row>
    <row r="227" spans="2:16" ht="36" customHeight="1">
      <c r="B227" s="897">
        <f>B225+1</f>
        <v>46035</v>
      </c>
      <c r="C227" s="874">
        <f t="shared" si="79"/>
        <v>46035</v>
      </c>
      <c r="D227" s="309" t="s">
        <v>698</v>
      </c>
      <c r="E227" s="279"/>
      <c r="F227" s="283"/>
      <c r="G227" s="279" t="s">
        <v>409</v>
      </c>
      <c r="H227" s="283" t="s">
        <v>731</v>
      </c>
      <c r="I227" s="279" t="s">
        <v>761</v>
      </c>
      <c r="J227" s="283" t="s">
        <v>731</v>
      </c>
      <c r="K227" s="279"/>
      <c r="L227" s="283"/>
      <c r="M227" s="279"/>
      <c r="N227" s="294"/>
      <c r="O227" s="297" t="s">
        <v>762</v>
      </c>
      <c r="P227" s="872">
        <f>P219+1</f>
        <v>66</v>
      </c>
    </row>
    <row r="228" spans="2:16" ht="36" customHeight="1">
      <c r="B228" s="898"/>
      <c r="C228" s="871"/>
      <c r="D228" s="309" t="s">
        <v>699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72"/>
    </row>
    <row r="229" spans="2:16" ht="36" customHeight="1">
      <c r="B229" s="897">
        <f>B227+1</f>
        <v>46036</v>
      </c>
      <c r="C229" s="874">
        <f t="shared" si="79"/>
        <v>46036</v>
      </c>
      <c r="D229" s="309" t="s">
        <v>698</v>
      </c>
      <c r="E229" s="279" t="s">
        <v>763</v>
      </c>
      <c r="F229" s="283" t="s">
        <v>731</v>
      </c>
      <c r="G229" s="279" t="s">
        <v>764</v>
      </c>
      <c r="H229" s="283" t="s">
        <v>731</v>
      </c>
      <c r="I229" s="279"/>
      <c r="J229" s="283"/>
      <c r="K229" s="279"/>
      <c r="L229" s="283"/>
      <c r="M229" s="279"/>
      <c r="N229" s="283"/>
      <c r="O229" s="297" t="s">
        <v>762</v>
      </c>
      <c r="P229" s="872">
        <f>P227+1</f>
        <v>67</v>
      </c>
    </row>
    <row r="230" spans="2:16" ht="36" customHeight="1">
      <c r="B230" s="898"/>
      <c r="C230" s="871"/>
      <c r="D230" s="309" t="s">
        <v>699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72"/>
    </row>
    <row r="231" spans="2:16" ht="36" customHeight="1">
      <c r="B231" s="897">
        <f>B229+1</f>
        <v>46037</v>
      </c>
      <c r="C231" s="874">
        <f t="shared" si="79"/>
        <v>46037</v>
      </c>
      <c r="D231" s="309" t="s">
        <v>698</v>
      </c>
      <c r="E231" s="279" t="s">
        <v>335</v>
      </c>
      <c r="F231" s="283" t="s">
        <v>731</v>
      </c>
      <c r="G231" s="279" t="s">
        <v>335</v>
      </c>
      <c r="H231" s="283" t="s">
        <v>731</v>
      </c>
      <c r="I231" s="279"/>
      <c r="J231" s="283"/>
      <c r="K231" s="351"/>
      <c r="L231" s="283"/>
      <c r="M231" s="279"/>
      <c r="N231" s="352"/>
      <c r="O231" s="297"/>
      <c r="P231" s="872">
        <f t="shared" ref="P231" si="83">P229+1</f>
        <v>68</v>
      </c>
    </row>
    <row r="232" spans="2:16" ht="36" customHeight="1">
      <c r="B232" s="898"/>
      <c r="C232" s="871"/>
      <c r="D232" s="309" t="s">
        <v>699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72"/>
    </row>
    <row r="233" spans="2:16" ht="36" customHeight="1">
      <c r="B233" s="897">
        <f>B231+1</f>
        <v>46038</v>
      </c>
      <c r="C233" s="874">
        <f t="shared" si="79"/>
        <v>46038</v>
      </c>
      <c r="D233" s="309" t="s">
        <v>698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72">
        <f t="shared" ref="P233" si="84">P231+1</f>
        <v>69</v>
      </c>
    </row>
    <row r="234" spans="2:16" ht="36" customHeight="1">
      <c r="B234" s="898"/>
      <c r="C234" s="871"/>
      <c r="D234" s="309" t="s">
        <v>699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72"/>
    </row>
    <row r="235" spans="2:16" ht="36" customHeight="1">
      <c r="B235" s="894">
        <f>B233+1</f>
        <v>46039</v>
      </c>
      <c r="C235" s="881">
        <f t="shared" si="79"/>
        <v>46039</v>
      </c>
      <c r="D235" s="347" t="s">
        <v>698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72"/>
    </row>
    <row r="236" spans="2:16" ht="36" customHeight="1">
      <c r="B236" s="893"/>
      <c r="C236" s="882"/>
      <c r="D236" s="347" t="s">
        <v>699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72"/>
    </row>
    <row r="237" spans="2:16" ht="36" customHeight="1">
      <c r="B237" s="894">
        <f>B235+1</f>
        <v>46040</v>
      </c>
      <c r="C237" s="881">
        <f t="shared" si="79"/>
        <v>46040</v>
      </c>
      <c r="D237" s="347" t="s">
        <v>698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72"/>
    </row>
    <row r="238" spans="2:16" ht="36" customHeight="1">
      <c r="B238" s="893"/>
      <c r="C238" s="882"/>
      <c r="D238" s="347" t="s">
        <v>699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72"/>
    </row>
    <row r="239" spans="2:16" ht="36" customHeight="1">
      <c r="B239" s="897">
        <f>B237+1</f>
        <v>46041</v>
      </c>
      <c r="C239" s="874">
        <f t="shared" si="79"/>
        <v>46041</v>
      </c>
      <c r="D239" s="309" t="s">
        <v>698</v>
      </c>
      <c r="E239" s="279"/>
      <c r="F239" s="283"/>
      <c r="G239" s="279" t="s">
        <v>765</v>
      </c>
      <c r="H239" s="283">
        <v>302</v>
      </c>
      <c r="I239" s="279" t="s">
        <v>766</v>
      </c>
      <c r="J239" s="283">
        <v>302</v>
      </c>
      <c r="K239" s="279"/>
      <c r="L239" s="283"/>
      <c r="M239" s="279"/>
      <c r="N239" s="294"/>
      <c r="O239" s="297" t="s">
        <v>767</v>
      </c>
      <c r="P239" s="872">
        <f>P233+1</f>
        <v>70</v>
      </c>
    </row>
    <row r="240" spans="2:16" ht="36" customHeight="1">
      <c r="B240" s="898"/>
      <c r="C240" s="871"/>
      <c r="D240" s="309" t="s">
        <v>699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72"/>
    </row>
    <row r="241" spans="2:16" ht="36" customHeight="1">
      <c r="B241" s="897">
        <f>B239+1</f>
        <v>46042</v>
      </c>
      <c r="C241" s="874">
        <f t="shared" si="79"/>
        <v>46042</v>
      </c>
      <c r="D241" s="309" t="s">
        <v>698</v>
      </c>
      <c r="E241" s="279" t="s">
        <v>768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767</v>
      </c>
      <c r="P241" s="872">
        <f>P239+1</f>
        <v>71</v>
      </c>
    </row>
    <row r="242" spans="2:16" ht="36" customHeight="1">
      <c r="B242" s="898"/>
      <c r="C242" s="871"/>
      <c r="D242" s="309" t="s">
        <v>699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72"/>
    </row>
    <row r="243" spans="2:16" ht="36" customHeight="1">
      <c r="B243" s="897">
        <f>B241+1</f>
        <v>46043</v>
      </c>
      <c r="C243" s="874">
        <f t="shared" si="79"/>
        <v>46043</v>
      </c>
      <c r="D243" s="309" t="s">
        <v>698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72">
        <f t="shared" ref="P243" si="85">P241+1</f>
        <v>72</v>
      </c>
    </row>
    <row r="244" spans="2:16" ht="36" customHeight="1">
      <c r="B244" s="898"/>
      <c r="C244" s="871"/>
      <c r="D244" s="309" t="s">
        <v>699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72"/>
    </row>
    <row r="245" spans="2:16" ht="36" customHeight="1">
      <c r="B245" s="897">
        <f>B243+1</f>
        <v>46044</v>
      </c>
      <c r="C245" s="874">
        <f t="shared" si="79"/>
        <v>46044</v>
      </c>
      <c r="D245" s="309" t="s">
        <v>698</v>
      </c>
      <c r="E245" s="137" t="s">
        <v>335</v>
      </c>
      <c r="F245" s="296" t="s">
        <v>731</v>
      </c>
      <c r="G245" s="137" t="s">
        <v>335</v>
      </c>
      <c r="H245" s="296" t="s">
        <v>731</v>
      </c>
      <c r="I245" s="279"/>
      <c r="J245" s="283"/>
      <c r="K245" s="279"/>
      <c r="L245" s="283"/>
      <c r="M245" s="279"/>
      <c r="N245" s="294"/>
      <c r="O245" s="297"/>
      <c r="P245" s="872">
        <f t="shared" ref="P245" si="86">P243+1</f>
        <v>73</v>
      </c>
    </row>
    <row r="246" spans="2:16" ht="36" customHeight="1">
      <c r="B246" s="898"/>
      <c r="C246" s="871"/>
      <c r="D246" s="309" t="s">
        <v>699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72"/>
    </row>
    <row r="247" spans="2:16" ht="36" customHeight="1">
      <c r="B247" s="897">
        <f>B245+1</f>
        <v>46045</v>
      </c>
      <c r="C247" s="874">
        <f t="shared" si="79"/>
        <v>46045</v>
      </c>
      <c r="D247" s="309" t="s">
        <v>698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72">
        <f t="shared" ref="P247" si="87">P245+1</f>
        <v>74</v>
      </c>
    </row>
    <row r="248" spans="2:16" ht="36" customHeight="1">
      <c r="B248" s="898"/>
      <c r="C248" s="871"/>
      <c r="D248" s="309" t="s">
        <v>699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72"/>
    </row>
    <row r="249" spans="2:16" ht="36" customHeight="1">
      <c r="B249" s="894">
        <f>B247+1</f>
        <v>46046</v>
      </c>
      <c r="C249" s="881">
        <f t="shared" si="79"/>
        <v>46046</v>
      </c>
      <c r="D249" s="347" t="s">
        <v>698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72"/>
    </row>
    <row r="250" spans="2:16" ht="36" customHeight="1">
      <c r="B250" s="893"/>
      <c r="C250" s="882"/>
      <c r="D250" s="347" t="s">
        <v>699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72"/>
    </row>
    <row r="251" spans="2:16" ht="36" customHeight="1">
      <c r="B251" s="894">
        <f>B249+1</f>
        <v>46047</v>
      </c>
      <c r="C251" s="881">
        <f t="shared" si="79"/>
        <v>46047</v>
      </c>
      <c r="D251" s="347" t="s">
        <v>698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72"/>
    </row>
    <row r="252" spans="2:16" ht="36" customHeight="1">
      <c r="B252" s="893"/>
      <c r="C252" s="882"/>
      <c r="D252" s="347" t="s">
        <v>699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72"/>
    </row>
    <row r="253" spans="2:16" ht="36" customHeight="1">
      <c r="B253" s="897">
        <f>B251+1</f>
        <v>46048</v>
      </c>
      <c r="C253" s="874">
        <f t="shared" si="79"/>
        <v>46048</v>
      </c>
      <c r="D253" s="309" t="s">
        <v>698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72">
        <f>P247+1</f>
        <v>75</v>
      </c>
    </row>
    <row r="254" spans="2:16" ht="36" customHeight="1">
      <c r="B254" s="898"/>
      <c r="C254" s="871"/>
      <c r="D254" s="309" t="s">
        <v>699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72"/>
    </row>
    <row r="255" spans="2:16" ht="36" customHeight="1">
      <c r="B255" s="897">
        <f>B253+1</f>
        <v>46049</v>
      </c>
      <c r="C255" s="874">
        <f t="shared" si="79"/>
        <v>46049</v>
      </c>
      <c r="D255" s="309" t="s">
        <v>698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72">
        <f>P253+1</f>
        <v>76</v>
      </c>
    </row>
    <row r="256" spans="2:16" ht="36" customHeight="1">
      <c r="B256" s="898"/>
      <c r="C256" s="871"/>
      <c r="D256" s="309" t="s">
        <v>699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72"/>
    </row>
    <row r="257" spans="2:16" ht="36" customHeight="1">
      <c r="B257" s="897">
        <f>B255+1</f>
        <v>46050</v>
      </c>
      <c r="C257" s="874">
        <f t="shared" si="79"/>
        <v>46050</v>
      </c>
      <c r="D257" s="309" t="s">
        <v>698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72">
        <f t="shared" ref="P257" si="88">P255+1</f>
        <v>77</v>
      </c>
    </row>
    <row r="258" spans="2:16" ht="36" customHeight="1">
      <c r="B258" s="898"/>
      <c r="C258" s="871"/>
      <c r="D258" s="309" t="s">
        <v>699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72"/>
    </row>
    <row r="259" spans="2:16" ht="36" customHeight="1">
      <c r="B259" s="897">
        <f t="shared" ref="B259" si="89">B257+1</f>
        <v>46051</v>
      </c>
      <c r="C259" s="874">
        <f t="shared" si="79"/>
        <v>46051</v>
      </c>
      <c r="D259" s="309" t="s">
        <v>698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72">
        <f t="shared" ref="P259" si="90">P257+1</f>
        <v>78</v>
      </c>
    </row>
    <row r="260" spans="2:16" ht="36" customHeight="1">
      <c r="B260" s="898"/>
      <c r="C260" s="871"/>
      <c r="D260" s="309" t="s">
        <v>699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72"/>
    </row>
    <row r="261" spans="2:16" ht="36" customHeight="1">
      <c r="B261" s="897">
        <f>B259+1</f>
        <v>46052</v>
      </c>
      <c r="C261" s="874">
        <f t="shared" si="79"/>
        <v>46052</v>
      </c>
      <c r="D261" s="309" t="s">
        <v>698</v>
      </c>
      <c r="E261" s="279" t="s">
        <v>335</v>
      </c>
      <c r="F261" s="283" t="s">
        <v>734</v>
      </c>
      <c r="G261" s="279" t="s">
        <v>335</v>
      </c>
      <c r="H261" s="283" t="s">
        <v>734</v>
      </c>
      <c r="I261" s="279"/>
      <c r="J261" s="352"/>
      <c r="K261" s="279"/>
      <c r="L261" s="352"/>
      <c r="M261" s="279"/>
      <c r="N261" s="322"/>
      <c r="O261" s="297"/>
      <c r="P261" s="872">
        <f t="shared" ref="P261" si="91">P259+1</f>
        <v>79</v>
      </c>
    </row>
    <row r="262" spans="2:16" ht="36" customHeight="1">
      <c r="B262" s="898"/>
      <c r="C262" s="871"/>
      <c r="D262" s="292" t="s">
        <v>699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72"/>
    </row>
    <row r="263" spans="2:16" ht="36" customHeight="1">
      <c r="B263" s="899">
        <f>B261+1</f>
        <v>46053</v>
      </c>
      <c r="C263" s="890">
        <f t="shared" si="79"/>
        <v>46053</v>
      </c>
      <c r="D263" s="298" t="s">
        <v>698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72"/>
    </row>
    <row r="264" spans="2:16" ht="36" customHeight="1" thickBot="1">
      <c r="B264" s="900"/>
      <c r="C264" s="891"/>
      <c r="D264" s="431" t="s">
        <v>699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72"/>
    </row>
    <row r="265" spans="2:16" ht="27" customHeight="1">
      <c r="B265" s="334"/>
      <c r="P265" s="872" t="str">
        <f t="shared" ref="P265" si="92">IF(B265="","",WEEKDAY(B265))</f>
        <v/>
      </c>
    </row>
    <row r="266" spans="2:16" ht="27" customHeight="1" thickBot="1">
      <c r="B266" s="267" t="s">
        <v>769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72"/>
    </row>
    <row r="267" spans="2:16" ht="18" customHeight="1">
      <c r="B267" s="875" t="s">
        <v>495</v>
      </c>
      <c r="C267" s="877" t="s">
        <v>496</v>
      </c>
      <c r="D267" s="272"/>
      <c r="E267" s="57" t="s">
        <v>497</v>
      </c>
      <c r="F267" s="858" t="s">
        <v>498</v>
      </c>
      <c r="G267" s="57" t="s">
        <v>499</v>
      </c>
      <c r="H267" s="858" t="s">
        <v>498</v>
      </c>
      <c r="I267" s="273" t="s">
        <v>500</v>
      </c>
      <c r="J267" s="866" t="s">
        <v>498</v>
      </c>
      <c r="K267" s="273" t="s">
        <v>501</v>
      </c>
      <c r="L267" s="866" t="s">
        <v>498</v>
      </c>
      <c r="M267" s="273" t="s">
        <v>502</v>
      </c>
      <c r="N267" s="866" t="s">
        <v>498</v>
      </c>
      <c r="O267" s="274" t="s">
        <v>503</v>
      </c>
      <c r="P267" s="872"/>
    </row>
    <row r="268" spans="2:16" ht="18" customHeight="1" thickBot="1">
      <c r="B268" s="876"/>
      <c r="C268" s="878"/>
      <c r="D268" s="275"/>
      <c r="E268" s="59" t="s">
        <v>504</v>
      </c>
      <c r="F268" s="859"/>
      <c r="G268" s="59" t="s">
        <v>505</v>
      </c>
      <c r="H268" s="859"/>
      <c r="I268" s="276" t="s">
        <v>506</v>
      </c>
      <c r="J268" s="867"/>
      <c r="K268" s="276" t="s">
        <v>507</v>
      </c>
      <c r="L268" s="867"/>
      <c r="M268" s="276" t="s">
        <v>508</v>
      </c>
      <c r="N268" s="867"/>
      <c r="O268" s="277"/>
      <c r="P268" s="872"/>
    </row>
    <row r="269" spans="2:16" ht="36" customHeight="1">
      <c r="B269" s="892">
        <f>B263+1</f>
        <v>46054</v>
      </c>
      <c r="C269" s="884">
        <f>B269</f>
        <v>46054</v>
      </c>
      <c r="D269" s="433" t="s">
        <v>698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72"/>
    </row>
    <row r="270" spans="2:16" ht="36" customHeight="1">
      <c r="B270" s="893"/>
      <c r="C270" s="882"/>
      <c r="D270" s="347" t="s">
        <v>699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72"/>
    </row>
    <row r="271" spans="2:16" ht="36" customHeight="1">
      <c r="B271" s="897">
        <f>B269+1</f>
        <v>46055</v>
      </c>
      <c r="C271" s="874">
        <f>B271</f>
        <v>46055</v>
      </c>
      <c r="D271" s="309" t="s">
        <v>698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72">
        <f>P261+1</f>
        <v>80</v>
      </c>
    </row>
    <row r="272" spans="2:16" ht="36" customHeight="1">
      <c r="B272" s="898"/>
      <c r="C272" s="871"/>
      <c r="D272" s="309" t="s">
        <v>699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72"/>
    </row>
    <row r="273" spans="2:16" ht="36" customHeight="1">
      <c r="B273" s="897">
        <f>B271+1</f>
        <v>46056</v>
      </c>
      <c r="C273" s="874">
        <f t="shared" ref="C273:C323" si="93">B273</f>
        <v>46056</v>
      </c>
      <c r="D273" s="309" t="s">
        <v>698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72">
        <f>P271+1</f>
        <v>81</v>
      </c>
    </row>
    <row r="274" spans="2:16" ht="36" customHeight="1">
      <c r="B274" s="898"/>
      <c r="C274" s="871"/>
      <c r="D274" s="309" t="s">
        <v>699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72"/>
    </row>
    <row r="275" spans="2:16" ht="36" customHeight="1">
      <c r="B275" s="897">
        <f>B273+1</f>
        <v>46057</v>
      </c>
      <c r="C275" s="874">
        <f t="shared" si="93"/>
        <v>46057</v>
      </c>
      <c r="D275" s="309" t="s">
        <v>698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72">
        <f t="shared" ref="P275" si="94">P273+1</f>
        <v>82</v>
      </c>
    </row>
    <row r="276" spans="2:16" ht="36" customHeight="1">
      <c r="B276" s="898"/>
      <c r="C276" s="871"/>
      <c r="D276" s="309" t="s">
        <v>699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72"/>
    </row>
    <row r="277" spans="2:16" ht="36" customHeight="1">
      <c r="B277" s="897">
        <f>B275+1</f>
        <v>46058</v>
      </c>
      <c r="C277" s="874">
        <f t="shared" si="93"/>
        <v>46058</v>
      </c>
      <c r="D277" s="309" t="s">
        <v>698</v>
      </c>
      <c r="E277" s="293" t="s">
        <v>335</v>
      </c>
      <c r="F277" s="586" t="s">
        <v>770</v>
      </c>
      <c r="G277" s="293" t="s">
        <v>335</v>
      </c>
      <c r="H277" s="586" t="s">
        <v>770</v>
      </c>
      <c r="I277" s="293"/>
      <c r="J277" s="352"/>
      <c r="K277" s="293"/>
      <c r="L277" s="294"/>
      <c r="M277" s="293"/>
      <c r="N277" s="283"/>
      <c r="O277" s="427"/>
      <c r="P277" s="872">
        <f t="shared" ref="P277" si="95">P275+1</f>
        <v>83</v>
      </c>
    </row>
    <row r="278" spans="2:16" ht="36" customHeight="1">
      <c r="B278" s="898"/>
      <c r="C278" s="871"/>
      <c r="D278" s="309" t="s">
        <v>699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72"/>
    </row>
    <row r="279" spans="2:16" ht="36" customHeight="1">
      <c r="B279" s="897">
        <f>B277+1</f>
        <v>46059</v>
      </c>
      <c r="C279" s="874">
        <f t="shared" si="93"/>
        <v>46059</v>
      </c>
      <c r="D279" s="309" t="s">
        <v>698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771</v>
      </c>
      <c r="P279" s="872">
        <f t="shared" ref="P279" si="96">P277+1</f>
        <v>84</v>
      </c>
    </row>
    <row r="280" spans="2:16" ht="36" customHeight="1">
      <c r="B280" s="898"/>
      <c r="C280" s="871"/>
      <c r="D280" s="309" t="s">
        <v>699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72"/>
    </row>
    <row r="281" spans="2:16" ht="36" customHeight="1">
      <c r="B281" s="894">
        <f>B279+1</f>
        <v>46060</v>
      </c>
      <c r="C281" s="881">
        <f t="shared" si="93"/>
        <v>46060</v>
      </c>
      <c r="D281" s="347" t="s">
        <v>698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772</v>
      </c>
      <c r="P281" s="872"/>
    </row>
    <row r="282" spans="2:16" ht="36" customHeight="1">
      <c r="B282" s="893"/>
      <c r="C282" s="882"/>
      <c r="D282" s="347" t="s">
        <v>699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72"/>
    </row>
    <row r="283" spans="2:16" ht="36" customHeight="1">
      <c r="B283" s="894">
        <f>B281+1</f>
        <v>46061</v>
      </c>
      <c r="C283" s="881">
        <f t="shared" si="93"/>
        <v>46061</v>
      </c>
      <c r="D283" s="347" t="s">
        <v>698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72"/>
    </row>
    <row r="284" spans="2:16" ht="36" customHeight="1">
      <c r="B284" s="893"/>
      <c r="C284" s="882"/>
      <c r="D284" s="347" t="s">
        <v>699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72"/>
    </row>
    <row r="285" spans="2:16" ht="36" customHeight="1">
      <c r="B285" s="897">
        <f>B283+1</f>
        <v>46062</v>
      </c>
      <c r="C285" s="874">
        <f t="shared" si="93"/>
        <v>46062</v>
      </c>
      <c r="D285" s="309" t="s">
        <v>698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72">
        <f>P279+1</f>
        <v>85</v>
      </c>
    </row>
    <row r="286" spans="2:16" ht="36" customHeight="1">
      <c r="B286" s="898"/>
      <c r="C286" s="871"/>
      <c r="D286" s="309" t="s">
        <v>699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72"/>
    </row>
    <row r="287" spans="2:16" ht="36" customHeight="1">
      <c r="B287" s="897">
        <f>B285+1</f>
        <v>46063</v>
      </c>
      <c r="C287" s="874">
        <f t="shared" si="93"/>
        <v>46063</v>
      </c>
      <c r="D287" s="309" t="s">
        <v>698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72">
        <f>P285+1</f>
        <v>86</v>
      </c>
    </row>
    <row r="288" spans="2:16" ht="36" customHeight="1">
      <c r="B288" s="898"/>
      <c r="C288" s="871"/>
      <c r="D288" s="309" t="s">
        <v>699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72"/>
    </row>
    <row r="289" spans="2:16" ht="36" customHeight="1">
      <c r="B289" s="894">
        <f>B287+1</f>
        <v>46064</v>
      </c>
      <c r="C289" s="881">
        <f t="shared" si="93"/>
        <v>46064</v>
      </c>
      <c r="D289" s="347" t="s">
        <v>698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773</v>
      </c>
      <c r="P289" s="872"/>
    </row>
    <row r="290" spans="2:16" ht="36" customHeight="1">
      <c r="B290" s="893"/>
      <c r="C290" s="882"/>
      <c r="D290" s="347" t="s">
        <v>699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72"/>
    </row>
    <row r="291" spans="2:16" ht="36" customHeight="1">
      <c r="B291" s="897">
        <f>B289+1</f>
        <v>46065</v>
      </c>
      <c r="C291" s="874">
        <f t="shared" si="93"/>
        <v>46065</v>
      </c>
      <c r="D291" s="309" t="s">
        <v>698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72">
        <f>P287+1</f>
        <v>87</v>
      </c>
    </row>
    <row r="292" spans="2:16" ht="36" customHeight="1">
      <c r="B292" s="898"/>
      <c r="C292" s="871"/>
      <c r="D292" s="309" t="s">
        <v>699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72"/>
    </row>
    <row r="293" spans="2:16" ht="36" customHeight="1">
      <c r="B293" s="897">
        <f>B291+1</f>
        <v>46066</v>
      </c>
      <c r="C293" s="874">
        <f t="shared" si="93"/>
        <v>46066</v>
      </c>
      <c r="D293" s="309" t="s">
        <v>698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774</v>
      </c>
      <c r="P293" s="872">
        <f>P291+1</f>
        <v>88</v>
      </c>
    </row>
    <row r="294" spans="2:16" ht="36" customHeight="1">
      <c r="B294" s="898"/>
      <c r="C294" s="871"/>
      <c r="D294" s="309" t="s">
        <v>699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72"/>
    </row>
    <row r="295" spans="2:16" ht="36" customHeight="1">
      <c r="B295" s="894">
        <f>B293+1</f>
        <v>46067</v>
      </c>
      <c r="C295" s="881">
        <f t="shared" si="93"/>
        <v>46067</v>
      </c>
      <c r="D295" s="347" t="s">
        <v>698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775</v>
      </c>
      <c r="P295" s="872"/>
    </row>
    <row r="296" spans="2:16" ht="36" customHeight="1">
      <c r="B296" s="893"/>
      <c r="C296" s="882"/>
      <c r="D296" s="347" t="s">
        <v>699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72"/>
    </row>
    <row r="297" spans="2:16" ht="36" customHeight="1">
      <c r="B297" s="894">
        <f>B295+1</f>
        <v>46068</v>
      </c>
      <c r="C297" s="881">
        <f t="shared" si="93"/>
        <v>46068</v>
      </c>
      <c r="D297" s="347" t="s">
        <v>698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72"/>
    </row>
    <row r="298" spans="2:16" ht="36" customHeight="1">
      <c r="B298" s="893"/>
      <c r="C298" s="882"/>
      <c r="D298" s="347" t="s">
        <v>699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72"/>
    </row>
    <row r="299" spans="2:16" ht="36" customHeight="1">
      <c r="B299" s="897">
        <f>B297+1</f>
        <v>46069</v>
      </c>
      <c r="C299" s="874">
        <f t="shared" si="93"/>
        <v>46069</v>
      </c>
      <c r="D299" s="309" t="s">
        <v>698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72">
        <f>P293+1</f>
        <v>89</v>
      </c>
    </row>
    <row r="300" spans="2:16" ht="36" customHeight="1">
      <c r="B300" s="898"/>
      <c r="C300" s="871"/>
      <c r="D300" s="309" t="s">
        <v>699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72"/>
    </row>
    <row r="301" spans="2:16" ht="36" customHeight="1">
      <c r="B301" s="897">
        <f>B299+1</f>
        <v>46070</v>
      </c>
      <c r="C301" s="874">
        <f t="shared" si="93"/>
        <v>46070</v>
      </c>
      <c r="D301" s="309" t="s">
        <v>698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72">
        <f>P299+1</f>
        <v>90</v>
      </c>
    </row>
    <row r="302" spans="2:16" ht="36" customHeight="1">
      <c r="B302" s="898"/>
      <c r="C302" s="871"/>
      <c r="D302" s="309" t="s">
        <v>699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72"/>
    </row>
    <row r="303" spans="2:16" ht="36" customHeight="1">
      <c r="B303" s="897">
        <f>B301+1</f>
        <v>46071</v>
      </c>
      <c r="C303" s="874">
        <f t="shared" si="93"/>
        <v>46071</v>
      </c>
      <c r="D303" s="309" t="s">
        <v>698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72">
        <f t="shared" ref="P303" si="97">P301+1</f>
        <v>91</v>
      </c>
    </row>
    <row r="304" spans="2:16" ht="36" customHeight="1">
      <c r="B304" s="898"/>
      <c r="C304" s="871"/>
      <c r="D304" s="309" t="s">
        <v>699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72"/>
    </row>
    <row r="305" spans="2:16" ht="36" customHeight="1">
      <c r="B305" s="897">
        <f>B303+1</f>
        <v>46072</v>
      </c>
      <c r="C305" s="874">
        <f t="shared" si="93"/>
        <v>46072</v>
      </c>
      <c r="D305" s="309" t="s">
        <v>698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72">
        <f t="shared" ref="P305" si="98">P303+1</f>
        <v>92</v>
      </c>
    </row>
    <row r="306" spans="2:16" ht="36" customHeight="1">
      <c r="B306" s="898"/>
      <c r="C306" s="871"/>
      <c r="D306" s="309" t="s">
        <v>699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72"/>
    </row>
    <row r="307" spans="2:16" ht="36" customHeight="1">
      <c r="B307" s="897">
        <f>B305+1</f>
        <v>46073</v>
      </c>
      <c r="C307" s="874">
        <f t="shared" si="93"/>
        <v>46073</v>
      </c>
      <c r="D307" s="309" t="s">
        <v>698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72">
        <f t="shared" ref="P307" si="99">P305+1</f>
        <v>93</v>
      </c>
    </row>
    <row r="308" spans="2:16" ht="36" customHeight="1">
      <c r="B308" s="898"/>
      <c r="C308" s="871"/>
      <c r="D308" s="309" t="s">
        <v>699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72"/>
    </row>
    <row r="309" spans="2:16" ht="36" customHeight="1">
      <c r="B309" s="894">
        <f>B307+1</f>
        <v>46074</v>
      </c>
      <c r="C309" s="881">
        <f t="shared" si="93"/>
        <v>46074</v>
      </c>
      <c r="D309" s="347" t="s">
        <v>698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72"/>
    </row>
    <row r="310" spans="2:16" ht="36" customHeight="1">
      <c r="B310" s="893"/>
      <c r="C310" s="882"/>
      <c r="D310" s="347" t="s">
        <v>699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72"/>
    </row>
    <row r="311" spans="2:16" ht="36" customHeight="1">
      <c r="B311" s="894">
        <f>B309+1</f>
        <v>46075</v>
      </c>
      <c r="C311" s="881">
        <f t="shared" si="93"/>
        <v>46075</v>
      </c>
      <c r="D311" s="347" t="s">
        <v>698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72"/>
    </row>
    <row r="312" spans="2:16" ht="36" customHeight="1">
      <c r="B312" s="893"/>
      <c r="C312" s="882"/>
      <c r="D312" s="347" t="s">
        <v>699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72"/>
    </row>
    <row r="313" spans="2:16" ht="36" customHeight="1">
      <c r="B313" s="894">
        <f>B311+1</f>
        <v>46076</v>
      </c>
      <c r="C313" s="881">
        <f t="shared" si="93"/>
        <v>46076</v>
      </c>
      <c r="D313" s="347" t="s">
        <v>698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776</v>
      </c>
      <c r="P313" s="872"/>
    </row>
    <row r="314" spans="2:16" ht="36" customHeight="1">
      <c r="B314" s="893"/>
      <c r="C314" s="882"/>
      <c r="D314" s="347" t="s">
        <v>699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72"/>
    </row>
    <row r="315" spans="2:16" ht="36" customHeight="1">
      <c r="B315" s="897">
        <f>B313+1</f>
        <v>46077</v>
      </c>
      <c r="C315" s="874">
        <f t="shared" si="93"/>
        <v>46077</v>
      </c>
      <c r="D315" s="309" t="s">
        <v>698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72">
        <f>P307+1</f>
        <v>94</v>
      </c>
    </row>
    <row r="316" spans="2:16" ht="36" customHeight="1">
      <c r="B316" s="898"/>
      <c r="C316" s="871"/>
      <c r="D316" s="309" t="s">
        <v>699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72"/>
    </row>
    <row r="317" spans="2:16" ht="36" customHeight="1">
      <c r="B317" s="897">
        <f>B315+1</f>
        <v>46078</v>
      </c>
      <c r="C317" s="874">
        <f t="shared" si="93"/>
        <v>46078</v>
      </c>
      <c r="D317" s="309" t="s">
        <v>698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72">
        <f>P315+1</f>
        <v>95</v>
      </c>
    </row>
    <row r="318" spans="2:16" ht="36" customHeight="1">
      <c r="B318" s="898"/>
      <c r="C318" s="871"/>
      <c r="D318" s="309" t="s">
        <v>699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72"/>
    </row>
    <row r="319" spans="2:16" ht="36" customHeight="1">
      <c r="B319" s="897">
        <f t="shared" ref="B319" si="100">B317+1</f>
        <v>46079</v>
      </c>
      <c r="C319" s="874">
        <f t="shared" si="93"/>
        <v>46079</v>
      </c>
      <c r="D319" s="309" t="s">
        <v>698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72">
        <f t="shared" ref="P319" si="101">P317+1</f>
        <v>96</v>
      </c>
    </row>
    <row r="320" spans="2:16" ht="36" customHeight="1">
      <c r="B320" s="898"/>
      <c r="C320" s="871"/>
      <c r="D320" s="309" t="s">
        <v>699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72"/>
    </row>
    <row r="321" spans="2:16" ht="36" customHeight="1">
      <c r="B321" s="897">
        <f>B319+1</f>
        <v>46080</v>
      </c>
      <c r="C321" s="874">
        <f t="shared" si="93"/>
        <v>46080</v>
      </c>
      <c r="D321" s="309" t="s">
        <v>698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72">
        <f t="shared" ref="P321" si="102">P319+1</f>
        <v>97</v>
      </c>
    </row>
    <row r="322" spans="2:16" ht="36" customHeight="1">
      <c r="B322" s="898"/>
      <c r="C322" s="871"/>
      <c r="D322" s="292" t="s">
        <v>699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72"/>
    </row>
    <row r="323" spans="2:16" ht="36" customHeight="1">
      <c r="B323" s="894">
        <f>B321+1</f>
        <v>46081</v>
      </c>
      <c r="C323" s="881">
        <f t="shared" si="93"/>
        <v>46081</v>
      </c>
      <c r="D323" s="298" t="s">
        <v>698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72"/>
    </row>
    <row r="324" spans="2:16" ht="36" customHeight="1" thickBot="1">
      <c r="B324" s="901"/>
      <c r="C324" s="902"/>
      <c r="D324" s="441" t="s">
        <v>699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72"/>
    </row>
    <row r="325" spans="2:16" ht="27" customHeight="1">
      <c r="B325" s="334"/>
      <c r="P325" s="872" t="str">
        <f t="shared" ref="P325" si="103">IF(B325="","",WEEKDAY(B325))</f>
        <v/>
      </c>
    </row>
    <row r="326" spans="2:16" ht="27" customHeight="1" thickBot="1">
      <c r="B326" s="267" t="s">
        <v>777</v>
      </c>
      <c r="P326" s="872"/>
    </row>
    <row r="327" spans="2:16" ht="18" customHeight="1">
      <c r="B327" s="875" t="s">
        <v>495</v>
      </c>
      <c r="C327" s="877" t="s">
        <v>496</v>
      </c>
      <c r="D327" s="272"/>
      <c r="E327" s="57" t="s">
        <v>497</v>
      </c>
      <c r="F327" s="858" t="s">
        <v>498</v>
      </c>
      <c r="G327" s="57" t="s">
        <v>499</v>
      </c>
      <c r="H327" s="858" t="s">
        <v>498</v>
      </c>
      <c r="I327" s="273" t="s">
        <v>500</v>
      </c>
      <c r="J327" s="866" t="s">
        <v>498</v>
      </c>
      <c r="K327" s="273" t="s">
        <v>501</v>
      </c>
      <c r="L327" s="866" t="s">
        <v>498</v>
      </c>
      <c r="M327" s="273" t="s">
        <v>502</v>
      </c>
      <c r="N327" s="866" t="s">
        <v>498</v>
      </c>
      <c r="O327" s="274" t="s">
        <v>503</v>
      </c>
      <c r="P327" s="872"/>
    </row>
    <row r="328" spans="2:16" ht="18" customHeight="1" thickBot="1">
      <c r="B328" s="876"/>
      <c r="C328" s="878"/>
      <c r="D328" s="275"/>
      <c r="E328" s="59" t="s">
        <v>504</v>
      </c>
      <c r="F328" s="859"/>
      <c r="G328" s="59" t="s">
        <v>505</v>
      </c>
      <c r="H328" s="859"/>
      <c r="I328" s="276" t="s">
        <v>506</v>
      </c>
      <c r="J328" s="867"/>
      <c r="K328" s="276" t="s">
        <v>507</v>
      </c>
      <c r="L328" s="867"/>
      <c r="M328" s="276" t="s">
        <v>508</v>
      </c>
      <c r="N328" s="867"/>
      <c r="O328" s="277"/>
      <c r="P328" s="872"/>
    </row>
    <row r="329" spans="2:16" ht="36" customHeight="1">
      <c r="B329" s="892">
        <f>B323+1</f>
        <v>46082</v>
      </c>
      <c r="C329" s="884">
        <f>B329</f>
        <v>46082</v>
      </c>
      <c r="D329" s="420" t="s">
        <v>698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72"/>
    </row>
    <row r="330" spans="2:16" ht="36" customHeight="1">
      <c r="B330" s="893"/>
      <c r="C330" s="882"/>
      <c r="D330" s="339" t="s">
        <v>699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72"/>
    </row>
    <row r="331" spans="2:16" ht="36" customHeight="1">
      <c r="B331" s="897">
        <f>B329+1</f>
        <v>46083</v>
      </c>
      <c r="C331" s="874">
        <f>B331</f>
        <v>46083</v>
      </c>
      <c r="D331" s="309" t="s">
        <v>698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72">
        <f>P321+1</f>
        <v>98</v>
      </c>
    </row>
    <row r="332" spans="2:16" ht="36" customHeight="1">
      <c r="B332" s="898"/>
      <c r="C332" s="871"/>
      <c r="D332" s="309" t="s">
        <v>699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72"/>
    </row>
    <row r="333" spans="2:16" ht="36" customHeight="1">
      <c r="B333" s="897">
        <f>B331+1</f>
        <v>46084</v>
      </c>
      <c r="C333" s="874">
        <f t="shared" ref="C333:C389" si="104">B333</f>
        <v>46084</v>
      </c>
      <c r="D333" s="309" t="s">
        <v>698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72">
        <f>P331+1</f>
        <v>99</v>
      </c>
    </row>
    <row r="334" spans="2:16" ht="36" customHeight="1">
      <c r="B334" s="898"/>
      <c r="C334" s="871"/>
      <c r="D334" s="309" t="s">
        <v>699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72"/>
    </row>
    <row r="335" spans="2:16" ht="36" customHeight="1">
      <c r="B335" s="897">
        <f>B333+1</f>
        <v>46085</v>
      </c>
      <c r="C335" s="874">
        <f t="shared" si="104"/>
        <v>46085</v>
      </c>
      <c r="D335" s="309" t="s">
        <v>698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72">
        <f t="shared" ref="P335" si="105">P333+1</f>
        <v>100</v>
      </c>
    </row>
    <row r="336" spans="2:16" ht="36" customHeight="1">
      <c r="B336" s="898"/>
      <c r="C336" s="871"/>
      <c r="D336" s="309" t="s">
        <v>699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72"/>
    </row>
    <row r="337" spans="2:16" ht="36" customHeight="1">
      <c r="B337" s="897">
        <f>B335+1</f>
        <v>46086</v>
      </c>
      <c r="C337" s="874">
        <f t="shared" si="104"/>
        <v>46086</v>
      </c>
      <c r="D337" s="309" t="s">
        <v>698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72">
        <f t="shared" ref="P337" si="106">P335+1</f>
        <v>101</v>
      </c>
    </row>
    <row r="338" spans="2:16" ht="36" customHeight="1">
      <c r="B338" s="898"/>
      <c r="C338" s="871"/>
      <c r="D338" s="309" t="s">
        <v>699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72"/>
    </row>
    <row r="339" spans="2:16" ht="36" customHeight="1">
      <c r="B339" s="897">
        <f>B337+1</f>
        <v>46087</v>
      </c>
      <c r="C339" s="874">
        <f t="shared" si="104"/>
        <v>46087</v>
      </c>
      <c r="D339" s="309" t="s">
        <v>698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72">
        <f t="shared" ref="P339" si="107">P337+1</f>
        <v>102</v>
      </c>
    </row>
    <row r="340" spans="2:16" ht="36" customHeight="1">
      <c r="B340" s="898"/>
      <c r="C340" s="871"/>
      <c r="D340" s="309" t="s">
        <v>699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72"/>
    </row>
    <row r="341" spans="2:16" ht="36" customHeight="1">
      <c r="B341" s="894">
        <f>B339+1</f>
        <v>46088</v>
      </c>
      <c r="C341" s="881">
        <f t="shared" si="104"/>
        <v>46088</v>
      </c>
      <c r="D341" s="347" t="s">
        <v>698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72"/>
    </row>
    <row r="342" spans="2:16" ht="36" customHeight="1">
      <c r="B342" s="893"/>
      <c r="C342" s="882"/>
      <c r="D342" s="347" t="s">
        <v>699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72"/>
    </row>
    <row r="343" spans="2:16" ht="36" customHeight="1">
      <c r="B343" s="894">
        <f>B341+1</f>
        <v>46089</v>
      </c>
      <c r="C343" s="881">
        <f t="shared" si="104"/>
        <v>46089</v>
      </c>
      <c r="D343" s="347" t="s">
        <v>698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72"/>
    </row>
    <row r="344" spans="2:16" ht="36" customHeight="1">
      <c r="B344" s="893"/>
      <c r="C344" s="882"/>
      <c r="D344" s="347" t="s">
        <v>699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72"/>
    </row>
    <row r="345" spans="2:16" ht="36" customHeight="1">
      <c r="B345" s="897">
        <f>B343+1</f>
        <v>46090</v>
      </c>
      <c r="C345" s="874">
        <f t="shared" si="104"/>
        <v>46090</v>
      </c>
      <c r="D345" s="295" t="s">
        <v>698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72">
        <f>P339+1</f>
        <v>103</v>
      </c>
    </row>
    <row r="346" spans="2:16" ht="36" customHeight="1">
      <c r="B346" s="898"/>
      <c r="C346" s="871"/>
      <c r="D346" s="309" t="s">
        <v>699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72"/>
    </row>
    <row r="347" spans="2:16" ht="36" customHeight="1">
      <c r="B347" s="897">
        <f>B345+1</f>
        <v>46091</v>
      </c>
      <c r="C347" s="874">
        <f t="shared" si="104"/>
        <v>46091</v>
      </c>
      <c r="D347" s="309" t="s">
        <v>698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72">
        <f>P345+1</f>
        <v>104</v>
      </c>
    </row>
    <row r="348" spans="2:16" ht="36" customHeight="1">
      <c r="B348" s="898"/>
      <c r="C348" s="871"/>
      <c r="D348" s="309" t="s">
        <v>699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72"/>
    </row>
    <row r="349" spans="2:16" ht="36" customHeight="1">
      <c r="B349" s="897">
        <f>B347+1</f>
        <v>46092</v>
      </c>
      <c r="C349" s="874">
        <f t="shared" si="104"/>
        <v>46092</v>
      </c>
      <c r="D349" s="309" t="s">
        <v>698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72">
        <f t="shared" ref="P349" si="108">P347+1</f>
        <v>105</v>
      </c>
    </row>
    <row r="350" spans="2:16" ht="36" customHeight="1">
      <c r="B350" s="898"/>
      <c r="C350" s="871"/>
      <c r="D350" s="309" t="s">
        <v>699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72"/>
    </row>
    <row r="351" spans="2:16" ht="36" customHeight="1">
      <c r="B351" s="897">
        <f>B349+1</f>
        <v>46093</v>
      </c>
      <c r="C351" s="874">
        <f t="shared" si="104"/>
        <v>46093</v>
      </c>
      <c r="D351" s="309" t="s">
        <v>698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72">
        <f t="shared" ref="P351" si="109">P349+1</f>
        <v>106</v>
      </c>
    </row>
    <row r="352" spans="2:16" ht="36" customHeight="1">
      <c r="B352" s="898"/>
      <c r="C352" s="871"/>
      <c r="D352" s="309" t="s">
        <v>699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72"/>
    </row>
    <row r="353" spans="2:16" ht="36" customHeight="1">
      <c r="B353" s="897">
        <f>B351+1</f>
        <v>46094</v>
      </c>
      <c r="C353" s="874">
        <f t="shared" si="104"/>
        <v>46094</v>
      </c>
      <c r="D353" s="309" t="s">
        <v>698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72">
        <f t="shared" ref="P353" si="110">P351+1</f>
        <v>107</v>
      </c>
    </row>
    <row r="354" spans="2:16" ht="36" customHeight="1">
      <c r="B354" s="898"/>
      <c r="C354" s="871"/>
      <c r="D354" s="309" t="s">
        <v>699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72"/>
    </row>
    <row r="355" spans="2:16" ht="36" customHeight="1">
      <c r="B355" s="894">
        <f>B353+1</f>
        <v>46095</v>
      </c>
      <c r="C355" s="881">
        <f t="shared" si="104"/>
        <v>46095</v>
      </c>
      <c r="D355" s="347" t="s">
        <v>698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72"/>
    </row>
    <row r="356" spans="2:16" ht="36" customHeight="1">
      <c r="B356" s="893"/>
      <c r="C356" s="882"/>
      <c r="D356" s="347" t="s">
        <v>699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72"/>
    </row>
    <row r="357" spans="2:16" ht="36" customHeight="1">
      <c r="B357" s="894">
        <f>B355+1</f>
        <v>46096</v>
      </c>
      <c r="C357" s="881">
        <f t="shared" si="104"/>
        <v>46096</v>
      </c>
      <c r="D357" s="347" t="s">
        <v>698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72"/>
    </row>
    <row r="358" spans="2:16" ht="36" customHeight="1">
      <c r="B358" s="893"/>
      <c r="C358" s="882"/>
      <c r="D358" s="347" t="s">
        <v>699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72"/>
    </row>
    <row r="359" spans="2:16" ht="36" customHeight="1">
      <c r="B359" s="897">
        <f>B357+1</f>
        <v>46097</v>
      </c>
      <c r="C359" s="874">
        <f t="shared" si="104"/>
        <v>46097</v>
      </c>
      <c r="D359" s="309" t="s">
        <v>698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72">
        <f>P353+1</f>
        <v>108</v>
      </c>
    </row>
    <row r="360" spans="2:16" ht="36" customHeight="1">
      <c r="B360" s="898"/>
      <c r="C360" s="871"/>
      <c r="D360" s="309" t="s">
        <v>699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72"/>
    </row>
    <row r="361" spans="2:16" ht="36" customHeight="1">
      <c r="B361" s="897">
        <f>B359+1</f>
        <v>46098</v>
      </c>
      <c r="C361" s="874">
        <f t="shared" si="104"/>
        <v>46098</v>
      </c>
      <c r="D361" s="309" t="s">
        <v>698</v>
      </c>
      <c r="E361" s="279"/>
      <c r="F361" s="401"/>
      <c r="G361" s="387"/>
      <c r="H361" s="401"/>
      <c r="I361" s="387" t="s">
        <v>778</v>
      </c>
      <c r="J361" s="401" t="s">
        <v>779</v>
      </c>
      <c r="K361" s="387" t="s">
        <v>778</v>
      </c>
      <c r="L361" s="401" t="s">
        <v>779</v>
      </c>
      <c r="M361" s="387"/>
      <c r="N361" s="406"/>
      <c r="O361" s="297"/>
      <c r="P361" s="872">
        <f>P359+1</f>
        <v>109</v>
      </c>
    </row>
    <row r="362" spans="2:16" ht="36" customHeight="1">
      <c r="B362" s="898"/>
      <c r="C362" s="871"/>
      <c r="D362" s="309" t="s">
        <v>699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72"/>
    </row>
    <row r="363" spans="2:16" ht="36" customHeight="1">
      <c r="B363" s="897">
        <f>B361+1</f>
        <v>46099</v>
      </c>
      <c r="C363" s="874">
        <f t="shared" si="104"/>
        <v>46099</v>
      </c>
      <c r="D363" s="309" t="s">
        <v>698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72">
        <f t="shared" ref="P363" si="111">P361+1</f>
        <v>110</v>
      </c>
    </row>
    <row r="364" spans="2:16" ht="36" customHeight="1">
      <c r="B364" s="898"/>
      <c r="C364" s="871"/>
      <c r="D364" s="309" t="s">
        <v>699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72"/>
    </row>
    <row r="365" spans="2:16" ht="36" customHeight="1">
      <c r="B365" s="897">
        <f>B363+1</f>
        <v>46100</v>
      </c>
      <c r="C365" s="874">
        <f t="shared" si="104"/>
        <v>46100</v>
      </c>
      <c r="D365" s="309" t="s">
        <v>698</v>
      </c>
      <c r="E365" s="387" t="s">
        <v>780</v>
      </c>
      <c r="F365" s="290"/>
      <c r="G365" s="387" t="s">
        <v>780</v>
      </c>
      <c r="H365" s="290"/>
      <c r="I365" s="279"/>
      <c r="J365" s="352"/>
      <c r="K365" s="279"/>
      <c r="L365" s="352"/>
      <c r="M365" s="289"/>
      <c r="N365" s="294"/>
      <c r="O365" s="297" t="s">
        <v>780</v>
      </c>
      <c r="P365" s="872">
        <f t="shared" ref="P365" si="112">P363+1</f>
        <v>111</v>
      </c>
    </row>
    <row r="366" spans="2:16" ht="36" customHeight="1">
      <c r="B366" s="898"/>
      <c r="C366" s="871"/>
      <c r="D366" s="309" t="s">
        <v>699</v>
      </c>
      <c r="E366" s="387" t="s">
        <v>780</v>
      </c>
      <c r="F366" s="290"/>
      <c r="G366" s="279" t="s">
        <v>780</v>
      </c>
      <c r="H366" s="352"/>
      <c r="I366" s="279"/>
      <c r="J366" s="352"/>
      <c r="K366" s="279"/>
      <c r="L366" s="352"/>
      <c r="M366" s="289"/>
      <c r="N366" s="294"/>
      <c r="O366" s="297" t="s">
        <v>780</v>
      </c>
      <c r="P366" s="872"/>
    </row>
    <row r="367" spans="2:16" ht="36" customHeight="1">
      <c r="B367" s="894">
        <f>B365+1</f>
        <v>46101</v>
      </c>
      <c r="C367" s="881">
        <f t="shared" si="104"/>
        <v>46101</v>
      </c>
      <c r="D367" s="347" t="s">
        <v>698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781</v>
      </c>
      <c r="P367" s="872"/>
    </row>
    <row r="368" spans="2:16" ht="36" customHeight="1">
      <c r="B368" s="893"/>
      <c r="C368" s="882"/>
      <c r="D368" s="347" t="s">
        <v>699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72"/>
    </row>
    <row r="369" spans="2:16" ht="36" customHeight="1">
      <c r="B369" s="894">
        <f>B367+1</f>
        <v>46102</v>
      </c>
      <c r="C369" s="881">
        <f t="shared" si="104"/>
        <v>46102</v>
      </c>
      <c r="D369" s="347" t="s">
        <v>698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72"/>
    </row>
    <row r="370" spans="2:16" ht="36" customHeight="1">
      <c r="B370" s="893"/>
      <c r="C370" s="882"/>
      <c r="D370" s="347" t="s">
        <v>699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72"/>
    </row>
    <row r="371" spans="2:16" ht="36" customHeight="1">
      <c r="B371" s="894">
        <f>B369+1</f>
        <v>46103</v>
      </c>
      <c r="C371" s="881">
        <f t="shared" si="104"/>
        <v>46103</v>
      </c>
      <c r="D371" s="347" t="s">
        <v>698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72"/>
    </row>
    <row r="372" spans="2:16" ht="36" customHeight="1">
      <c r="B372" s="893"/>
      <c r="C372" s="882"/>
      <c r="D372" s="347" t="s">
        <v>699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72"/>
    </row>
    <row r="373" spans="2:16" ht="36" customHeight="1">
      <c r="B373" s="897">
        <f>B371+1</f>
        <v>46104</v>
      </c>
      <c r="C373" s="874">
        <f t="shared" si="104"/>
        <v>46104</v>
      </c>
      <c r="D373" s="309" t="s">
        <v>698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72">
        <f>P365+1</f>
        <v>112</v>
      </c>
    </row>
    <row r="374" spans="2:16" ht="36" customHeight="1">
      <c r="B374" s="898"/>
      <c r="C374" s="871"/>
      <c r="D374" s="309" t="s">
        <v>699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72"/>
    </row>
    <row r="375" spans="2:16" ht="36" customHeight="1">
      <c r="B375" s="897">
        <f>B373+1</f>
        <v>46105</v>
      </c>
      <c r="C375" s="874">
        <f t="shared" si="104"/>
        <v>46105</v>
      </c>
      <c r="D375" s="309" t="s">
        <v>698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72">
        <f>P373+1</f>
        <v>113</v>
      </c>
    </row>
    <row r="376" spans="2:16" ht="36" customHeight="1">
      <c r="B376" s="898"/>
      <c r="C376" s="871"/>
      <c r="D376" s="309" t="s">
        <v>699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72"/>
    </row>
    <row r="377" spans="2:16" ht="36" customHeight="1">
      <c r="B377" s="897">
        <f t="shared" ref="B377" si="113">B375+1</f>
        <v>46106</v>
      </c>
      <c r="C377" s="874">
        <f t="shared" si="104"/>
        <v>46106</v>
      </c>
      <c r="D377" s="309" t="s">
        <v>698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72">
        <f t="shared" ref="P377" si="114">P375+1</f>
        <v>114</v>
      </c>
    </row>
    <row r="378" spans="2:16" ht="36" customHeight="1">
      <c r="B378" s="898"/>
      <c r="C378" s="871"/>
      <c r="D378" s="309" t="s">
        <v>699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72"/>
    </row>
    <row r="379" spans="2:16" ht="36" customHeight="1">
      <c r="B379" s="897">
        <f>B377+1</f>
        <v>46107</v>
      </c>
      <c r="C379" s="874">
        <f t="shared" si="104"/>
        <v>46107</v>
      </c>
      <c r="D379" s="309" t="s">
        <v>698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72">
        <f t="shared" ref="P379" si="115">P377+1</f>
        <v>115</v>
      </c>
    </row>
    <row r="380" spans="2:16" ht="36" customHeight="1">
      <c r="B380" s="898"/>
      <c r="C380" s="871"/>
      <c r="D380" s="309" t="s">
        <v>699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72"/>
    </row>
    <row r="381" spans="2:16" ht="36" customHeight="1">
      <c r="B381" s="897">
        <f>B379+1</f>
        <v>46108</v>
      </c>
      <c r="C381" s="874">
        <f t="shared" si="104"/>
        <v>46108</v>
      </c>
      <c r="D381" s="309" t="s">
        <v>698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72">
        <f t="shared" ref="P381" si="116">P379+1</f>
        <v>116</v>
      </c>
    </row>
    <row r="382" spans="2:16" ht="36" customHeight="1">
      <c r="B382" s="898"/>
      <c r="C382" s="871"/>
      <c r="D382" s="309" t="s">
        <v>699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72"/>
    </row>
    <row r="383" spans="2:16" ht="36" customHeight="1">
      <c r="B383" s="894">
        <f>B381+1</f>
        <v>46109</v>
      </c>
      <c r="C383" s="881">
        <f t="shared" si="104"/>
        <v>46109</v>
      </c>
      <c r="D383" s="347" t="s">
        <v>698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72"/>
    </row>
    <row r="384" spans="2:16" ht="36" customHeight="1">
      <c r="B384" s="893"/>
      <c r="C384" s="882"/>
      <c r="D384" s="347" t="s">
        <v>699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72"/>
    </row>
    <row r="385" spans="2:16" ht="36" customHeight="1">
      <c r="B385" s="894">
        <f>B383+1</f>
        <v>46110</v>
      </c>
      <c r="C385" s="881">
        <f t="shared" si="104"/>
        <v>46110</v>
      </c>
      <c r="D385" s="347" t="s">
        <v>698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72"/>
    </row>
    <row r="386" spans="2:16" ht="36" customHeight="1">
      <c r="B386" s="893"/>
      <c r="C386" s="882"/>
      <c r="D386" s="347" t="s">
        <v>699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72"/>
    </row>
    <row r="387" spans="2:16" ht="36" customHeight="1">
      <c r="B387" s="897">
        <f>B385+1</f>
        <v>46111</v>
      </c>
      <c r="C387" s="874">
        <f t="shared" si="104"/>
        <v>46111</v>
      </c>
      <c r="D387" s="309" t="s">
        <v>698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72">
        <f>P381+1</f>
        <v>117</v>
      </c>
    </row>
    <row r="388" spans="2:16" ht="36" customHeight="1">
      <c r="B388" s="898"/>
      <c r="C388" s="871"/>
      <c r="D388" s="292" t="s">
        <v>699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72"/>
    </row>
    <row r="389" spans="2:16" ht="36" customHeight="1">
      <c r="B389" s="903">
        <f>B387+1</f>
        <v>46112</v>
      </c>
      <c r="C389" s="905">
        <f t="shared" si="104"/>
        <v>46112</v>
      </c>
      <c r="D389" s="295" t="s">
        <v>698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72">
        <f>P387+1</f>
        <v>118</v>
      </c>
    </row>
    <row r="390" spans="2:16" ht="36" customHeight="1" thickBot="1">
      <c r="B390" s="904"/>
      <c r="C390" s="906"/>
      <c r="D390" s="328" t="s">
        <v>699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72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782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0" t="s">
        <v>495</v>
      </c>
      <c r="C5" s="862" t="s">
        <v>496</v>
      </c>
      <c r="D5" s="57" t="s">
        <v>497</v>
      </c>
      <c r="E5" s="858" t="s">
        <v>498</v>
      </c>
      <c r="F5" s="57" t="s">
        <v>499</v>
      </c>
      <c r="G5" s="858" t="s">
        <v>498</v>
      </c>
      <c r="H5" s="57" t="s">
        <v>500</v>
      </c>
      <c r="I5" s="858" t="s">
        <v>498</v>
      </c>
      <c r="J5" s="57" t="s">
        <v>501</v>
      </c>
      <c r="K5" s="858" t="s">
        <v>498</v>
      </c>
      <c r="L5" s="57" t="s">
        <v>502</v>
      </c>
      <c r="M5" s="858" t="s">
        <v>498</v>
      </c>
      <c r="N5" s="58" t="s">
        <v>503</v>
      </c>
    </row>
    <row r="6" spans="2:18" ht="18" customHeight="1" thickBot="1">
      <c r="B6" s="861"/>
      <c r="C6" s="863"/>
      <c r="D6" s="59" t="s">
        <v>504</v>
      </c>
      <c r="E6" s="859"/>
      <c r="F6" s="59" t="s">
        <v>505</v>
      </c>
      <c r="G6" s="859"/>
      <c r="H6" s="59" t="s">
        <v>506</v>
      </c>
      <c r="I6" s="859"/>
      <c r="J6" s="59" t="s">
        <v>507</v>
      </c>
      <c r="K6" s="859"/>
      <c r="L6" s="59" t="s">
        <v>508</v>
      </c>
      <c r="M6" s="859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511</v>
      </c>
      <c r="R7" s="253" t="s">
        <v>512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783</v>
      </c>
      <c r="I8" s="75">
        <v>301</v>
      </c>
      <c r="J8" s="63"/>
      <c r="K8" s="64"/>
      <c r="L8" s="63"/>
      <c r="M8" s="76"/>
      <c r="N8" s="605" t="s">
        <v>703</v>
      </c>
      <c r="O8" s="253">
        <f>O7+1</f>
        <v>2</v>
      </c>
      <c r="Q8" s="253" t="s">
        <v>701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704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706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707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713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708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709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710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711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784</v>
      </c>
      <c r="O16" s="253">
        <f t="shared" si="3"/>
        <v>8</v>
      </c>
      <c r="Q16" s="253" t="s">
        <v>712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785</v>
      </c>
      <c r="Q17" s="253" t="s">
        <v>714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786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533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713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713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713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713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713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713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713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713</v>
      </c>
      <c r="E33" s="64"/>
      <c r="F33" s="137" t="s">
        <v>713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713</v>
      </c>
      <c r="E34" s="64"/>
      <c r="F34" s="63" t="s">
        <v>713</v>
      </c>
      <c r="G34" s="64"/>
      <c r="H34" s="63"/>
      <c r="I34" s="64"/>
      <c r="J34" s="63" t="s">
        <v>548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713</v>
      </c>
      <c r="E35" s="64"/>
      <c r="F35" s="63" t="s">
        <v>713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320</v>
      </c>
      <c r="E36" s="75" t="s">
        <v>630</v>
      </c>
      <c r="F36" s="79" t="s">
        <v>320</v>
      </c>
      <c r="G36" s="75" t="s">
        <v>630</v>
      </c>
      <c r="H36" s="79" t="s">
        <v>320</v>
      </c>
      <c r="I36" s="75" t="s">
        <v>630</v>
      </c>
      <c r="J36" s="63" t="s">
        <v>320</v>
      </c>
      <c r="K36" s="64" t="s">
        <v>630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550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0" t="s">
        <v>495</v>
      </c>
      <c r="C40" s="862" t="s">
        <v>496</v>
      </c>
      <c r="D40" s="57" t="s">
        <v>497</v>
      </c>
      <c r="E40" s="858" t="s">
        <v>498</v>
      </c>
      <c r="F40" s="57" t="s">
        <v>499</v>
      </c>
      <c r="G40" s="858" t="s">
        <v>498</v>
      </c>
      <c r="H40" s="57" t="s">
        <v>500</v>
      </c>
      <c r="I40" s="858" t="s">
        <v>498</v>
      </c>
      <c r="J40" s="57" t="s">
        <v>501</v>
      </c>
      <c r="K40" s="858" t="s">
        <v>498</v>
      </c>
      <c r="L40" s="57" t="s">
        <v>502</v>
      </c>
      <c r="M40" s="858" t="s">
        <v>498</v>
      </c>
      <c r="N40" s="58" t="s">
        <v>503</v>
      </c>
    </row>
    <row r="41" spans="2:15" ht="36" customHeight="1" thickBot="1">
      <c r="B41" s="861"/>
      <c r="C41" s="863"/>
      <c r="D41" s="59" t="s">
        <v>504</v>
      </c>
      <c r="E41" s="859"/>
      <c r="F41" s="59" t="s">
        <v>505</v>
      </c>
      <c r="G41" s="859"/>
      <c r="H41" s="59" t="s">
        <v>506</v>
      </c>
      <c r="I41" s="859"/>
      <c r="J41" s="59" t="s">
        <v>507</v>
      </c>
      <c r="K41" s="859"/>
      <c r="L41" s="59" t="s">
        <v>508</v>
      </c>
      <c r="M41" s="859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787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332</v>
      </c>
      <c r="G47" s="75" t="s">
        <v>731</v>
      </c>
      <c r="H47" s="79" t="s">
        <v>333</v>
      </c>
      <c r="I47" s="75" t="s">
        <v>731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733</v>
      </c>
      <c r="I48" s="75" t="s">
        <v>770</v>
      </c>
      <c r="J48" s="63" t="s">
        <v>733</v>
      </c>
      <c r="K48" s="64" t="s">
        <v>770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554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332</v>
      </c>
      <c r="G54" s="75" t="s">
        <v>731</v>
      </c>
      <c r="H54" s="79" t="s">
        <v>333</v>
      </c>
      <c r="I54" s="75" t="s">
        <v>731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332</v>
      </c>
      <c r="G61" s="75" t="s">
        <v>96</v>
      </c>
      <c r="H61" s="79" t="s">
        <v>333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788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789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790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791</v>
      </c>
      <c r="E67" s="64" t="s">
        <v>731</v>
      </c>
      <c r="F67" s="63" t="s">
        <v>791</v>
      </c>
      <c r="G67" s="64" t="s">
        <v>731</v>
      </c>
      <c r="H67" s="63" t="s">
        <v>791</v>
      </c>
      <c r="I67" s="64" t="s">
        <v>731</v>
      </c>
      <c r="J67" s="63" t="s">
        <v>791</v>
      </c>
      <c r="K67" s="64" t="s">
        <v>731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353</v>
      </c>
      <c r="E68" s="132" t="s">
        <v>731</v>
      </c>
      <c r="F68" s="103" t="s">
        <v>353</v>
      </c>
      <c r="G68" s="75" t="s">
        <v>731</v>
      </c>
      <c r="H68" s="139" t="s">
        <v>333</v>
      </c>
      <c r="I68" s="75" t="s">
        <v>731</v>
      </c>
      <c r="J68" s="261" t="s">
        <v>354</v>
      </c>
      <c r="K68" s="132" t="s">
        <v>731</v>
      </c>
      <c r="L68" s="663" t="s">
        <v>355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335</v>
      </c>
      <c r="E69" s="64" t="s">
        <v>731</v>
      </c>
      <c r="F69" s="63" t="s">
        <v>335</v>
      </c>
      <c r="G69" s="64" t="s">
        <v>731</v>
      </c>
      <c r="H69" s="139"/>
      <c r="I69" s="75"/>
      <c r="J69" s="63" t="s">
        <v>792</v>
      </c>
      <c r="K69" s="64" t="s">
        <v>793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565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0" t="s">
        <v>495</v>
      </c>
      <c r="C74" s="862" t="s">
        <v>496</v>
      </c>
      <c r="D74" s="57" t="s">
        <v>497</v>
      </c>
      <c r="E74" s="858" t="s">
        <v>498</v>
      </c>
      <c r="F74" s="57" t="s">
        <v>499</v>
      </c>
      <c r="G74" s="858" t="s">
        <v>498</v>
      </c>
      <c r="H74" s="57" t="s">
        <v>500</v>
      </c>
      <c r="I74" s="858" t="s">
        <v>498</v>
      </c>
      <c r="J74" s="57" t="s">
        <v>501</v>
      </c>
      <c r="K74" s="858" t="s">
        <v>498</v>
      </c>
      <c r="L74" s="57" t="s">
        <v>502</v>
      </c>
      <c r="M74" s="858" t="s">
        <v>498</v>
      </c>
      <c r="N74" s="58" t="s">
        <v>503</v>
      </c>
    </row>
    <row r="75" spans="2:15" ht="18" customHeight="1" thickBot="1">
      <c r="B75" s="861"/>
      <c r="C75" s="863"/>
      <c r="D75" s="59" t="s">
        <v>504</v>
      </c>
      <c r="E75" s="859"/>
      <c r="F75" s="59" t="s">
        <v>505</v>
      </c>
      <c r="G75" s="859"/>
      <c r="H75" s="59" t="s">
        <v>506</v>
      </c>
      <c r="I75" s="859"/>
      <c r="J75" s="59" t="s">
        <v>507</v>
      </c>
      <c r="K75" s="859"/>
      <c r="L75" s="59" t="s">
        <v>508</v>
      </c>
      <c r="M75" s="859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332</v>
      </c>
      <c r="G76" s="132" t="s">
        <v>731</v>
      </c>
      <c r="H76" s="63" t="s">
        <v>354</v>
      </c>
      <c r="I76" s="64" t="s">
        <v>731</v>
      </c>
      <c r="J76" s="485" t="s">
        <v>355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333</v>
      </c>
      <c r="G77" s="64" t="s">
        <v>731</v>
      </c>
      <c r="H77" s="63" t="s">
        <v>378</v>
      </c>
      <c r="I77" s="64" t="s">
        <v>731</v>
      </c>
      <c r="J77" s="63" t="s">
        <v>378</v>
      </c>
      <c r="K77" s="80" t="s">
        <v>731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792</v>
      </c>
      <c r="E78" s="64" t="s">
        <v>793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335</v>
      </c>
      <c r="E79" s="132" t="s">
        <v>731</v>
      </c>
      <c r="F79" s="63" t="s">
        <v>335</v>
      </c>
      <c r="G79" s="75" t="s">
        <v>731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794</v>
      </c>
      <c r="I80" s="101" t="s">
        <v>731</v>
      </c>
      <c r="J80" s="159" t="s">
        <v>353</v>
      </c>
      <c r="K80" s="64" t="s">
        <v>731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792</v>
      </c>
      <c r="E85" s="64">
        <v>301</v>
      </c>
      <c r="F85" s="63" t="s">
        <v>795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332</v>
      </c>
      <c r="E86" s="489">
        <v>301</v>
      </c>
      <c r="F86" s="79" t="s">
        <v>353</v>
      </c>
      <c r="G86" s="489">
        <v>301</v>
      </c>
      <c r="H86" s="79" t="s">
        <v>378</v>
      </c>
      <c r="I86" s="489">
        <v>301</v>
      </c>
      <c r="J86" s="140" t="s">
        <v>378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335</v>
      </c>
      <c r="E87" s="489">
        <v>301</v>
      </c>
      <c r="F87" s="103" t="s">
        <v>335</v>
      </c>
      <c r="G87" s="489">
        <v>301</v>
      </c>
      <c r="H87" s="103" t="s">
        <v>333</v>
      </c>
      <c r="I87" s="489">
        <v>301</v>
      </c>
      <c r="J87" s="488" t="s">
        <v>354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335</v>
      </c>
      <c r="E90" s="75" t="s">
        <v>731</v>
      </c>
      <c r="F90" s="140" t="s">
        <v>335</v>
      </c>
      <c r="G90" s="64" t="s">
        <v>731</v>
      </c>
      <c r="H90" s="63" t="s">
        <v>794</v>
      </c>
      <c r="I90" s="64" t="s">
        <v>731</v>
      </c>
      <c r="J90" s="63" t="s">
        <v>333</v>
      </c>
      <c r="K90" s="64" t="s">
        <v>731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637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795</v>
      </c>
      <c r="G92" s="64">
        <v>301</v>
      </c>
      <c r="H92" s="103" t="s">
        <v>796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332</v>
      </c>
      <c r="E93" s="75" t="s">
        <v>731</v>
      </c>
      <c r="F93" s="167" t="s">
        <v>353</v>
      </c>
      <c r="G93" s="168" t="s">
        <v>731</v>
      </c>
      <c r="H93" s="74" t="s">
        <v>378</v>
      </c>
      <c r="I93" s="168" t="s">
        <v>731</v>
      </c>
      <c r="J93" s="63" t="s">
        <v>378</v>
      </c>
      <c r="K93" s="64" t="s">
        <v>731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335</v>
      </c>
      <c r="E97" s="484" t="s">
        <v>96</v>
      </c>
      <c r="F97" s="499" t="s">
        <v>335</v>
      </c>
      <c r="G97" s="478" t="s">
        <v>96</v>
      </c>
      <c r="H97" s="483" t="s">
        <v>747</v>
      </c>
      <c r="I97" s="484" t="s">
        <v>96</v>
      </c>
      <c r="J97" s="480" t="s">
        <v>332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353</v>
      </c>
      <c r="G98" s="64" t="s">
        <v>731</v>
      </c>
      <c r="H98" s="63" t="s">
        <v>353</v>
      </c>
      <c r="I98" s="64" t="s">
        <v>731</v>
      </c>
      <c r="J98" s="103" t="s">
        <v>353</v>
      </c>
      <c r="K98" s="75" t="s">
        <v>731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797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354</v>
      </c>
      <c r="E100" s="75" t="s">
        <v>731</v>
      </c>
      <c r="F100" s="170" t="s">
        <v>333</v>
      </c>
      <c r="G100" s="64" t="s">
        <v>731</v>
      </c>
      <c r="H100" s="63" t="s">
        <v>335</v>
      </c>
      <c r="I100" s="489" t="s">
        <v>755</v>
      </c>
      <c r="J100" s="103" t="s">
        <v>335</v>
      </c>
      <c r="K100" s="489" t="s">
        <v>755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798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574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0" t="s">
        <v>495</v>
      </c>
      <c r="C109" s="862" t="s">
        <v>496</v>
      </c>
      <c r="D109" s="57" t="s">
        <v>497</v>
      </c>
      <c r="E109" s="858" t="s">
        <v>498</v>
      </c>
      <c r="F109" s="57" t="s">
        <v>499</v>
      </c>
      <c r="G109" s="858" t="s">
        <v>498</v>
      </c>
      <c r="H109" s="57" t="s">
        <v>500</v>
      </c>
      <c r="I109" s="858" t="s">
        <v>498</v>
      </c>
      <c r="J109" s="57" t="s">
        <v>501</v>
      </c>
      <c r="K109" s="858" t="s">
        <v>498</v>
      </c>
      <c r="L109" s="57" t="s">
        <v>502</v>
      </c>
      <c r="M109" s="858" t="s">
        <v>498</v>
      </c>
      <c r="N109" s="58" t="s">
        <v>503</v>
      </c>
    </row>
    <row r="110" spans="2:15" ht="36" customHeight="1" thickBot="1">
      <c r="B110" s="861"/>
      <c r="C110" s="863"/>
      <c r="D110" s="59" t="s">
        <v>504</v>
      </c>
      <c r="E110" s="859"/>
      <c r="F110" s="59" t="s">
        <v>505</v>
      </c>
      <c r="G110" s="859"/>
      <c r="H110" s="59" t="s">
        <v>506</v>
      </c>
      <c r="I110" s="859"/>
      <c r="J110" s="59" t="s">
        <v>507</v>
      </c>
      <c r="K110" s="859"/>
      <c r="L110" s="59" t="s">
        <v>508</v>
      </c>
      <c r="M110" s="859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378</v>
      </c>
      <c r="I116" s="64">
        <v>301</v>
      </c>
      <c r="J116" s="63" t="s">
        <v>378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791</v>
      </c>
      <c r="E118" s="64" t="s">
        <v>731</v>
      </c>
      <c r="F118" s="63" t="s">
        <v>791</v>
      </c>
      <c r="G118" s="64" t="s">
        <v>731</v>
      </c>
      <c r="H118" s="63" t="s">
        <v>791</v>
      </c>
      <c r="I118" s="64" t="s">
        <v>731</v>
      </c>
      <c r="J118" s="63" t="s">
        <v>791</v>
      </c>
      <c r="K118" s="64" t="s">
        <v>731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332</v>
      </c>
      <c r="G119" s="64" t="s">
        <v>731</v>
      </c>
      <c r="H119" s="63" t="s">
        <v>354</v>
      </c>
      <c r="I119" s="486">
        <v>301</v>
      </c>
      <c r="J119" s="590" t="s">
        <v>759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799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409</v>
      </c>
      <c r="G123" s="64" t="s">
        <v>731</v>
      </c>
      <c r="H123" s="63" t="s">
        <v>800</v>
      </c>
      <c r="I123" s="64" t="s">
        <v>731</v>
      </c>
      <c r="J123" s="63"/>
      <c r="K123" s="64"/>
      <c r="L123" s="63"/>
      <c r="M123" s="76"/>
      <c r="N123" s="81" t="s">
        <v>801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802</v>
      </c>
      <c r="E124" s="64" t="s">
        <v>803</v>
      </c>
      <c r="F124" s="63" t="s">
        <v>804</v>
      </c>
      <c r="G124" s="64" t="s">
        <v>803</v>
      </c>
      <c r="H124" s="63"/>
      <c r="I124" s="64"/>
      <c r="J124" s="63"/>
      <c r="K124" s="64"/>
      <c r="L124" s="63"/>
      <c r="M124" s="64"/>
      <c r="N124" s="81" t="s">
        <v>801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335</v>
      </c>
      <c r="E125" s="64" t="s">
        <v>731</v>
      </c>
      <c r="F125" s="140" t="s">
        <v>335</v>
      </c>
      <c r="G125" s="64" t="s">
        <v>731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805</v>
      </c>
      <c r="G129" s="132">
        <v>302</v>
      </c>
      <c r="H129" s="63" t="s">
        <v>806</v>
      </c>
      <c r="I129" s="64">
        <v>302</v>
      </c>
      <c r="J129" s="63"/>
      <c r="K129" s="64"/>
      <c r="L129" s="63"/>
      <c r="M129" s="80"/>
      <c r="N129" s="81" t="s">
        <v>807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808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807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335</v>
      </c>
      <c r="E132" s="190" t="s">
        <v>731</v>
      </c>
      <c r="F132" s="63" t="s">
        <v>335</v>
      </c>
      <c r="G132" s="190" t="s">
        <v>731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335</v>
      </c>
      <c r="E140" s="93" t="s">
        <v>770</v>
      </c>
      <c r="F140" s="63" t="s">
        <v>335</v>
      </c>
      <c r="G140" s="80" t="s">
        <v>770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584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0" t="s">
        <v>495</v>
      </c>
      <c r="C144" s="862" t="s">
        <v>496</v>
      </c>
      <c r="D144" s="57" t="s">
        <v>497</v>
      </c>
      <c r="E144" s="858" t="s">
        <v>498</v>
      </c>
      <c r="F144" s="57" t="s">
        <v>499</v>
      </c>
      <c r="G144" s="858" t="s">
        <v>498</v>
      </c>
      <c r="H144" s="57" t="s">
        <v>500</v>
      </c>
      <c r="I144" s="858" t="s">
        <v>498</v>
      </c>
      <c r="J144" s="57" t="s">
        <v>501</v>
      </c>
      <c r="K144" s="858" t="s">
        <v>498</v>
      </c>
      <c r="L144" s="57" t="s">
        <v>502</v>
      </c>
      <c r="M144" s="858" t="s">
        <v>498</v>
      </c>
      <c r="N144" s="58" t="s">
        <v>503</v>
      </c>
    </row>
    <row r="145" spans="2:15" ht="36" customHeight="1" thickBot="1">
      <c r="B145" s="861"/>
      <c r="C145" s="863"/>
      <c r="D145" s="59" t="s">
        <v>504</v>
      </c>
      <c r="E145" s="859"/>
      <c r="F145" s="59" t="s">
        <v>505</v>
      </c>
      <c r="G145" s="859"/>
      <c r="H145" s="59" t="s">
        <v>506</v>
      </c>
      <c r="I145" s="859"/>
      <c r="J145" s="59" t="s">
        <v>507</v>
      </c>
      <c r="K145" s="859"/>
      <c r="L145" s="59" t="s">
        <v>508</v>
      </c>
      <c r="M145" s="859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335</v>
      </c>
      <c r="E150" s="634" t="s">
        <v>770</v>
      </c>
      <c r="F150" s="206" t="s">
        <v>335</v>
      </c>
      <c r="G150" s="634" t="s">
        <v>770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588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589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809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596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597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810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600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0" t="s">
        <v>495</v>
      </c>
      <c r="C176" s="862" t="s">
        <v>496</v>
      </c>
      <c r="D176" s="57" t="s">
        <v>497</v>
      </c>
      <c r="E176" s="858" t="s">
        <v>498</v>
      </c>
      <c r="F176" s="57" t="s">
        <v>499</v>
      </c>
      <c r="G176" s="858" t="s">
        <v>498</v>
      </c>
      <c r="H176" s="57" t="s">
        <v>500</v>
      </c>
      <c r="I176" s="858" t="s">
        <v>498</v>
      </c>
      <c r="J176" s="57" t="s">
        <v>501</v>
      </c>
      <c r="K176" s="858" t="s">
        <v>498</v>
      </c>
      <c r="L176" s="57" t="s">
        <v>502</v>
      </c>
      <c r="M176" s="858" t="s">
        <v>498</v>
      </c>
      <c r="N176" s="58" t="s">
        <v>503</v>
      </c>
    </row>
    <row r="177" spans="2:15" ht="18" customHeight="1" thickBot="1">
      <c r="B177" s="861"/>
      <c r="C177" s="863"/>
      <c r="D177" s="59" t="s">
        <v>504</v>
      </c>
      <c r="E177" s="859"/>
      <c r="F177" s="59" t="s">
        <v>505</v>
      </c>
      <c r="G177" s="859"/>
      <c r="H177" s="59" t="s">
        <v>506</v>
      </c>
      <c r="I177" s="859"/>
      <c r="J177" s="59" t="s">
        <v>507</v>
      </c>
      <c r="K177" s="859"/>
      <c r="L177" s="59" t="s">
        <v>508</v>
      </c>
      <c r="M177" s="859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811</v>
      </c>
      <c r="I194" s="75" t="s">
        <v>779</v>
      </c>
      <c r="J194" s="103" t="s">
        <v>811</v>
      </c>
      <c r="K194" s="75" t="s">
        <v>779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812</v>
      </c>
      <c r="E196" s="166"/>
      <c r="F196" s="63" t="s">
        <v>812</v>
      </c>
      <c r="G196" s="93"/>
      <c r="H196" s="63"/>
      <c r="I196" s="93"/>
      <c r="J196" s="63"/>
      <c r="K196" s="93"/>
      <c r="L196" s="169"/>
      <c r="M196" s="76"/>
      <c r="N196" s="81" t="s">
        <v>812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814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0" t="s">
        <v>495</v>
      </c>
      <c r="C5" s="862" t="s">
        <v>496</v>
      </c>
      <c r="D5" s="57" t="s">
        <v>497</v>
      </c>
      <c r="E5" s="858" t="s">
        <v>498</v>
      </c>
      <c r="F5" s="57" t="s">
        <v>499</v>
      </c>
      <c r="G5" s="858" t="s">
        <v>498</v>
      </c>
      <c r="H5" s="57" t="s">
        <v>500</v>
      </c>
      <c r="I5" s="858" t="s">
        <v>498</v>
      </c>
      <c r="J5" s="57" t="s">
        <v>501</v>
      </c>
      <c r="K5" s="858" t="s">
        <v>498</v>
      </c>
      <c r="L5" s="57" t="s">
        <v>502</v>
      </c>
      <c r="M5" s="858" t="s">
        <v>498</v>
      </c>
      <c r="N5" s="58" t="s">
        <v>503</v>
      </c>
    </row>
    <row r="6" spans="2:18" ht="18" customHeight="1" thickBot="1">
      <c r="B6" s="861"/>
      <c r="C6" s="863"/>
      <c r="D6" s="59" t="s">
        <v>504</v>
      </c>
      <c r="E6" s="859"/>
      <c r="F6" s="59" t="s">
        <v>505</v>
      </c>
      <c r="G6" s="859"/>
      <c r="H6" s="59" t="s">
        <v>506</v>
      </c>
      <c r="I6" s="859"/>
      <c r="J6" s="59" t="s">
        <v>507</v>
      </c>
      <c r="K6" s="859"/>
      <c r="L6" s="59" t="s">
        <v>508</v>
      </c>
      <c r="M6" s="859"/>
      <c r="N6" s="60"/>
    </row>
    <row r="7" spans="2:18" ht="36" customHeight="1">
      <c r="B7" s="61">
        <v>45931</v>
      </c>
      <c r="C7" s="62">
        <f>B7</f>
        <v>45931</v>
      </c>
      <c r="D7" s="63" t="s">
        <v>815</v>
      </c>
      <c r="E7" s="64"/>
      <c r="F7" s="65" t="s">
        <v>815</v>
      </c>
      <c r="G7" s="64"/>
      <c r="H7" s="66" t="s">
        <v>815</v>
      </c>
      <c r="I7" s="67"/>
      <c r="J7" s="66" t="s">
        <v>815</v>
      </c>
      <c r="K7" s="68"/>
      <c r="L7" s="69" t="s">
        <v>815</v>
      </c>
      <c r="M7" s="70"/>
      <c r="N7" s="71"/>
      <c r="O7" s="253">
        <v>1</v>
      </c>
      <c r="Q7" s="253" t="s">
        <v>511</v>
      </c>
      <c r="R7" s="253" t="s">
        <v>512</v>
      </c>
    </row>
    <row r="8" spans="2:18" ht="36" customHeight="1">
      <c r="B8" s="72">
        <f>B7+1</f>
        <v>45932</v>
      </c>
      <c r="C8" s="73">
        <f>B8</f>
        <v>45932</v>
      </c>
      <c r="D8" s="63" t="s">
        <v>815</v>
      </c>
      <c r="E8" s="64"/>
      <c r="F8" s="63" t="s">
        <v>815</v>
      </c>
      <c r="G8" s="64"/>
      <c r="H8" s="74" t="s">
        <v>815</v>
      </c>
      <c r="I8" s="75"/>
      <c r="J8" s="63" t="s">
        <v>815</v>
      </c>
      <c r="K8" s="64"/>
      <c r="L8" s="63" t="s">
        <v>815</v>
      </c>
      <c r="M8" s="76"/>
      <c r="N8" s="77"/>
      <c r="O8" s="253">
        <f>O7+1</f>
        <v>2</v>
      </c>
      <c r="Q8" s="256" t="s">
        <v>380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815</v>
      </c>
      <c r="E9" s="64"/>
      <c r="F9" s="63" t="s">
        <v>815</v>
      </c>
      <c r="G9" s="64"/>
      <c r="H9" s="79" t="s">
        <v>815</v>
      </c>
      <c r="I9" s="75"/>
      <c r="J9" s="495" t="s">
        <v>815</v>
      </c>
      <c r="K9" s="255"/>
      <c r="L9" s="63" t="s">
        <v>815</v>
      </c>
      <c r="M9" s="80"/>
      <c r="N9" s="81"/>
      <c r="O9" s="253">
        <f>O8+1</f>
        <v>3</v>
      </c>
      <c r="Q9" s="256" t="s">
        <v>715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716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717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815</v>
      </c>
      <c r="E12" s="64"/>
      <c r="F12" s="78" t="s">
        <v>815</v>
      </c>
      <c r="G12" s="64"/>
      <c r="H12" s="63" t="s">
        <v>815</v>
      </c>
      <c r="I12" s="64"/>
      <c r="J12" s="63" t="s">
        <v>815</v>
      </c>
      <c r="K12" s="64"/>
      <c r="L12" s="63" t="s">
        <v>815</v>
      </c>
      <c r="M12" s="64"/>
      <c r="N12" s="81"/>
      <c r="O12" s="253">
        <f>O9+1</f>
        <v>4</v>
      </c>
      <c r="Q12" s="256" t="s">
        <v>718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815</v>
      </c>
      <c r="E13" s="64"/>
      <c r="F13" s="63" t="s">
        <v>815</v>
      </c>
      <c r="G13" s="64"/>
      <c r="H13" s="63" t="s">
        <v>815</v>
      </c>
      <c r="I13" s="64"/>
      <c r="J13" s="63" t="s">
        <v>815</v>
      </c>
      <c r="K13" s="76"/>
      <c r="L13" s="63" t="s">
        <v>815</v>
      </c>
      <c r="M13" s="76"/>
      <c r="N13" s="81"/>
      <c r="O13" s="253">
        <f>O12+1</f>
        <v>5</v>
      </c>
      <c r="Q13" s="256" t="s">
        <v>719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815</v>
      </c>
      <c r="E14" s="64"/>
      <c r="F14" s="63" t="s">
        <v>815</v>
      </c>
      <c r="G14" s="64"/>
      <c r="H14" s="63" t="s">
        <v>815</v>
      </c>
      <c r="I14" s="64"/>
      <c r="J14" s="63" t="s">
        <v>815</v>
      </c>
      <c r="K14" s="64"/>
      <c r="L14" s="63" t="s">
        <v>815</v>
      </c>
      <c r="M14" s="90"/>
      <c r="N14" s="81"/>
      <c r="O14" s="253">
        <f t="shared" ref="O14:O16" si="3">O13+1</f>
        <v>6</v>
      </c>
      <c r="Q14" s="256" t="s">
        <v>720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815</v>
      </c>
      <c r="E15" s="91"/>
      <c r="F15" s="63" t="s">
        <v>815</v>
      </c>
      <c r="G15" s="64"/>
      <c r="H15" s="63" t="s">
        <v>815</v>
      </c>
      <c r="I15" s="64"/>
      <c r="J15" s="63" t="s">
        <v>815</v>
      </c>
      <c r="K15" s="64"/>
      <c r="L15" s="63" t="s">
        <v>815</v>
      </c>
      <c r="M15" s="90"/>
      <c r="N15" s="81"/>
      <c r="O15" s="253">
        <f t="shared" si="3"/>
        <v>7</v>
      </c>
      <c r="Q15" s="256" t="s">
        <v>722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815</v>
      </c>
      <c r="E16" s="64"/>
      <c r="F16" s="63" t="s">
        <v>815</v>
      </c>
      <c r="G16" s="64"/>
      <c r="H16" s="63" t="s">
        <v>815</v>
      </c>
      <c r="I16" s="64"/>
      <c r="J16" s="63" t="s">
        <v>815</v>
      </c>
      <c r="K16" s="64"/>
      <c r="L16" s="63" t="s">
        <v>815</v>
      </c>
      <c r="M16" s="64"/>
      <c r="N16" s="81"/>
      <c r="O16" s="253">
        <f t="shared" si="3"/>
        <v>8</v>
      </c>
      <c r="Q16" s="256" t="s">
        <v>381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723</v>
      </c>
      <c r="Q17" s="256" t="s">
        <v>724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723</v>
      </c>
      <c r="Q18" s="256" t="s">
        <v>725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726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815</v>
      </c>
      <c r="E20" s="64"/>
      <c r="F20" s="63" t="s">
        <v>815</v>
      </c>
      <c r="G20" s="64"/>
      <c r="H20" s="63" t="s">
        <v>815</v>
      </c>
      <c r="I20" s="64"/>
      <c r="J20" s="63" t="s">
        <v>815</v>
      </c>
      <c r="K20" s="76"/>
      <c r="L20" s="63" t="s">
        <v>815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815</v>
      </c>
      <c r="E21" s="64"/>
      <c r="F21" s="98" t="s">
        <v>815</v>
      </c>
      <c r="G21" s="99"/>
      <c r="H21" s="63" t="s">
        <v>815</v>
      </c>
      <c r="I21" s="91"/>
      <c r="J21" s="63" t="s">
        <v>815</v>
      </c>
      <c r="K21" s="91"/>
      <c r="L21" s="63" t="s">
        <v>815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815</v>
      </c>
      <c r="E22" s="80"/>
      <c r="F22" s="74" t="s">
        <v>815</v>
      </c>
      <c r="G22" s="75"/>
      <c r="H22" s="76" t="s">
        <v>815</v>
      </c>
      <c r="I22" s="75"/>
      <c r="J22" s="63" t="s">
        <v>815</v>
      </c>
      <c r="K22" s="64"/>
      <c r="L22" s="63" t="s">
        <v>815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815</v>
      </c>
      <c r="E23" s="64"/>
      <c r="F23" s="100" t="s">
        <v>815</v>
      </c>
      <c r="G23" s="101"/>
      <c r="H23" s="102" t="s">
        <v>815</v>
      </c>
      <c r="I23" s="64"/>
      <c r="J23" s="103" t="s">
        <v>815</v>
      </c>
      <c r="K23" s="75"/>
      <c r="L23" s="63" t="s">
        <v>815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815</v>
      </c>
      <c r="E26" s="168"/>
      <c r="F26" s="103" t="s">
        <v>815</v>
      </c>
      <c r="G26" s="168"/>
      <c r="H26" s="63" t="s">
        <v>815</v>
      </c>
      <c r="I26" s="64"/>
      <c r="J26" s="63" t="s">
        <v>815</v>
      </c>
      <c r="K26" s="64"/>
      <c r="L26" s="63" t="s">
        <v>815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815</v>
      </c>
      <c r="E27" s="64"/>
      <c r="F27" s="63" t="s">
        <v>815</v>
      </c>
      <c r="G27" s="64"/>
      <c r="H27" s="63" t="s">
        <v>815</v>
      </c>
      <c r="I27" s="64"/>
      <c r="J27" s="63" t="s">
        <v>815</v>
      </c>
      <c r="K27" s="76"/>
      <c r="L27" s="63" t="s">
        <v>815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815</v>
      </c>
      <c r="E28" s="64"/>
      <c r="F28" s="63" t="s">
        <v>815</v>
      </c>
      <c r="G28" s="64"/>
      <c r="H28" s="63" t="s">
        <v>815</v>
      </c>
      <c r="I28" s="64"/>
      <c r="J28" s="63" t="s">
        <v>815</v>
      </c>
      <c r="K28" s="64"/>
      <c r="L28" s="63" t="s">
        <v>815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815</v>
      </c>
      <c r="E29" s="64"/>
      <c r="F29" s="63" t="s">
        <v>815</v>
      </c>
      <c r="G29" s="64"/>
      <c r="H29" s="63" t="s">
        <v>815</v>
      </c>
      <c r="I29" s="64"/>
      <c r="J29" s="63" t="s">
        <v>815</v>
      </c>
      <c r="K29" s="64"/>
      <c r="L29" s="63" t="s">
        <v>815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815</v>
      </c>
      <c r="E30" s="75"/>
      <c r="F30" s="63" t="s">
        <v>815</v>
      </c>
      <c r="G30" s="64"/>
      <c r="H30" s="63" t="s">
        <v>815</v>
      </c>
      <c r="I30" s="64"/>
      <c r="J30" s="63" t="s">
        <v>815</v>
      </c>
      <c r="K30" s="64"/>
      <c r="L30" s="63" t="s">
        <v>815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816</v>
      </c>
      <c r="E33" s="64"/>
      <c r="F33" s="137" t="s">
        <v>816</v>
      </c>
      <c r="G33" s="80"/>
      <c r="H33" s="63" t="s">
        <v>816</v>
      </c>
      <c r="I33" s="64"/>
      <c r="J33" s="63" t="s">
        <v>816</v>
      </c>
      <c r="K33" s="64"/>
      <c r="L33" s="63" t="s">
        <v>816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816</v>
      </c>
      <c r="E34" s="64"/>
      <c r="F34" s="63" t="s">
        <v>816</v>
      </c>
      <c r="G34" s="64"/>
      <c r="H34" s="63" t="s">
        <v>816</v>
      </c>
      <c r="I34" s="64"/>
      <c r="J34" s="63" t="s">
        <v>816</v>
      </c>
      <c r="K34" s="76"/>
      <c r="L34" s="63" t="s">
        <v>816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816</v>
      </c>
      <c r="E35" s="64"/>
      <c r="F35" s="63" t="s">
        <v>816</v>
      </c>
      <c r="G35" s="64"/>
      <c r="H35" s="63" t="s">
        <v>816</v>
      </c>
      <c r="I35" s="91"/>
      <c r="J35" s="63" t="s">
        <v>816</v>
      </c>
      <c r="K35" s="110"/>
      <c r="L35" s="63" t="s">
        <v>816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816</v>
      </c>
      <c r="E36" s="75"/>
      <c r="F36" s="79" t="s">
        <v>816</v>
      </c>
      <c r="G36" s="75"/>
      <c r="H36" s="79" t="s">
        <v>816</v>
      </c>
      <c r="I36" s="75"/>
      <c r="J36" s="63" t="s">
        <v>816</v>
      </c>
      <c r="K36" s="64"/>
      <c r="L36" s="63" t="s">
        <v>816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816</v>
      </c>
      <c r="E37" s="114"/>
      <c r="F37" s="113" t="s">
        <v>816</v>
      </c>
      <c r="G37" s="115"/>
      <c r="H37" s="116" t="s">
        <v>816</v>
      </c>
      <c r="I37" s="115"/>
      <c r="J37" s="113" t="s">
        <v>816</v>
      </c>
      <c r="K37" s="115"/>
      <c r="L37" s="113" t="s">
        <v>816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550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0" t="s">
        <v>495</v>
      </c>
      <c r="C40" s="862" t="s">
        <v>496</v>
      </c>
      <c r="D40" s="57" t="s">
        <v>497</v>
      </c>
      <c r="E40" s="858" t="s">
        <v>498</v>
      </c>
      <c r="F40" s="57" t="s">
        <v>499</v>
      </c>
      <c r="G40" s="858" t="s">
        <v>498</v>
      </c>
      <c r="H40" s="57" t="s">
        <v>500</v>
      </c>
      <c r="I40" s="858" t="s">
        <v>498</v>
      </c>
      <c r="J40" s="57" t="s">
        <v>501</v>
      </c>
      <c r="K40" s="858" t="s">
        <v>498</v>
      </c>
      <c r="L40" s="57" t="s">
        <v>502</v>
      </c>
      <c r="M40" s="858" t="s">
        <v>498</v>
      </c>
      <c r="N40" s="58" t="s">
        <v>503</v>
      </c>
    </row>
    <row r="41" spans="2:15" ht="36" customHeight="1" thickBot="1">
      <c r="B41" s="861"/>
      <c r="C41" s="863"/>
      <c r="D41" s="59" t="s">
        <v>504</v>
      </c>
      <c r="E41" s="859"/>
      <c r="F41" s="59" t="s">
        <v>505</v>
      </c>
      <c r="G41" s="859"/>
      <c r="H41" s="59" t="s">
        <v>506</v>
      </c>
      <c r="I41" s="859"/>
      <c r="J41" s="59" t="s">
        <v>507</v>
      </c>
      <c r="K41" s="859"/>
      <c r="L41" s="59" t="s">
        <v>508</v>
      </c>
      <c r="M41" s="859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729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817</v>
      </c>
      <c r="G45" s="64"/>
      <c r="H45" s="63" t="s">
        <v>817</v>
      </c>
      <c r="I45" s="64"/>
      <c r="J45" s="63" t="s">
        <v>817</v>
      </c>
      <c r="K45" s="76"/>
      <c r="L45" s="63" t="s">
        <v>817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817</v>
      </c>
      <c r="E46" s="64"/>
      <c r="F46" s="63" t="s">
        <v>817</v>
      </c>
      <c r="G46" s="64"/>
      <c r="H46" s="63" t="s">
        <v>817</v>
      </c>
      <c r="I46" s="64"/>
      <c r="J46" s="63" t="s">
        <v>817</v>
      </c>
      <c r="K46" s="64"/>
      <c r="L46" s="63" t="s">
        <v>817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817</v>
      </c>
      <c r="E47" s="64"/>
      <c r="F47" s="92" t="s">
        <v>817</v>
      </c>
      <c r="G47" s="75"/>
      <c r="H47" s="92" t="s">
        <v>817</v>
      </c>
      <c r="I47" s="75"/>
      <c r="J47" s="63" t="s">
        <v>817</v>
      </c>
      <c r="K47" s="64"/>
      <c r="L47" s="63" t="s">
        <v>817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817</v>
      </c>
      <c r="E48" s="104"/>
      <c r="F48" s="103" t="s">
        <v>817</v>
      </c>
      <c r="G48" s="75"/>
      <c r="H48" s="128" t="s">
        <v>817</v>
      </c>
      <c r="I48" s="75"/>
      <c r="J48" s="63" t="s">
        <v>817</v>
      </c>
      <c r="K48" s="64"/>
      <c r="L48" s="63" t="s">
        <v>817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818</v>
      </c>
      <c r="E51" s="64"/>
      <c r="F51" s="137" t="s">
        <v>818</v>
      </c>
      <c r="G51" s="64"/>
      <c r="H51" s="63" t="s">
        <v>818</v>
      </c>
      <c r="I51" s="64"/>
      <c r="J51" s="63" t="s">
        <v>818</v>
      </c>
      <c r="K51" s="64"/>
      <c r="L51" s="63" t="s">
        <v>818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818</v>
      </c>
      <c r="E52" s="64"/>
      <c r="F52" s="63" t="s">
        <v>818</v>
      </c>
      <c r="G52" s="64"/>
      <c r="H52" s="63" t="s">
        <v>818</v>
      </c>
      <c r="I52" s="64"/>
      <c r="J52" s="63" t="s">
        <v>818</v>
      </c>
      <c r="K52" s="76"/>
      <c r="L52" s="63" t="s">
        <v>818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818</v>
      </c>
      <c r="E53" s="64"/>
      <c r="F53" s="63" t="s">
        <v>818</v>
      </c>
      <c r="G53" s="64"/>
      <c r="H53" s="63" t="s">
        <v>818</v>
      </c>
      <c r="I53" s="64"/>
      <c r="J53" s="63" t="s">
        <v>818</v>
      </c>
      <c r="K53" s="64"/>
      <c r="L53" s="63" t="s">
        <v>818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818</v>
      </c>
      <c r="E54" s="132"/>
      <c r="F54" s="79" t="s">
        <v>818</v>
      </c>
      <c r="G54" s="75"/>
      <c r="H54" s="79" t="s">
        <v>818</v>
      </c>
      <c r="I54" s="75"/>
      <c r="J54" s="63" t="s">
        <v>818</v>
      </c>
      <c r="K54" s="64"/>
      <c r="L54" s="259" t="s">
        <v>818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818</v>
      </c>
      <c r="E55" s="489">
        <v>304</v>
      </c>
      <c r="F55" s="103" t="s">
        <v>818</v>
      </c>
      <c r="G55" s="489">
        <v>304</v>
      </c>
      <c r="H55" s="74" t="s">
        <v>818</v>
      </c>
      <c r="I55" s="75"/>
      <c r="J55" s="133" t="s">
        <v>818</v>
      </c>
      <c r="K55" s="134"/>
      <c r="L55" s="63" t="s">
        <v>818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818</v>
      </c>
      <c r="E58" s="132"/>
      <c r="F58" s="137" t="s">
        <v>818</v>
      </c>
      <c r="G58" s="132"/>
      <c r="H58" s="63" t="s">
        <v>818</v>
      </c>
      <c r="I58" s="64"/>
      <c r="J58" s="63" t="s">
        <v>818</v>
      </c>
      <c r="K58" s="64"/>
      <c r="L58" s="63" t="s">
        <v>818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818</v>
      </c>
      <c r="E59" s="64"/>
      <c r="F59" s="63" t="s">
        <v>818</v>
      </c>
      <c r="G59" s="64"/>
      <c r="H59" s="63" t="s">
        <v>818</v>
      </c>
      <c r="I59" s="64"/>
      <c r="J59" s="63" t="s">
        <v>818</v>
      </c>
      <c r="K59" s="76"/>
      <c r="L59" s="63" t="s">
        <v>818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818</v>
      </c>
      <c r="E60" s="64"/>
      <c r="F60" s="63" t="s">
        <v>818</v>
      </c>
      <c r="G60" s="64"/>
      <c r="H60" s="63" t="s">
        <v>818</v>
      </c>
      <c r="I60" s="64"/>
      <c r="J60" s="63" t="s">
        <v>818</v>
      </c>
      <c r="K60" s="64"/>
      <c r="L60" s="63" t="s">
        <v>818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818</v>
      </c>
      <c r="E61" s="64"/>
      <c r="F61" s="79" t="s">
        <v>818</v>
      </c>
      <c r="G61" s="75"/>
      <c r="H61" s="79" t="s">
        <v>818</v>
      </c>
      <c r="I61" s="75"/>
      <c r="J61" s="137" t="s">
        <v>818</v>
      </c>
      <c r="K61" s="132"/>
      <c r="L61" s="259" t="s">
        <v>818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818</v>
      </c>
      <c r="E62" s="75"/>
      <c r="F62" s="63" t="s">
        <v>818</v>
      </c>
      <c r="G62" s="64"/>
      <c r="H62" s="63" t="s">
        <v>818</v>
      </c>
      <c r="I62" s="489">
        <v>304</v>
      </c>
      <c r="J62" s="79" t="s">
        <v>818</v>
      </c>
      <c r="K62" s="489">
        <v>304</v>
      </c>
      <c r="L62" s="63" t="s">
        <v>818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738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739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565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0" t="s">
        <v>495</v>
      </c>
      <c r="C74" s="862" t="s">
        <v>496</v>
      </c>
      <c r="D74" s="57" t="s">
        <v>497</v>
      </c>
      <c r="E74" s="858" t="s">
        <v>498</v>
      </c>
      <c r="F74" s="57" t="s">
        <v>499</v>
      </c>
      <c r="G74" s="858" t="s">
        <v>498</v>
      </c>
      <c r="H74" s="57" t="s">
        <v>500</v>
      </c>
      <c r="I74" s="858" t="s">
        <v>498</v>
      </c>
      <c r="J74" s="57" t="s">
        <v>501</v>
      </c>
      <c r="K74" s="858" t="s">
        <v>498</v>
      </c>
      <c r="L74" s="57" t="s">
        <v>502</v>
      </c>
      <c r="M74" s="858" t="s">
        <v>498</v>
      </c>
      <c r="N74" s="58" t="s">
        <v>503</v>
      </c>
    </row>
    <row r="75" spans="2:15" ht="18" customHeight="1" thickBot="1">
      <c r="B75" s="861"/>
      <c r="C75" s="863"/>
      <c r="D75" s="59" t="s">
        <v>504</v>
      </c>
      <c r="E75" s="859"/>
      <c r="F75" s="59" t="s">
        <v>505</v>
      </c>
      <c r="G75" s="859"/>
      <c r="H75" s="59" t="s">
        <v>506</v>
      </c>
      <c r="I75" s="859"/>
      <c r="J75" s="59" t="s">
        <v>507</v>
      </c>
      <c r="K75" s="859"/>
      <c r="L75" s="59" t="s">
        <v>508</v>
      </c>
      <c r="M75" s="859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380</v>
      </c>
      <c r="G78" s="64">
        <v>304</v>
      </c>
      <c r="H78" s="158" t="s">
        <v>819</v>
      </c>
      <c r="I78" s="104">
        <v>304</v>
      </c>
      <c r="J78" s="279" t="s">
        <v>820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821</v>
      </c>
      <c r="I79" s="75">
        <v>304</v>
      </c>
      <c r="J79" s="76" t="s">
        <v>821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818</v>
      </c>
      <c r="E84" s="64"/>
      <c r="F84" s="63" t="s">
        <v>818</v>
      </c>
      <c r="G84" s="64"/>
      <c r="H84" s="63" t="s">
        <v>818</v>
      </c>
      <c r="I84" s="64"/>
      <c r="J84" s="63" t="s">
        <v>818</v>
      </c>
      <c r="K84" s="76"/>
      <c r="L84" s="63" t="s">
        <v>818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822</v>
      </c>
      <c r="E85" s="64">
        <v>304</v>
      </c>
      <c r="F85" s="63" t="s">
        <v>750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753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756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574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0" t="s">
        <v>495</v>
      </c>
      <c r="C109" s="862" t="s">
        <v>496</v>
      </c>
      <c r="D109" s="57" t="s">
        <v>497</v>
      </c>
      <c r="E109" s="858" t="s">
        <v>498</v>
      </c>
      <c r="F109" s="57" t="s">
        <v>499</v>
      </c>
      <c r="G109" s="858" t="s">
        <v>498</v>
      </c>
      <c r="H109" s="57" t="s">
        <v>500</v>
      </c>
      <c r="I109" s="858" t="s">
        <v>498</v>
      </c>
      <c r="J109" s="57" t="s">
        <v>501</v>
      </c>
      <c r="K109" s="858" t="s">
        <v>498</v>
      </c>
      <c r="L109" s="57" t="s">
        <v>502</v>
      </c>
      <c r="M109" s="858" t="s">
        <v>498</v>
      </c>
      <c r="N109" s="58" t="s">
        <v>503</v>
      </c>
    </row>
    <row r="110" spans="2:15" ht="36" customHeight="1" thickBot="1">
      <c r="B110" s="861"/>
      <c r="C110" s="863"/>
      <c r="D110" s="59" t="s">
        <v>504</v>
      </c>
      <c r="E110" s="859"/>
      <c r="F110" s="59" t="s">
        <v>505</v>
      </c>
      <c r="G110" s="859"/>
      <c r="H110" s="59" t="s">
        <v>506</v>
      </c>
      <c r="I110" s="859"/>
      <c r="J110" s="59" t="s">
        <v>507</v>
      </c>
      <c r="K110" s="859"/>
      <c r="L110" s="59" t="s">
        <v>508</v>
      </c>
      <c r="M110" s="859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760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823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823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824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824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584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0" t="s">
        <v>495</v>
      </c>
      <c r="C144" s="862" t="s">
        <v>496</v>
      </c>
      <c r="D144" s="57" t="s">
        <v>497</v>
      </c>
      <c r="E144" s="858" t="s">
        <v>498</v>
      </c>
      <c r="F144" s="57" t="s">
        <v>499</v>
      </c>
      <c r="G144" s="858" t="s">
        <v>498</v>
      </c>
      <c r="H144" s="57" t="s">
        <v>500</v>
      </c>
      <c r="I144" s="858" t="s">
        <v>498</v>
      </c>
      <c r="J144" s="57" t="s">
        <v>501</v>
      </c>
      <c r="K144" s="858" t="s">
        <v>498</v>
      </c>
      <c r="L144" s="57" t="s">
        <v>502</v>
      </c>
      <c r="M144" s="858" t="s">
        <v>498</v>
      </c>
      <c r="N144" s="58" t="s">
        <v>503</v>
      </c>
    </row>
    <row r="145" spans="2:15" ht="36" customHeight="1" thickBot="1">
      <c r="B145" s="861"/>
      <c r="C145" s="863"/>
      <c r="D145" s="59" t="s">
        <v>504</v>
      </c>
      <c r="E145" s="859"/>
      <c r="F145" s="59" t="s">
        <v>505</v>
      </c>
      <c r="G145" s="859"/>
      <c r="H145" s="59" t="s">
        <v>506</v>
      </c>
      <c r="I145" s="859"/>
      <c r="J145" s="59" t="s">
        <v>507</v>
      </c>
      <c r="K145" s="859"/>
      <c r="L145" s="59" t="s">
        <v>508</v>
      </c>
      <c r="M145" s="859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825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826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827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776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600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0" t="s">
        <v>495</v>
      </c>
      <c r="C176" s="862" t="s">
        <v>496</v>
      </c>
      <c r="D176" s="57" t="s">
        <v>497</v>
      </c>
      <c r="E176" s="858" t="s">
        <v>498</v>
      </c>
      <c r="F176" s="57" t="s">
        <v>499</v>
      </c>
      <c r="G176" s="858" t="s">
        <v>498</v>
      </c>
      <c r="H176" s="57" t="s">
        <v>500</v>
      </c>
      <c r="I176" s="858" t="s">
        <v>498</v>
      </c>
      <c r="J176" s="57" t="s">
        <v>501</v>
      </c>
      <c r="K176" s="858" t="s">
        <v>498</v>
      </c>
      <c r="L176" s="57" t="s">
        <v>502</v>
      </c>
      <c r="M176" s="858" t="s">
        <v>498</v>
      </c>
      <c r="N176" s="58" t="s">
        <v>503</v>
      </c>
    </row>
    <row r="177" spans="2:15" ht="18" customHeight="1" thickBot="1">
      <c r="B177" s="861"/>
      <c r="C177" s="863"/>
      <c r="D177" s="59" t="s">
        <v>504</v>
      </c>
      <c r="E177" s="859"/>
      <c r="F177" s="59" t="s">
        <v>505</v>
      </c>
      <c r="G177" s="859"/>
      <c r="H177" s="59" t="s">
        <v>506</v>
      </c>
      <c r="I177" s="859"/>
      <c r="J177" s="59" t="s">
        <v>507</v>
      </c>
      <c r="K177" s="859"/>
      <c r="L177" s="59" t="s">
        <v>508</v>
      </c>
      <c r="M177" s="859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812</v>
      </c>
      <c r="E196" s="166"/>
      <c r="F196" s="103" t="s">
        <v>812</v>
      </c>
      <c r="G196" s="166"/>
      <c r="H196" s="63"/>
      <c r="I196" s="93"/>
      <c r="J196" s="63"/>
      <c r="K196" s="93"/>
      <c r="L196" s="169"/>
      <c r="M196" s="76"/>
      <c r="N196" s="81" t="s">
        <v>828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781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20" zoomScaleNormal="100" zoomScaleSheetLayoutView="100" workbookViewId="0">
      <selection activeCell="A20" sqref="A2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829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494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60" t="s">
        <v>495</v>
      </c>
      <c r="C5" s="862" t="s">
        <v>496</v>
      </c>
      <c r="D5" s="57" t="s">
        <v>497</v>
      </c>
      <c r="E5" s="858" t="s">
        <v>498</v>
      </c>
      <c r="F5" s="57" t="s">
        <v>499</v>
      </c>
      <c r="G5" s="858" t="s">
        <v>498</v>
      </c>
      <c r="H5" s="57" t="s">
        <v>500</v>
      </c>
      <c r="I5" s="858" t="s">
        <v>498</v>
      </c>
      <c r="J5" s="57" t="s">
        <v>501</v>
      </c>
      <c r="K5" s="858" t="s">
        <v>498</v>
      </c>
      <c r="L5" s="57" t="s">
        <v>502</v>
      </c>
      <c r="M5" s="858" t="s">
        <v>498</v>
      </c>
      <c r="N5" s="58" t="s">
        <v>503</v>
      </c>
    </row>
    <row r="6" spans="1:15" ht="18" customHeight="1">
      <c r="B6" s="861"/>
      <c r="C6" s="863"/>
      <c r="D6" s="59" t="s">
        <v>504</v>
      </c>
      <c r="E6" s="859"/>
      <c r="F6" s="59" t="s">
        <v>505</v>
      </c>
      <c r="G6" s="859"/>
      <c r="H6" s="59" t="s">
        <v>506</v>
      </c>
      <c r="I6" s="859"/>
      <c r="J6" s="59" t="s">
        <v>507</v>
      </c>
      <c r="K6" s="859"/>
      <c r="L6" s="59" t="s">
        <v>508</v>
      </c>
      <c r="M6" s="859"/>
      <c r="N6" s="60"/>
    </row>
    <row r="7" spans="1:15" ht="48">
      <c r="A7" s="552" t="s">
        <v>830</v>
      </c>
      <c r="B7" s="61">
        <v>45931</v>
      </c>
      <c r="C7" s="62">
        <f>B7</f>
        <v>45931</v>
      </c>
      <c r="D7" s="63" t="s">
        <v>831</v>
      </c>
      <c r="E7" s="64" t="s">
        <v>832</v>
      </c>
      <c r="F7" s="65" t="s">
        <v>831</v>
      </c>
      <c r="G7" s="64" t="s">
        <v>832</v>
      </c>
      <c r="H7" s="66" t="s">
        <v>833</v>
      </c>
      <c r="I7" s="486" t="s">
        <v>834</v>
      </c>
      <c r="J7" s="66" t="s">
        <v>833</v>
      </c>
      <c r="K7" s="486" t="s">
        <v>834</v>
      </c>
      <c r="L7" s="69"/>
      <c r="M7" s="576"/>
      <c r="N7" s="71" t="s">
        <v>835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836</v>
      </c>
      <c r="E8" s="64" t="s">
        <v>837</v>
      </c>
      <c r="F8" s="63" t="s">
        <v>836</v>
      </c>
      <c r="G8" s="64" t="s">
        <v>837</v>
      </c>
      <c r="H8" s="74" t="s">
        <v>838</v>
      </c>
      <c r="I8" s="75" t="s">
        <v>839</v>
      </c>
      <c r="J8" s="63" t="s">
        <v>838</v>
      </c>
      <c r="K8" s="64" t="s">
        <v>839</v>
      </c>
      <c r="L8" s="63" t="s">
        <v>840</v>
      </c>
      <c r="M8" s="80" t="s">
        <v>841</v>
      </c>
      <c r="N8" s="77" t="s">
        <v>842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843</v>
      </c>
      <c r="E9" s="64" t="s">
        <v>844</v>
      </c>
      <c r="F9" s="63" t="s">
        <v>843</v>
      </c>
      <c r="G9" s="64" t="s">
        <v>844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845</v>
      </c>
      <c r="F12" s="78" t="s">
        <v>166</v>
      </c>
      <c r="G12" s="64" t="s">
        <v>845</v>
      </c>
      <c r="H12" s="63" t="s">
        <v>176</v>
      </c>
      <c r="I12" s="64" t="s">
        <v>845</v>
      </c>
      <c r="J12" s="63" t="s">
        <v>176</v>
      </c>
      <c r="K12" s="64" t="s">
        <v>845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846</v>
      </c>
      <c r="E13" s="592" t="s">
        <v>847</v>
      </c>
      <c r="F13" s="63" t="s">
        <v>846</v>
      </c>
      <c r="G13" s="592" t="s">
        <v>847</v>
      </c>
      <c r="H13" s="63" t="s">
        <v>848</v>
      </c>
      <c r="I13" s="64" t="s">
        <v>849</v>
      </c>
      <c r="J13" s="63" t="s">
        <v>848</v>
      </c>
      <c r="K13" s="80" t="s">
        <v>849</v>
      </c>
      <c r="L13" s="63" t="s">
        <v>840</v>
      </c>
      <c r="M13" s="80" t="s">
        <v>841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831</v>
      </c>
      <c r="E14" s="64" t="s">
        <v>832</v>
      </c>
      <c r="F14" s="63" t="s">
        <v>831</v>
      </c>
      <c r="G14" s="64" t="s">
        <v>832</v>
      </c>
      <c r="H14" s="63" t="s">
        <v>833</v>
      </c>
      <c r="I14" s="64" t="s">
        <v>834</v>
      </c>
      <c r="J14" s="63" t="s">
        <v>833</v>
      </c>
      <c r="K14" s="64" t="s">
        <v>834</v>
      </c>
      <c r="L14" s="63"/>
      <c r="M14" s="477"/>
      <c r="N14" s="81" t="s">
        <v>850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836</v>
      </c>
      <c r="E15" s="91" t="s">
        <v>837</v>
      </c>
      <c r="F15" s="63" t="s">
        <v>836</v>
      </c>
      <c r="G15" s="64" t="s">
        <v>837</v>
      </c>
      <c r="H15" s="63" t="s">
        <v>838</v>
      </c>
      <c r="I15" s="64" t="s">
        <v>839</v>
      </c>
      <c r="J15" s="63" t="s">
        <v>838</v>
      </c>
      <c r="K15" s="64" t="s">
        <v>839</v>
      </c>
      <c r="L15" s="63" t="s">
        <v>840</v>
      </c>
      <c r="M15" s="477" t="s">
        <v>841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843</v>
      </c>
      <c r="E16" s="64" t="s">
        <v>844</v>
      </c>
      <c r="F16" s="63" t="s">
        <v>843</v>
      </c>
      <c r="G16" s="64" t="s">
        <v>844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851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852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531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853</v>
      </c>
      <c r="E20" s="592" t="s">
        <v>854</v>
      </c>
      <c r="F20" s="63" t="s">
        <v>853</v>
      </c>
      <c r="G20" s="592" t="s">
        <v>854</v>
      </c>
      <c r="H20" s="63" t="s">
        <v>848</v>
      </c>
      <c r="I20" s="64" t="s">
        <v>849</v>
      </c>
      <c r="J20" s="63" t="s">
        <v>848</v>
      </c>
      <c r="K20" s="80" t="s">
        <v>849</v>
      </c>
      <c r="L20" s="63" t="s">
        <v>840</v>
      </c>
      <c r="M20" s="80" t="s">
        <v>841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831</v>
      </c>
      <c r="E21" s="64" t="s">
        <v>832</v>
      </c>
      <c r="F21" s="98" t="s">
        <v>831</v>
      </c>
      <c r="G21" s="99" t="s">
        <v>832</v>
      </c>
      <c r="H21" s="63" t="s">
        <v>833</v>
      </c>
      <c r="I21" s="91" t="s">
        <v>834</v>
      </c>
      <c r="J21" s="63" t="s">
        <v>833</v>
      </c>
      <c r="K21" s="91" t="s">
        <v>834</v>
      </c>
      <c r="L21" s="63"/>
      <c r="M21" s="477"/>
      <c r="N21" s="81" t="s">
        <v>855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836</v>
      </c>
      <c r="E22" s="80" t="s">
        <v>837</v>
      </c>
      <c r="F22" s="74" t="s">
        <v>836</v>
      </c>
      <c r="G22" s="75" t="s">
        <v>837</v>
      </c>
      <c r="H22" s="76" t="s">
        <v>838</v>
      </c>
      <c r="I22" s="75" t="s">
        <v>839</v>
      </c>
      <c r="J22" s="63" t="s">
        <v>838</v>
      </c>
      <c r="K22" s="64" t="s">
        <v>839</v>
      </c>
      <c r="L22" s="63" t="s">
        <v>840</v>
      </c>
      <c r="M22" s="64" t="s">
        <v>841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843</v>
      </c>
      <c r="E23" s="64" t="s">
        <v>844</v>
      </c>
      <c r="F23" s="100" t="s">
        <v>843</v>
      </c>
      <c r="G23" s="101" t="s">
        <v>844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845</v>
      </c>
      <c r="F26" s="103" t="s">
        <v>166</v>
      </c>
      <c r="G26" s="168" t="s">
        <v>845</v>
      </c>
      <c r="H26" s="63" t="s">
        <v>176</v>
      </c>
      <c r="I26" s="64" t="s">
        <v>845</v>
      </c>
      <c r="J26" s="63" t="s">
        <v>176</v>
      </c>
      <c r="K26" s="64" t="s">
        <v>845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856</v>
      </c>
      <c r="E27" s="64"/>
      <c r="F27" s="63" t="s">
        <v>856</v>
      </c>
      <c r="G27" s="64"/>
      <c r="H27" s="63" t="s">
        <v>856</v>
      </c>
      <c r="I27" s="64"/>
      <c r="J27" s="63" t="s">
        <v>856</v>
      </c>
      <c r="K27" s="80"/>
      <c r="L27" s="63" t="s">
        <v>840</v>
      </c>
      <c r="M27" s="80" t="s">
        <v>841</v>
      </c>
      <c r="N27" s="109" t="s">
        <v>857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831</v>
      </c>
      <c r="E28" s="64" t="s">
        <v>832</v>
      </c>
      <c r="F28" s="63" t="s">
        <v>831</v>
      </c>
      <c r="G28" s="64" t="s">
        <v>832</v>
      </c>
      <c r="H28" s="63" t="s">
        <v>833</v>
      </c>
      <c r="I28" s="64" t="s">
        <v>834</v>
      </c>
      <c r="J28" s="63" t="s">
        <v>833</v>
      </c>
      <c r="K28" s="64" t="s">
        <v>834</v>
      </c>
      <c r="L28" s="63"/>
      <c r="M28" s="80"/>
      <c r="N28" s="81" t="s">
        <v>855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836</v>
      </c>
      <c r="E29" s="64" t="s">
        <v>837</v>
      </c>
      <c r="F29" s="63" t="s">
        <v>836</v>
      </c>
      <c r="G29" s="64" t="s">
        <v>837</v>
      </c>
      <c r="H29" s="63" t="s">
        <v>838</v>
      </c>
      <c r="I29" s="64" t="s">
        <v>839</v>
      </c>
      <c r="J29" s="63" t="s">
        <v>838</v>
      </c>
      <c r="K29" s="64" t="s">
        <v>839</v>
      </c>
      <c r="L29" s="63" t="s">
        <v>840</v>
      </c>
      <c r="M29" s="64" t="s">
        <v>841</v>
      </c>
      <c r="N29" s="81" t="s">
        <v>858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843</v>
      </c>
      <c r="E30" s="75" t="s">
        <v>844</v>
      </c>
      <c r="F30" s="63" t="s">
        <v>843</v>
      </c>
      <c r="G30" s="64" t="s">
        <v>844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845</v>
      </c>
      <c r="F33" s="137" t="s">
        <v>166</v>
      </c>
      <c r="G33" s="80" t="s">
        <v>845</v>
      </c>
      <c r="H33" s="63" t="s">
        <v>176</v>
      </c>
      <c r="I33" s="64" t="s">
        <v>845</v>
      </c>
      <c r="J33" s="63" t="s">
        <v>176</v>
      </c>
      <c r="K33" s="64" t="s">
        <v>845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853</v>
      </c>
      <c r="E34" s="592" t="s">
        <v>854</v>
      </c>
      <c r="F34" s="63" t="s">
        <v>853</v>
      </c>
      <c r="G34" s="592" t="s">
        <v>854</v>
      </c>
      <c r="H34" s="63" t="s">
        <v>848</v>
      </c>
      <c r="I34" s="64" t="s">
        <v>849</v>
      </c>
      <c r="J34" s="63" t="s">
        <v>848</v>
      </c>
      <c r="K34" s="80" t="s">
        <v>849</v>
      </c>
      <c r="L34" s="63" t="s">
        <v>840</v>
      </c>
      <c r="M34" s="80" t="s">
        <v>841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831</v>
      </c>
      <c r="E35" s="64" t="s">
        <v>832</v>
      </c>
      <c r="F35" s="63" t="s">
        <v>831</v>
      </c>
      <c r="G35" s="64" t="s">
        <v>832</v>
      </c>
      <c r="H35" s="63" t="s">
        <v>833</v>
      </c>
      <c r="I35" s="91" t="s">
        <v>834</v>
      </c>
      <c r="J35" s="63" t="s">
        <v>833</v>
      </c>
      <c r="K35" s="91" t="s">
        <v>834</v>
      </c>
      <c r="L35" s="63"/>
      <c r="M35" s="80"/>
      <c r="N35" s="81" t="s">
        <v>855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836</v>
      </c>
      <c r="E36" s="75" t="s">
        <v>837</v>
      </c>
      <c r="F36" s="92" t="s">
        <v>836</v>
      </c>
      <c r="G36" s="75" t="s">
        <v>837</v>
      </c>
      <c r="H36" s="92" t="s">
        <v>838</v>
      </c>
      <c r="I36" s="75" t="s">
        <v>839</v>
      </c>
      <c r="J36" s="63" t="s">
        <v>838</v>
      </c>
      <c r="K36" s="64" t="s">
        <v>839</v>
      </c>
      <c r="L36" s="63" t="s">
        <v>840</v>
      </c>
      <c r="M36" s="64" t="s">
        <v>841</v>
      </c>
      <c r="N36" s="81" t="s">
        <v>859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843</v>
      </c>
      <c r="E37" s="114" t="s">
        <v>844</v>
      </c>
      <c r="F37" s="113" t="s">
        <v>843</v>
      </c>
      <c r="G37" s="115" t="s">
        <v>844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550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60" t="s">
        <v>495</v>
      </c>
      <c r="C40" s="862" t="s">
        <v>496</v>
      </c>
      <c r="D40" s="57" t="s">
        <v>497</v>
      </c>
      <c r="E40" s="858" t="s">
        <v>498</v>
      </c>
      <c r="F40" s="57" t="s">
        <v>499</v>
      </c>
      <c r="G40" s="858" t="s">
        <v>498</v>
      </c>
      <c r="H40" s="57" t="s">
        <v>500</v>
      </c>
      <c r="I40" s="858" t="s">
        <v>498</v>
      </c>
      <c r="J40" s="57" t="s">
        <v>501</v>
      </c>
      <c r="K40" s="858" t="s">
        <v>498</v>
      </c>
      <c r="L40" s="57" t="s">
        <v>502</v>
      </c>
      <c r="M40" s="858" t="s">
        <v>498</v>
      </c>
      <c r="N40" s="58" t="s">
        <v>503</v>
      </c>
    </row>
    <row r="41" spans="1:15" ht="36" customHeight="1">
      <c r="A41" s="553"/>
      <c r="B41" s="861"/>
      <c r="C41" s="863"/>
      <c r="D41" s="59" t="s">
        <v>504</v>
      </c>
      <c r="E41" s="859"/>
      <c r="F41" s="59" t="s">
        <v>505</v>
      </c>
      <c r="G41" s="859"/>
      <c r="H41" s="59" t="s">
        <v>506</v>
      </c>
      <c r="I41" s="859"/>
      <c r="J41" s="59" t="s">
        <v>507</v>
      </c>
      <c r="K41" s="859"/>
      <c r="L41" s="59" t="s">
        <v>508</v>
      </c>
      <c r="M41" s="859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860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861</v>
      </c>
      <c r="E45" s="64"/>
      <c r="F45" s="63" t="s">
        <v>853</v>
      </c>
      <c r="G45" s="592" t="s">
        <v>854</v>
      </c>
      <c r="H45" s="63" t="s">
        <v>848</v>
      </c>
      <c r="I45" s="64" t="s">
        <v>849</v>
      </c>
      <c r="J45" s="63" t="s">
        <v>848</v>
      </c>
      <c r="K45" s="80" t="s">
        <v>849</v>
      </c>
      <c r="L45" s="63" t="s">
        <v>840</v>
      </c>
      <c r="M45" s="80" t="s">
        <v>841</v>
      </c>
      <c r="N45" s="81" t="s">
        <v>862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831</v>
      </c>
      <c r="E46" s="64" t="s">
        <v>832</v>
      </c>
      <c r="F46" s="63" t="s">
        <v>831</v>
      </c>
      <c r="G46" s="64" t="s">
        <v>832</v>
      </c>
      <c r="H46" s="63" t="s">
        <v>833</v>
      </c>
      <c r="I46" s="64" t="s">
        <v>834</v>
      </c>
      <c r="J46" s="63" t="s">
        <v>833</v>
      </c>
      <c r="K46" s="64" t="s">
        <v>834</v>
      </c>
      <c r="L46" s="63"/>
      <c r="M46" s="477"/>
      <c r="N46" s="81" t="s">
        <v>835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836</v>
      </c>
      <c r="E47" s="64" t="s">
        <v>837</v>
      </c>
      <c r="F47" s="79" t="s">
        <v>836</v>
      </c>
      <c r="G47" s="75" t="s">
        <v>837</v>
      </c>
      <c r="H47" s="79" t="s">
        <v>838</v>
      </c>
      <c r="I47" s="75" t="s">
        <v>839</v>
      </c>
      <c r="J47" s="63" t="s">
        <v>838</v>
      </c>
      <c r="K47" s="64" t="s">
        <v>839</v>
      </c>
      <c r="L47" s="63" t="s">
        <v>840</v>
      </c>
      <c r="M47" s="64" t="s">
        <v>841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843</v>
      </c>
      <c r="E48" s="104" t="s">
        <v>844</v>
      </c>
      <c r="F48" s="103" t="s">
        <v>843</v>
      </c>
      <c r="G48" s="75" t="s">
        <v>844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845</v>
      </c>
      <c r="F51" s="137" t="s">
        <v>166</v>
      </c>
      <c r="G51" s="64" t="s">
        <v>845</v>
      </c>
      <c r="H51" s="63" t="s">
        <v>176</v>
      </c>
      <c r="I51" s="64" t="s">
        <v>845</v>
      </c>
      <c r="J51" s="63" t="s">
        <v>176</v>
      </c>
      <c r="K51" s="64" t="s">
        <v>845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853</v>
      </c>
      <c r="E52" s="592" t="s">
        <v>854</v>
      </c>
      <c r="F52" s="63" t="s">
        <v>853</v>
      </c>
      <c r="G52" s="592" t="s">
        <v>854</v>
      </c>
      <c r="H52" s="63" t="s">
        <v>848</v>
      </c>
      <c r="I52" s="64" t="s">
        <v>849</v>
      </c>
      <c r="J52" s="63" t="s">
        <v>848</v>
      </c>
      <c r="K52" s="80" t="s">
        <v>849</v>
      </c>
      <c r="L52" s="63" t="s">
        <v>840</v>
      </c>
      <c r="M52" s="80" t="s">
        <v>841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831</v>
      </c>
      <c r="E53" s="64" t="s">
        <v>832</v>
      </c>
      <c r="F53" s="63" t="s">
        <v>831</v>
      </c>
      <c r="G53" s="64" t="s">
        <v>832</v>
      </c>
      <c r="H53" s="63" t="s">
        <v>833</v>
      </c>
      <c r="I53" s="64" t="s">
        <v>834</v>
      </c>
      <c r="J53" s="63" t="s">
        <v>833</v>
      </c>
      <c r="K53" s="64" t="s">
        <v>834</v>
      </c>
      <c r="L53" s="63"/>
      <c r="M53" s="80"/>
      <c r="N53" s="81" t="s">
        <v>850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863</v>
      </c>
      <c r="E54" s="132" t="s">
        <v>864</v>
      </c>
      <c r="F54" s="79" t="s">
        <v>863</v>
      </c>
      <c r="G54" s="75" t="s">
        <v>864</v>
      </c>
      <c r="H54" s="79" t="s">
        <v>838</v>
      </c>
      <c r="I54" s="75" t="s">
        <v>839</v>
      </c>
      <c r="J54" s="63" t="s">
        <v>838</v>
      </c>
      <c r="K54" s="64" t="s">
        <v>839</v>
      </c>
      <c r="L54" s="259" t="s">
        <v>840</v>
      </c>
      <c r="M54" s="260" t="s">
        <v>841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843</v>
      </c>
      <c r="E55" s="75" t="s">
        <v>844</v>
      </c>
      <c r="F55" s="103" t="s">
        <v>843</v>
      </c>
      <c r="G55" s="75" t="s">
        <v>844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845</v>
      </c>
      <c r="F58" s="137" t="s">
        <v>166</v>
      </c>
      <c r="G58" s="132" t="s">
        <v>845</v>
      </c>
      <c r="H58" s="63" t="s">
        <v>176</v>
      </c>
      <c r="I58" s="64" t="s">
        <v>845</v>
      </c>
      <c r="J58" s="63" t="s">
        <v>176</v>
      </c>
      <c r="K58" s="64" t="s">
        <v>845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853</v>
      </c>
      <c r="E59" s="592" t="s">
        <v>854</v>
      </c>
      <c r="F59" s="63" t="s">
        <v>853</v>
      </c>
      <c r="G59" s="592" t="s">
        <v>854</v>
      </c>
      <c r="H59" s="63" t="s">
        <v>848</v>
      </c>
      <c r="I59" s="64" t="s">
        <v>849</v>
      </c>
      <c r="J59" s="63" t="s">
        <v>848</v>
      </c>
      <c r="K59" s="80" t="s">
        <v>849</v>
      </c>
      <c r="L59" s="63" t="s">
        <v>840</v>
      </c>
      <c r="M59" s="80" t="s">
        <v>841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831</v>
      </c>
      <c r="E60" s="64" t="s">
        <v>832</v>
      </c>
      <c r="F60" s="63" t="s">
        <v>831</v>
      </c>
      <c r="G60" s="64" t="s">
        <v>832</v>
      </c>
      <c r="H60" s="63" t="s">
        <v>833</v>
      </c>
      <c r="I60" s="64" t="s">
        <v>834</v>
      </c>
      <c r="J60" s="63" t="s">
        <v>833</v>
      </c>
      <c r="K60" s="64" t="s">
        <v>834</v>
      </c>
      <c r="L60" s="63"/>
      <c r="M60" s="80"/>
      <c r="N60" s="81" t="s">
        <v>855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836</v>
      </c>
      <c r="E61" s="64" t="s">
        <v>837</v>
      </c>
      <c r="F61" s="79" t="s">
        <v>836</v>
      </c>
      <c r="G61" s="75" t="s">
        <v>837</v>
      </c>
      <c r="H61" s="79" t="s">
        <v>838</v>
      </c>
      <c r="I61" s="75" t="s">
        <v>839</v>
      </c>
      <c r="J61" s="137" t="s">
        <v>838</v>
      </c>
      <c r="K61" s="132" t="s">
        <v>839</v>
      </c>
      <c r="L61" s="259" t="s">
        <v>840</v>
      </c>
      <c r="M61" s="260" t="s">
        <v>841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843</v>
      </c>
      <c r="E62" s="75" t="s">
        <v>865</v>
      </c>
      <c r="F62" s="63" t="s">
        <v>866</v>
      </c>
      <c r="G62" s="64" t="s">
        <v>867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868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869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870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871</v>
      </c>
      <c r="E66" s="64"/>
      <c r="F66" s="63" t="s">
        <v>871</v>
      </c>
      <c r="G66" s="64"/>
      <c r="H66" s="63" t="s">
        <v>871</v>
      </c>
      <c r="I66" s="64"/>
      <c r="J66" s="63" t="s">
        <v>848</v>
      </c>
      <c r="K66" s="80"/>
      <c r="L66" s="63" t="s">
        <v>840</v>
      </c>
      <c r="M66" s="80"/>
      <c r="N66" s="81" t="s">
        <v>871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831</v>
      </c>
      <c r="E67" s="64" t="s">
        <v>832</v>
      </c>
      <c r="F67" s="63" t="s">
        <v>831</v>
      </c>
      <c r="G67" s="64" t="s">
        <v>832</v>
      </c>
      <c r="H67" s="63" t="s">
        <v>833</v>
      </c>
      <c r="I67" s="64" t="s">
        <v>834</v>
      </c>
      <c r="J67" s="63" t="s">
        <v>833</v>
      </c>
      <c r="K67" s="64" t="s">
        <v>834</v>
      </c>
      <c r="L67" s="63"/>
      <c r="M67" s="64"/>
      <c r="N67" s="81" t="s">
        <v>855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836</v>
      </c>
      <c r="E68" s="132" t="s">
        <v>837</v>
      </c>
      <c r="F68" s="103" t="s">
        <v>836</v>
      </c>
      <c r="G68" s="75" t="s">
        <v>837</v>
      </c>
      <c r="H68" s="139" t="s">
        <v>840</v>
      </c>
      <c r="I68" s="75" t="s">
        <v>841</v>
      </c>
      <c r="J68" s="261" t="s">
        <v>840</v>
      </c>
      <c r="K68" s="132" t="s">
        <v>841</v>
      </c>
      <c r="L68" s="259" t="s">
        <v>840</v>
      </c>
      <c r="M68" s="260" t="s">
        <v>841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843</v>
      </c>
      <c r="E69" s="64" t="s">
        <v>865</v>
      </c>
      <c r="F69" s="63" t="s">
        <v>866</v>
      </c>
      <c r="G69" s="64" t="s">
        <v>867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565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60" t="s">
        <v>495</v>
      </c>
      <c r="C74" s="862" t="s">
        <v>496</v>
      </c>
      <c r="D74" s="57" t="s">
        <v>497</v>
      </c>
      <c r="E74" s="858" t="s">
        <v>498</v>
      </c>
      <c r="F74" s="57" t="s">
        <v>499</v>
      </c>
      <c r="G74" s="858" t="s">
        <v>498</v>
      </c>
      <c r="H74" s="57" t="s">
        <v>500</v>
      </c>
      <c r="I74" s="858" t="s">
        <v>498</v>
      </c>
      <c r="J74" s="57" t="s">
        <v>501</v>
      </c>
      <c r="K74" s="858" t="s">
        <v>498</v>
      </c>
      <c r="L74" s="57" t="s">
        <v>502</v>
      </c>
      <c r="M74" s="858" t="s">
        <v>498</v>
      </c>
      <c r="N74" s="58" t="s">
        <v>503</v>
      </c>
    </row>
    <row r="75" spans="1:15" ht="18" customHeight="1">
      <c r="A75" s="553"/>
      <c r="B75" s="861"/>
      <c r="C75" s="863"/>
      <c r="D75" s="59" t="s">
        <v>504</v>
      </c>
      <c r="E75" s="859"/>
      <c r="F75" s="59" t="s">
        <v>505</v>
      </c>
      <c r="G75" s="859"/>
      <c r="H75" s="59" t="s">
        <v>506</v>
      </c>
      <c r="I75" s="859"/>
      <c r="J75" s="59" t="s">
        <v>507</v>
      </c>
      <c r="K75" s="859"/>
      <c r="L75" s="59" t="s">
        <v>508</v>
      </c>
      <c r="M75" s="859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845</v>
      </c>
      <c r="F76" s="140" t="s">
        <v>166</v>
      </c>
      <c r="G76" s="132" t="s">
        <v>845</v>
      </c>
      <c r="H76" s="63" t="s">
        <v>176</v>
      </c>
      <c r="I76" s="64" t="s">
        <v>845</v>
      </c>
      <c r="J76" s="63" t="s">
        <v>176</v>
      </c>
      <c r="K76" s="64" t="s">
        <v>845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853</v>
      </c>
      <c r="E77" s="592" t="s">
        <v>854</v>
      </c>
      <c r="F77" s="63" t="s">
        <v>853</v>
      </c>
      <c r="G77" s="592" t="s">
        <v>854</v>
      </c>
      <c r="H77" s="63" t="s">
        <v>848</v>
      </c>
      <c r="I77" s="64" t="s">
        <v>849</v>
      </c>
      <c r="J77" s="63" t="s">
        <v>848</v>
      </c>
      <c r="K77" s="80" t="s">
        <v>849</v>
      </c>
      <c r="L77" s="63" t="s">
        <v>840</v>
      </c>
      <c r="M77" s="80" t="s">
        <v>841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831</v>
      </c>
      <c r="E78" s="64" t="s">
        <v>832</v>
      </c>
      <c r="F78" s="63" t="s">
        <v>831</v>
      </c>
      <c r="G78" s="64" t="s">
        <v>832</v>
      </c>
      <c r="H78" s="158" t="s">
        <v>833</v>
      </c>
      <c r="I78" s="104" t="s">
        <v>834</v>
      </c>
      <c r="J78" s="140" t="s">
        <v>833</v>
      </c>
      <c r="K78" s="80" t="s">
        <v>834</v>
      </c>
      <c r="L78" s="63"/>
      <c r="M78" s="80"/>
      <c r="N78" s="81" t="s">
        <v>835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836</v>
      </c>
      <c r="E79" s="132" t="s">
        <v>837</v>
      </c>
      <c r="F79" s="63" t="s">
        <v>836</v>
      </c>
      <c r="G79" s="75" t="s">
        <v>837</v>
      </c>
      <c r="H79" s="139" t="s">
        <v>840</v>
      </c>
      <c r="I79" s="75" t="s">
        <v>841</v>
      </c>
      <c r="J79" s="103" t="s">
        <v>840</v>
      </c>
      <c r="K79" s="75" t="s">
        <v>841</v>
      </c>
      <c r="L79" s="259" t="s">
        <v>840</v>
      </c>
      <c r="M79" s="260" t="s">
        <v>841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866</v>
      </c>
      <c r="E80" s="80" t="s">
        <v>867</v>
      </c>
      <c r="F80" s="63" t="s">
        <v>866</v>
      </c>
      <c r="G80" s="64" t="s">
        <v>867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845</v>
      </c>
      <c r="F83" s="79" t="s">
        <v>166</v>
      </c>
      <c r="G83" s="75" t="s">
        <v>845</v>
      </c>
      <c r="H83" s="228" t="s">
        <v>176</v>
      </c>
      <c r="I83" s="64" t="s">
        <v>845</v>
      </c>
      <c r="J83" s="63" t="s">
        <v>176</v>
      </c>
      <c r="K83" s="64" t="s">
        <v>845</v>
      </c>
      <c r="L83" s="103" t="s">
        <v>176</v>
      </c>
      <c r="M83" s="572" t="s">
        <v>845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853</v>
      </c>
      <c r="E84" s="592" t="s">
        <v>854</v>
      </c>
      <c r="F84" s="63" t="s">
        <v>853</v>
      </c>
      <c r="G84" s="592" t="s">
        <v>854</v>
      </c>
      <c r="H84" s="63" t="s">
        <v>848</v>
      </c>
      <c r="I84" s="64" t="s">
        <v>849</v>
      </c>
      <c r="J84" s="63" t="s">
        <v>848</v>
      </c>
      <c r="K84" s="80" t="s">
        <v>849</v>
      </c>
      <c r="L84" s="63" t="s">
        <v>840</v>
      </c>
      <c r="M84" s="80" t="s">
        <v>841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831</v>
      </c>
      <c r="E85" s="64" t="s">
        <v>832</v>
      </c>
      <c r="F85" s="63" t="s">
        <v>831</v>
      </c>
      <c r="G85" s="64" t="s">
        <v>832</v>
      </c>
      <c r="H85" s="103" t="s">
        <v>833</v>
      </c>
      <c r="I85" s="75" t="s">
        <v>834</v>
      </c>
      <c r="J85" s="63" t="s">
        <v>833</v>
      </c>
      <c r="K85" s="75" t="s">
        <v>834</v>
      </c>
      <c r="L85" s="103"/>
      <c r="M85" s="572"/>
      <c r="N85" s="81" t="s">
        <v>850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836</v>
      </c>
      <c r="E86" s="75" t="s">
        <v>837</v>
      </c>
      <c r="F86" s="79" t="s">
        <v>836</v>
      </c>
      <c r="G86" s="75" t="s">
        <v>837</v>
      </c>
      <c r="H86" s="79" t="s">
        <v>840</v>
      </c>
      <c r="I86" s="75" t="s">
        <v>841</v>
      </c>
      <c r="J86" s="140" t="s">
        <v>840</v>
      </c>
      <c r="K86" s="75" t="s">
        <v>841</v>
      </c>
      <c r="L86" s="259" t="s">
        <v>840</v>
      </c>
      <c r="M86" s="260" t="s">
        <v>841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866</v>
      </c>
      <c r="E87" s="75" t="s">
        <v>867</v>
      </c>
      <c r="F87" s="103" t="s">
        <v>866</v>
      </c>
      <c r="G87" s="75" t="s">
        <v>867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845</v>
      </c>
      <c r="F90" s="140" t="s">
        <v>166</v>
      </c>
      <c r="G90" s="64" t="s">
        <v>845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872</v>
      </c>
      <c r="B91" s="72">
        <f t="shared" si="14"/>
        <v>46007</v>
      </c>
      <c r="C91" s="73">
        <f t="shared" si="15"/>
        <v>46007</v>
      </c>
      <c r="D91" s="63" t="s">
        <v>873</v>
      </c>
      <c r="E91" s="592" t="s">
        <v>874</v>
      </c>
      <c r="F91" s="63" t="s">
        <v>873</v>
      </c>
      <c r="G91" s="592" t="s">
        <v>874</v>
      </c>
      <c r="H91" s="63" t="s">
        <v>875</v>
      </c>
      <c r="I91" s="64" t="s">
        <v>876</v>
      </c>
      <c r="J91" s="92" t="s">
        <v>875</v>
      </c>
      <c r="K91" s="511" t="s">
        <v>876</v>
      </c>
      <c r="L91" s="103"/>
      <c r="M91" s="75"/>
      <c r="N91" s="81" t="s">
        <v>877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878</v>
      </c>
      <c r="E92" s="64" t="s">
        <v>879</v>
      </c>
      <c r="F92" s="63" t="s">
        <v>878</v>
      </c>
      <c r="G92" s="64" t="s">
        <v>879</v>
      </c>
      <c r="H92" s="103"/>
      <c r="I92" s="75"/>
      <c r="J92" s="63"/>
      <c r="K92" s="75"/>
      <c r="L92" s="103"/>
      <c r="M92" s="75"/>
      <c r="N92" s="81" t="s">
        <v>855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880</v>
      </c>
      <c r="E93" s="75" t="s">
        <v>834</v>
      </c>
      <c r="F93" s="167" t="s">
        <v>881</v>
      </c>
      <c r="G93" s="168" t="s">
        <v>834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881</v>
      </c>
      <c r="E94" s="80" t="s">
        <v>834</v>
      </c>
      <c r="F94" s="63" t="s">
        <v>881</v>
      </c>
      <c r="G94" s="75" t="s">
        <v>834</v>
      </c>
      <c r="H94" s="169" t="s">
        <v>882</v>
      </c>
      <c r="I94" s="64" t="s">
        <v>834</v>
      </c>
      <c r="J94" s="63" t="s">
        <v>882</v>
      </c>
      <c r="K94" s="64" t="s">
        <v>834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883</v>
      </c>
      <c r="E97" s="75" t="s">
        <v>884</v>
      </c>
      <c r="F97" s="137" t="s">
        <v>883</v>
      </c>
      <c r="G97" s="64" t="s">
        <v>884</v>
      </c>
      <c r="H97" s="103" t="s">
        <v>833</v>
      </c>
      <c r="I97" s="75" t="s">
        <v>834</v>
      </c>
      <c r="J97" s="249" t="s">
        <v>833</v>
      </c>
      <c r="K97" s="229" t="s">
        <v>834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885</v>
      </c>
      <c r="E98" s="592" t="s">
        <v>886</v>
      </c>
      <c r="F98" s="63" t="s">
        <v>885</v>
      </c>
      <c r="G98" s="592" t="s">
        <v>886</v>
      </c>
      <c r="H98" s="63" t="s">
        <v>875</v>
      </c>
      <c r="I98" s="64" t="s">
        <v>834</v>
      </c>
      <c r="J98" s="103" t="s">
        <v>875</v>
      </c>
      <c r="K98" s="75" t="s">
        <v>834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878</v>
      </c>
      <c r="E99" s="75" t="s">
        <v>879</v>
      </c>
      <c r="F99" s="103" t="s">
        <v>878</v>
      </c>
      <c r="G99" s="75" t="s">
        <v>879</v>
      </c>
      <c r="H99" s="103"/>
      <c r="I99" s="75"/>
      <c r="J99" s="103"/>
      <c r="K99" s="75"/>
      <c r="L99" s="63"/>
      <c r="M99" s="64"/>
      <c r="N99" s="81" t="s">
        <v>887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880</v>
      </c>
      <c r="E100" s="75" t="s">
        <v>834</v>
      </c>
      <c r="F100" s="170" t="s">
        <v>881</v>
      </c>
      <c r="G100" s="64" t="s">
        <v>834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574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60" t="s">
        <v>495</v>
      </c>
      <c r="C109" s="862" t="s">
        <v>496</v>
      </c>
      <c r="D109" s="57" t="s">
        <v>497</v>
      </c>
      <c r="E109" s="858" t="s">
        <v>498</v>
      </c>
      <c r="F109" s="57" t="s">
        <v>499</v>
      </c>
      <c r="G109" s="858" t="s">
        <v>498</v>
      </c>
      <c r="H109" s="57" t="s">
        <v>500</v>
      </c>
      <c r="I109" s="858" t="s">
        <v>498</v>
      </c>
      <c r="J109" s="57" t="s">
        <v>501</v>
      </c>
      <c r="K109" s="858" t="s">
        <v>498</v>
      </c>
      <c r="L109" s="57" t="s">
        <v>502</v>
      </c>
      <c r="M109" s="858" t="s">
        <v>498</v>
      </c>
      <c r="N109" s="58" t="s">
        <v>503</v>
      </c>
    </row>
    <row r="110" spans="1:15" ht="36" customHeight="1">
      <c r="B110" s="861"/>
      <c r="C110" s="863"/>
      <c r="D110" s="59" t="s">
        <v>504</v>
      </c>
      <c r="E110" s="859"/>
      <c r="F110" s="59" t="s">
        <v>505</v>
      </c>
      <c r="G110" s="859"/>
      <c r="H110" s="59" t="s">
        <v>506</v>
      </c>
      <c r="I110" s="859"/>
      <c r="J110" s="59" t="s">
        <v>507</v>
      </c>
      <c r="K110" s="859"/>
      <c r="L110" s="59" t="s">
        <v>508</v>
      </c>
      <c r="M110" s="859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888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883</v>
      </c>
      <c r="E115" s="64" t="s">
        <v>884</v>
      </c>
      <c r="F115" s="63" t="s">
        <v>883</v>
      </c>
      <c r="G115" s="93" t="s">
        <v>884</v>
      </c>
      <c r="H115" s="137" t="s">
        <v>833</v>
      </c>
      <c r="I115" s="80" t="s">
        <v>834</v>
      </c>
      <c r="J115" s="137" t="s">
        <v>833</v>
      </c>
      <c r="K115" s="80" t="s">
        <v>834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873</v>
      </c>
      <c r="E116" s="592" t="s">
        <v>889</v>
      </c>
      <c r="F116" s="98" t="s">
        <v>873</v>
      </c>
      <c r="G116" s="592" t="s">
        <v>889</v>
      </c>
      <c r="H116" s="63" t="s">
        <v>875</v>
      </c>
      <c r="I116" s="64" t="s">
        <v>834</v>
      </c>
      <c r="J116" s="63" t="s">
        <v>875</v>
      </c>
      <c r="K116" s="80" t="s">
        <v>834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878</v>
      </c>
      <c r="E117" s="64" t="s">
        <v>879</v>
      </c>
      <c r="F117" s="63" t="s">
        <v>878</v>
      </c>
      <c r="G117" s="64" t="s">
        <v>879</v>
      </c>
      <c r="H117" s="63"/>
      <c r="I117" s="91"/>
      <c r="J117" s="63"/>
      <c r="K117" s="91"/>
      <c r="L117" s="63"/>
      <c r="M117" s="91"/>
      <c r="N117" s="81" t="s">
        <v>835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880</v>
      </c>
      <c r="E118" s="64" t="s">
        <v>834</v>
      </c>
      <c r="F118" s="63" t="s">
        <v>881</v>
      </c>
      <c r="G118" s="64" t="s">
        <v>834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881</v>
      </c>
      <c r="E119" s="64" t="s">
        <v>834</v>
      </c>
      <c r="F119" s="63" t="s">
        <v>881</v>
      </c>
      <c r="G119" s="64" t="s">
        <v>834</v>
      </c>
      <c r="H119" s="63" t="s">
        <v>882</v>
      </c>
      <c r="I119" s="64" t="s">
        <v>834</v>
      </c>
      <c r="J119" s="63" t="s">
        <v>882</v>
      </c>
      <c r="K119" s="64" t="s">
        <v>834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890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873</v>
      </c>
      <c r="E123" s="592" t="s">
        <v>889</v>
      </c>
      <c r="F123" s="63" t="s">
        <v>873</v>
      </c>
      <c r="G123" s="592" t="s">
        <v>889</v>
      </c>
      <c r="H123" s="63" t="s">
        <v>875</v>
      </c>
      <c r="I123" s="64" t="s">
        <v>834</v>
      </c>
      <c r="J123" s="63" t="s">
        <v>875</v>
      </c>
      <c r="K123" s="64" t="s">
        <v>834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878</v>
      </c>
      <c r="E124" s="64" t="s">
        <v>879</v>
      </c>
      <c r="F124" s="63" t="s">
        <v>878</v>
      </c>
      <c r="G124" s="64" t="s">
        <v>879</v>
      </c>
      <c r="H124" s="63"/>
      <c r="I124" s="64"/>
      <c r="J124" s="63"/>
      <c r="K124" s="64"/>
      <c r="L124" s="63"/>
      <c r="M124" s="64"/>
      <c r="N124" s="81" t="s">
        <v>850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880</v>
      </c>
      <c r="E125" s="64" t="s">
        <v>834</v>
      </c>
      <c r="F125" s="140" t="s">
        <v>881</v>
      </c>
      <c r="G125" s="64" t="s">
        <v>834</v>
      </c>
      <c r="H125" s="79"/>
      <c r="I125" s="75"/>
      <c r="J125" s="79"/>
      <c r="K125" s="75"/>
      <c r="L125" s="259"/>
      <c r="M125" s="260"/>
      <c r="N125" s="81" t="s">
        <v>891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881</v>
      </c>
      <c r="E126" s="75" t="s">
        <v>834</v>
      </c>
      <c r="F126" s="63" t="s">
        <v>881</v>
      </c>
      <c r="G126" s="64" t="s">
        <v>834</v>
      </c>
      <c r="H126" s="63" t="s">
        <v>882</v>
      </c>
      <c r="I126" s="64" t="s">
        <v>834</v>
      </c>
      <c r="J126" s="63" t="s">
        <v>882</v>
      </c>
      <c r="K126" s="64" t="s">
        <v>834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883</v>
      </c>
      <c r="E129" s="75" t="s">
        <v>884</v>
      </c>
      <c r="F129" s="140" t="s">
        <v>883</v>
      </c>
      <c r="G129" s="132" t="s">
        <v>884</v>
      </c>
      <c r="H129" s="63" t="s">
        <v>833</v>
      </c>
      <c r="I129" s="64" t="s">
        <v>834</v>
      </c>
      <c r="J129" s="63" t="s">
        <v>833</v>
      </c>
      <c r="K129" s="64" t="s">
        <v>834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873</v>
      </c>
      <c r="E130" s="592" t="s">
        <v>889</v>
      </c>
      <c r="F130" s="63" t="s">
        <v>873</v>
      </c>
      <c r="G130" s="592" t="s">
        <v>889</v>
      </c>
      <c r="H130" s="63" t="s">
        <v>875</v>
      </c>
      <c r="I130" s="64" t="s">
        <v>834</v>
      </c>
      <c r="J130" s="63" t="s">
        <v>875</v>
      </c>
      <c r="K130" s="64" t="s">
        <v>834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878</v>
      </c>
      <c r="E131" s="64" t="s">
        <v>879</v>
      </c>
      <c r="F131" s="63" t="s">
        <v>878</v>
      </c>
      <c r="G131" s="64" t="s">
        <v>879</v>
      </c>
      <c r="H131" s="63"/>
      <c r="I131" s="64"/>
      <c r="J131" s="63"/>
      <c r="K131" s="64"/>
      <c r="L131" s="63"/>
      <c r="M131" s="64"/>
      <c r="N131" s="189" t="s">
        <v>855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880</v>
      </c>
      <c r="E132" s="190" t="s">
        <v>834</v>
      </c>
      <c r="F132" s="63" t="s">
        <v>881</v>
      </c>
      <c r="G132" s="190" t="s">
        <v>834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881</v>
      </c>
      <c r="E133" s="80" t="s">
        <v>834</v>
      </c>
      <c r="F133" s="63" t="s">
        <v>881</v>
      </c>
      <c r="G133" s="80" t="s">
        <v>834</v>
      </c>
      <c r="H133" s="63" t="s">
        <v>882</v>
      </c>
      <c r="I133" s="64" t="s">
        <v>834</v>
      </c>
      <c r="J133" s="102" t="s">
        <v>882</v>
      </c>
      <c r="K133" s="64" t="s">
        <v>834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883</v>
      </c>
      <c r="E136" s="64" t="s">
        <v>884</v>
      </c>
      <c r="F136" s="191" t="s">
        <v>883</v>
      </c>
      <c r="G136" s="93" t="s">
        <v>884</v>
      </c>
      <c r="H136" s="63" t="s">
        <v>833</v>
      </c>
      <c r="I136" s="80" t="s">
        <v>834</v>
      </c>
      <c r="J136" s="63" t="s">
        <v>834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873</v>
      </c>
      <c r="E137" s="592" t="s">
        <v>889</v>
      </c>
      <c r="F137" s="63" t="s">
        <v>873</v>
      </c>
      <c r="G137" s="592" t="s">
        <v>889</v>
      </c>
      <c r="H137" s="63" t="s">
        <v>875</v>
      </c>
      <c r="I137" s="64" t="s">
        <v>834</v>
      </c>
      <c r="J137" s="63" t="s">
        <v>875</v>
      </c>
      <c r="K137" s="64" t="s">
        <v>834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878</v>
      </c>
      <c r="E138" s="64" t="s">
        <v>879</v>
      </c>
      <c r="F138" s="63" t="s">
        <v>878</v>
      </c>
      <c r="G138" s="64" t="s">
        <v>879</v>
      </c>
      <c r="H138" s="63"/>
      <c r="I138" s="197"/>
      <c r="J138" s="63"/>
      <c r="K138" s="80"/>
      <c r="L138" s="63"/>
      <c r="M138" s="64"/>
      <c r="N138" s="196" t="s">
        <v>855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892</v>
      </c>
      <c r="E139" s="486" t="s">
        <v>893</v>
      </c>
      <c r="F139" s="63" t="s">
        <v>892</v>
      </c>
      <c r="G139" s="486" t="s">
        <v>893</v>
      </c>
      <c r="H139" s="63" t="s">
        <v>892</v>
      </c>
      <c r="I139" s="486" t="s">
        <v>893</v>
      </c>
      <c r="J139" s="63" t="s">
        <v>892</v>
      </c>
      <c r="K139" s="486" t="s">
        <v>893</v>
      </c>
      <c r="L139" s="259"/>
      <c r="M139" s="260"/>
      <c r="N139" s="196" t="s">
        <v>894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584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60" t="s">
        <v>495</v>
      </c>
      <c r="C144" s="862" t="s">
        <v>496</v>
      </c>
      <c r="D144" s="57" t="s">
        <v>497</v>
      </c>
      <c r="E144" s="858" t="s">
        <v>498</v>
      </c>
      <c r="F144" s="57" t="s">
        <v>499</v>
      </c>
      <c r="G144" s="858" t="s">
        <v>498</v>
      </c>
      <c r="H144" s="57" t="s">
        <v>500</v>
      </c>
      <c r="I144" s="858" t="s">
        <v>498</v>
      </c>
      <c r="J144" s="57" t="s">
        <v>501</v>
      </c>
      <c r="K144" s="858" t="s">
        <v>498</v>
      </c>
      <c r="L144" s="57" t="s">
        <v>502</v>
      </c>
      <c r="M144" s="858" t="s">
        <v>498</v>
      </c>
      <c r="N144" s="58" t="s">
        <v>503</v>
      </c>
    </row>
    <row r="145" spans="1:15" ht="36" customHeight="1">
      <c r="A145" s="556"/>
      <c r="B145" s="861"/>
      <c r="C145" s="863"/>
      <c r="D145" s="59" t="s">
        <v>504</v>
      </c>
      <c r="E145" s="859"/>
      <c r="F145" s="59" t="s">
        <v>505</v>
      </c>
      <c r="G145" s="859"/>
      <c r="H145" s="59" t="s">
        <v>506</v>
      </c>
      <c r="I145" s="859"/>
      <c r="J145" s="59" t="s">
        <v>507</v>
      </c>
      <c r="K145" s="859"/>
      <c r="L145" s="59" t="s">
        <v>508</v>
      </c>
      <c r="M145" s="859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883</v>
      </c>
      <c r="E147" s="64" t="s">
        <v>884</v>
      </c>
      <c r="F147" s="140" t="s">
        <v>883</v>
      </c>
      <c r="G147" s="93" t="s">
        <v>884</v>
      </c>
      <c r="H147" s="140" t="s">
        <v>833</v>
      </c>
      <c r="I147" s="64" t="s">
        <v>834</v>
      </c>
      <c r="J147" s="140" t="s">
        <v>833</v>
      </c>
      <c r="K147" s="64" t="s">
        <v>834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873</v>
      </c>
      <c r="E148" s="592" t="s">
        <v>889</v>
      </c>
      <c r="F148" s="140" t="s">
        <v>873</v>
      </c>
      <c r="G148" s="592" t="s">
        <v>889</v>
      </c>
      <c r="H148" s="140" t="s">
        <v>875</v>
      </c>
      <c r="I148" s="64" t="s">
        <v>834</v>
      </c>
      <c r="J148" s="140" t="s">
        <v>875</v>
      </c>
      <c r="K148" s="64" t="s">
        <v>834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878</v>
      </c>
      <c r="E149" s="64" t="s">
        <v>879</v>
      </c>
      <c r="F149" s="140" t="s">
        <v>878</v>
      </c>
      <c r="G149" s="64" t="s">
        <v>879</v>
      </c>
      <c r="H149" s="140"/>
      <c r="I149" s="64"/>
      <c r="J149" s="140"/>
      <c r="K149" s="80"/>
      <c r="L149" s="140"/>
      <c r="M149" s="80"/>
      <c r="N149" s="196" t="s">
        <v>835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880</v>
      </c>
      <c r="E150" s="75" t="s">
        <v>834</v>
      </c>
      <c r="F150" s="206" t="s">
        <v>881</v>
      </c>
      <c r="G150" s="75" t="s">
        <v>834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895</v>
      </c>
      <c r="E151" s="75"/>
      <c r="F151" s="231" t="s">
        <v>895</v>
      </c>
      <c r="G151" s="75"/>
      <c r="H151" s="231" t="s">
        <v>895</v>
      </c>
      <c r="I151" s="64"/>
      <c r="J151" s="231" t="s">
        <v>895</v>
      </c>
      <c r="K151" s="64"/>
      <c r="L151" s="231" t="s">
        <v>895</v>
      </c>
      <c r="M151" s="80"/>
      <c r="N151" s="196" t="s">
        <v>588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896</v>
      </c>
      <c r="E152" s="85"/>
      <c r="F152" s="84" t="s">
        <v>896</v>
      </c>
      <c r="G152" s="126"/>
      <c r="H152" s="84" t="s">
        <v>896</v>
      </c>
      <c r="I152" s="85"/>
      <c r="J152" s="84" t="s">
        <v>896</v>
      </c>
      <c r="K152" s="85"/>
      <c r="L152" s="84" t="s">
        <v>896</v>
      </c>
      <c r="M152" s="107"/>
      <c r="N152" s="193" t="s">
        <v>589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883</v>
      </c>
      <c r="E154" s="64" t="s">
        <v>884</v>
      </c>
      <c r="F154" s="63" t="s">
        <v>883</v>
      </c>
      <c r="G154" s="93" t="s">
        <v>884</v>
      </c>
      <c r="H154" s="63" t="s">
        <v>833</v>
      </c>
      <c r="I154" s="64" t="s">
        <v>834</v>
      </c>
      <c r="J154" s="63" t="s">
        <v>833</v>
      </c>
      <c r="K154" s="64" t="s">
        <v>834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873</v>
      </c>
      <c r="E155" s="592" t="s">
        <v>889</v>
      </c>
      <c r="F155" s="63" t="s">
        <v>873</v>
      </c>
      <c r="G155" s="592" t="s">
        <v>889</v>
      </c>
      <c r="H155" s="63" t="s">
        <v>875</v>
      </c>
      <c r="I155" s="64" t="s">
        <v>834</v>
      </c>
      <c r="J155" s="63" t="s">
        <v>875</v>
      </c>
      <c r="K155" s="64" t="s">
        <v>834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897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880</v>
      </c>
      <c r="E157" s="64" t="s">
        <v>834</v>
      </c>
      <c r="F157" s="63" t="s">
        <v>881</v>
      </c>
      <c r="G157" s="64" t="s">
        <v>834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895</v>
      </c>
      <c r="E158" s="168"/>
      <c r="F158" s="231" t="s">
        <v>895</v>
      </c>
      <c r="G158" s="168"/>
      <c r="H158" s="231" t="s">
        <v>895</v>
      </c>
      <c r="I158" s="64"/>
      <c r="J158" s="231" t="s">
        <v>895</v>
      </c>
      <c r="K158" s="64"/>
      <c r="L158" s="231" t="s">
        <v>895</v>
      </c>
      <c r="M158" s="64"/>
      <c r="N158" s="196" t="s">
        <v>596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898</v>
      </c>
      <c r="E159" s="95"/>
      <c r="F159" s="211" t="s">
        <v>898</v>
      </c>
      <c r="G159" s="138"/>
      <c r="H159" s="84" t="s">
        <v>898</v>
      </c>
      <c r="I159" s="85"/>
      <c r="J159" s="84" t="s">
        <v>898</v>
      </c>
      <c r="K159" s="85"/>
      <c r="L159" s="84" t="s">
        <v>898</v>
      </c>
      <c r="M159" s="107"/>
      <c r="N159" s="88" t="s">
        <v>597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883</v>
      </c>
      <c r="E161" s="64" t="s">
        <v>884</v>
      </c>
      <c r="F161" s="63" t="s">
        <v>883</v>
      </c>
      <c r="G161" s="93" t="s">
        <v>884</v>
      </c>
      <c r="H161" s="63" t="s">
        <v>833</v>
      </c>
      <c r="I161" s="64" t="s">
        <v>834</v>
      </c>
      <c r="J161" s="63" t="s">
        <v>833</v>
      </c>
      <c r="K161" s="64" t="s">
        <v>834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873</v>
      </c>
      <c r="E162" s="592" t="s">
        <v>889</v>
      </c>
      <c r="F162" s="63" t="s">
        <v>873</v>
      </c>
      <c r="G162" s="592" t="s">
        <v>889</v>
      </c>
      <c r="H162" s="63" t="s">
        <v>875</v>
      </c>
      <c r="I162" s="64" t="s">
        <v>834</v>
      </c>
      <c r="J162" s="63" t="s">
        <v>875</v>
      </c>
      <c r="K162" s="64" t="s">
        <v>834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878</v>
      </c>
      <c r="E163" s="64" t="s">
        <v>879</v>
      </c>
      <c r="F163" s="63" t="s">
        <v>878</v>
      </c>
      <c r="G163" s="93" t="s">
        <v>879</v>
      </c>
      <c r="H163" s="63"/>
      <c r="I163" s="64"/>
      <c r="J163" s="63"/>
      <c r="K163" s="80"/>
      <c r="L163" s="63"/>
      <c r="M163" s="80"/>
      <c r="N163" s="81" t="s">
        <v>850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880</v>
      </c>
      <c r="E164" s="64" t="s">
        <v>834</v>
      </c>
      <c r="F164" s="63" t="s">
        <v>881</v>
      </c>
      <c r="G164" s="93" t="s">
        <v>834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881</v>
      </c>
      <c r="E165" s="64" t="s">
        <v>834</v>
      </c>
      <c r="F165" s="63" t="s">
        <v>881</v>
      </c>
      <c r="G165" s="93" t="s">
        <v>834</v>
      </c>
      <c r="H165" s="63" t="s">
        <v>882</v>
      </c>
      <c r="I165" s="64" t="s">
        <v>834</v>
      </c>
      <c r="J165" s="63" t="s">
        <v>882</v>
      </c>
      <c r="K165" s="64" t="s">
        <v>834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899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855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900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600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60" t="s">
        <v>495</v>
      </c>
      <c r="C176" s="862" t="s">
        <v>496</v>
      </c>
      <c r="D176" s="57" t="s">
        <v>497</v>
      </c>
      <c r="E176" s="858" t="s">
        <v>498</v>
      </c>
      <c r="F176" s="57" t="s">
        <v>499</v>
      </c>
      <c r="G176" s="858" t="s">
        <v>498</v>
      </c>
      <c r="H176" s="57" t="s">
        <v>500</v>
      </c>
      <c r="I176" s="858" t="s">
        <v>498</v>
      </c>
      <c r="J176" s="57" t="s">
        <v>501</v>
      </c>
      <c r="K176" s="858" t="s">
        <v>498</v>
      </c>
      <c r="L176" s="57" t="s">
        <v>502</v>
      </c>
      <c r="M176" s="858" t="s">
        <v>498</v>
      </c>
      <c r="N176" s="58" t="s">
        <v>503</v>
      </c>
    </row>
    <row r="177" spans="1:15" ht="18" customHeight="1">
      <c r="A177" s="556"/>
      <c r="B177" s="861"/>
      <c r="C177" s="863"/>
      <c r="D177" s="59" t="s">
        <v>504</v>
      </c>
      <c r="E177" s="859"/>
      <c r="F177" s="59" t="s">
        <v>505</v>
      </c>
      <c r="G177" s="859"/>
      <c r="H177" s="59" t="s">
        <v>506</v>
      </c>
      <c r="I177" s="859"/>
      <c r="J177" s="59" t="s">
        <v>507</v>
      </c>
      <c r="K177" s="859"/>
      <c r="L177" s="59" t="s">
        <v>508</v>
      </c>
      <c r="M177" s="859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835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901</v>
      </c>
      <c r="E183" s="75" t="s">
        <v>902</v>
      </c>
      <c r="F183" s="63" t="s">
        <v>901</v>
      </c>
      <c r="G183" s="93" t="s">
        <v>902</v>
      </c>
      <c r="H183" s="103" t="s">
        <v>901</v>
      </c>
      <c r="I183" s="75" t="s">
        <v>902</v>
      </c>
      <c r="J183" s="63" t="s">
        <v>857</v>
      </c>
      <c r="K183" s="80"/>
      <c r="L183" s="63"/>
      <c r="M183" s="80"/>
      <c r="N183" s="196" t="s">
        <v>903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850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855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904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905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906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855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3" zoomScaleNormal="100" zoomScaleSheetLayoutView="100" workbookViewId="0"/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907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494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60" t="s">
        <v>495</v>
      </c>
      <c r="C5" s="862" t="s">
        <v>496</v>
      </c>
      <c r="D5" s="57" t="s">
        <v>497</v>
      </c>
      <c r="E5" s="858" t="s">
        <v>498</v>
      </c>
      <c r="F5" s="57" t="s">
        <v>499</v>
      </c>
      <c r="G5" s="858" t="s">
        <v>498</v>
      </c>
      <c r="H5" s="57" t="s">
        <v>500</v>
      </c>
      <c r="I5" s="858" t="s">
        <v>498</v>
      </c>
      <c r="J5" s="57" t="s">
        <v>501</v>
      </c>
      <c r="K5" s="858" t="s">
        <v>498</v>
      </c>
      <c r="L5" s="57" t="s">
        <v>502</v>
      </c>
      <c r="M5" s="858" t="s">
        <v>498</v>
      </c>
      <c r="N5" s="58" t="s">
        <v>503</v>
      </c>
    </row>
    <row r="6" spans="1:15" ht="18" customHeight="1">
      <c r="B6" s="861"/>
      <c r="C6" s="863"/>
      <c r="D6" s="59" t="s">
        <v>504</v>
      </c>
      <c r="E6" s="859"/>
      <c r="F6" s="59" t="s">
        <v>505</v>
      </c>
      <c r="G6" s="859"/>
      <c r="H6" s="59" t="s">
        <v>506</v>
      </c>
      <c r="I6" s="859"/>
      <c r="J6" s="59" t="s">
        <v>507</v>
      </c>
      <c r="K6" s="859"/>
      <c r="L6" s="59" t="s">
        <v>508</v>
      </c>
      <c r="M6" s="859"/>
      <c r="N6" s="60"/>
    </row>
    <row r="7" spans="1:15" ht="36" customHeight="1">
      <c r="A7" s="552" t="s">
        <v>830</v>
      </c>
      <c r="B7" s="61">
        <v>45931</v>
      </c>
      <c r="C7" s="62">
        <f>B7</f>
        <v>45931</v>
      </c>
      <c r="D7" s="63" t="s">
        <v>908</v>
      </c>
      <c r="E7" s="64"/>
      <c r="F7" s="65" t="s">
        <v>908</v>
      </c>
      <c r="G7" s="64"/>
      <c r="H7" s="66" t="s">
        <v>908</v>
      </c>
      <c r="I7" s="67"/>
      <c r="J7" s="66" t="s">
        <v>908</v>
      </c>
      <c r="K7" s="68"/>
      <c r="L7" s="69"/>
      <c r="M7" s="70"/>
      <c r="N7" s="71" t="s">
        <v>909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908</v>
      </c>
      <c r="E8" s="64"/>
      <c r="F8" s="63" t="s">
        <v>908</v>
      </c>
      <c r="G8" s="64"/>
      <c r="H8" s="74" t="s">
        <v>908</v>
      </c>
      <c r="I8" s="75"/>
      <c r="J8" s="63" t="s">
        <v>908</v>
      </c>
      <c r="K8" s="64"/>
      <c r="L8" s="63"/>
      <c r="M8" s="76"/>
      <c r="N8" s="77" t="s">
        <v>842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910</v>
      </c>
      <c r="E9" s="64" t="s">
        <v>911</v>
      </c>
      <c r="F9" s="63" t="s">
        <v>910</v>
      </c>
      <c r="G9" s="64" t="s">
        <v>911</v>
      </c>
      <c r="H9" s="79" t="s">
        <v>908</v>
      </c>
      <c r="I9" s="75"/>
      <c r="J9" s="495" t="s">
        <v>908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908</v>
      </c>
      <c r="E12" s="64"/>
      <c r="F12" s="78" t="s">
        <v>908</v>
      </c>
      <c r="G12" s="64"/>
      <c r="H12" s="63" t="s">
        <v>908</v>
      </c>
      <c r="I12" s="64"/>
      <c r="J12" s="63" t="s">
        <v>908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908</v>
      </c>
      <c r="E13" s="64"/>
      <c r="F13" s="63" t="s">
        <v>908</v>
      </c>
      <c r="G13" s="64"/>
      <c r="H13" s="63" t="s">
        <v>908</v>
      </c>
      <c r="I13" s="64"/>
      <c r="J13" s="63" t="s">
        <v>908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908</v>
      </c>
      <c r="E14" s="64"/>
      <c r="F14" s="63" t="s">
        <v>908</v>
      </c>
      <c r="G14" s="64"/>
      <c r="H14" s="63" t="s">
        <v>908</v>
      </c>
      <c r="I14" s="64"/>
      <c r="J14" s="63" t="s">
        <v>908</v>
      </c>
      <c r="K14" s="64"/>
      <c r="L14" s="63"/>
      <c r="M14" s="90"/>
      <c r="N14" s="81" t="s">
        <v>850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908</v>
      </c>
      <c r="E15" s="91"/>
      <c r="F15" s="63" t="s">
        <v>908</v>
      </c>
      <c r="G15" s="64"/>
      <c r="H15" s="63" t="s">
        <v>908</v>
      </c>
      <c r="I15" s="64"/>
      <c r="J15" s="63" t="s">
        <v>908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910</v>
      </c>
      <c r="E16" s="64" t="s">
        <v>911</v>
      </c>
      <c r="F16" s="63" t="s">
        <v>910</v>
      </c>
      <c r="G16" s="64" t="s">
        <v>911</v>
      </c>
      <c r="H16" s="63" t="s">
        <v>908</v>
      </c>
      <c r="I16" s="64"/>
      <c r="J16" s="63" t="s">
        <v>908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851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852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531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908</v>
      </c>
      <c r="E20" s="64"/>
      <c r="F20" s="63" t="s">
        <v>908</v>
      </c>
      <c r="G20" s="64"/>
      <c r="H20" s="63" t="s">
        <v>908</v>
      </c>
      <c r="I20" s="64"/>
      <c r="J20" s="63" t="s">
        <v>908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908</v>
      </c>
      <c r="E21" s="64"/>
      <c r="F21" s="98" t="s">
        <v>908</v>
      </c>
      <c r="G21" s="99"/>
      <c r="H21" s="63" t="s">
        <v>908</v>
      </c>
      <c r="I21" s="91"/>
      <c r="J21" s="63" t="s">
        <v>908</v>
      </c>
      <c r="K21" s="91"/>
      <c r="L21" s="63"/>
      <c r="M21" s="90"/>
      <c r="N21" s="81" t="s">
        <v>855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908</v>
      </c>
      <c r="E22" s="80"/>
      <c r="F22" s="74" t="s">
        <v>908</v>
      </c>
      <c r="G22" s="75"/>
      <c r="H22" s="76" t="s">
        <v>908</v>
      </c>
      <c r="I22" s="75"/>
      <c r="J22" s="63" t="s">
        <v>908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910</v>
      </c>
      <c r="E23" s="64" t="s">
        <v>911</v>
      </c>
      <c r="F23" s="100" t="s">
        <v>910</v>
      </c>
      <c r="G23" s="101" t="s">
        <v>911</v>
      </c>
      <c r="H23" s="102" t="s">
        <v>908</v>
      </c>
      <c r="I23" s="64"/>
      <c r="J23" s="103" t="s">
        <v>908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908</v>
      </c>
      <c r="E26" s="168"/>
      <c r="F26" s="103" t="s">
        <v>908</v>
      </c>
      <c r="G26" s="168"/>
      <c r="H26" s="63" t="s">
        <v>908</v>
      </c>
      <c r="I26" s="64"/>
      <c r="J26" s="63" t="s">
        <v>908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856</v>
      </c>
      <c r="E27" s="64"/>
      <c r="F27" s="63" t="s">
        <v>856</v>
      </c>
      <c r="G27" s="64"/>
      <c r="H27" s="63" t="s">
        <v>856</v>
      </c>
      <c r="I27" s="64"/>
      <c r="J27" s="63" t="s">
        <v>856</v>
      </c>
      <c r="K27" s="76"/>
      <c r="L27" s="63"/>
      <c r="M27" s="76"/>
      <c r="N27" s="109" t="s">
        <v>857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908</v>
      </c>
      <c r="E28" s="64"/>
      <c r="F28" s="63" t="s">
        <v>908</v>
      </c>
      <c r="G28" s="64"/>
      <c r="H28" s="63" t="s">
        <v>908</v>
      </c>
      <c r="I28" s="64"/>
      <c r="J28" s="63" t="s">
        <v>908</v>
      </c>
      <c r="K28" s="64"/>
      <c r="L28" s="63"/>
      <c r="M28" s="76"/>
      <c r="N28" s="81" t="s">
        <v>855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908</v>
      </c>
      <c r="E29" s="64"/>
      <c r="F29" s="63" t="s">
        <v>908</v>
      </c>
      <c r="G29" s="64"/>
      <c r="H29" s="63" t="s">
        <v>908</v>
      </c>
      <c r="I29" s="64"/>
      <c r="J29" s="63" t="s">
        <v>908</v>
      </c>
      <c r="K29" s="64"/>
      <c r="L29" s="63"/>
      <c r="M29" s="64"/>
      <c r="N29" s="81" t="s">
        <v>858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910</v>
      </c>
      <c r="E30" s="75" t="s">
        <v>911</v>
      </c>
      <c r="F30" s="63" t="s">
        <v>910</v>
      </c>
      <c r="G30" s="64" t="s">
        <v>911</v>
      </c>
      <c r="H30" s="63" t="s">
        <v>908</v>
      </c>
      <c r="I30" s="64"/>
      <c r="J30" s="63" t="s">
        <v>908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908</v>
      </c>
      <c r="E33" s="64"/>
      <c r="F33" s="137" t="s">
        <v>908</v>
      </c>
      <c r="G33" s="80"/>
      <c r="H33" s="63" t="s">
        <v>908</v>
      </c>
      <c r="I33" s="64"/>
      <c r="J33" s="63" t="s">
        <v>908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908</v>
      </c>
      <c r="E34" s="64"/>
      <c r="F34" s="63" t="s">
        <v>908</v>
      </c>
      <c r="G34" s="64"/>
      <c r="H34" s="63" t="s">
        <v>908</v>
      </c>
      <c r="I34" s="64"/>
      <c r="J34" s="63" t="s">
        <v>908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908</v>
      </c>
      <c r="E35" s="64"/>
      <c r="F35" s="63" t="s">
        <v>908</v>
      </c>
      <c r="G35" s="64"/>
      <c r="H35" s="63" t="s">
        <v>908</v>
      </c>
      <c r="I35" s="91"/>
      <c r="J35" s="63" t="s">
        <v>908</v>
      </c>
      <c r="K35" s="110"/>
      <c r="L35" s="63"/>
      <c r="M35" s="76"/>
      <c r="N35" s="81" t="s">
        <v>855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908</v>
      </c>
      <c r="E36" s="75"/>
      <c r="F36" s="79" t="s">
        <v>908</v>
      </c>
      <c r="G36" s="75"/>
      <c r="H36" s="79" t="s">
        <v>908</v>
      </c>
      <c r="I36" s="75"/>
      <c r="J36" s="63" t="s">
        <v>908</v>
      </c>
      <c r="K36" s="64"/>
      <c r="L36" s="63"/>
      <c r="M36" s="64"/>
      <c r="N36" s="81" t="s">
        <v>859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910</v>
      </c>
      <c r="E37" s="114" t="s">
        <v>911</v>
      </c>
      <c r="F37" s="113" t="s">
        <v>910</v>
      </c>
      <c r="G37" s="115" t="s">
        <v>911</v>
      </c>
      <c r="H37" s="116" t="s">
        <v>908</v>
      </c>
      <c r="I37" s="115"/>
      <c r="J37" s="113" t="s">
        <v>908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60" t="s">
        <v>495</v>
      </c>
      <c r="C40" s="862" t="s">
        <v>496</v>
      </c>
      <c r="D40" s="57" t="s">
        <v>497</v>
      </c>
      <c r="E40" s="858" t="s">
        <v>498</v>
      </c>
      <c r="F40" s="57" t="s">
        <v>499</v>
      </c>
      <c r="G40" s="858" t="s">
        <v>498</v>
      </c>
      <c r="H40" s="57" t="s">
        <v>500</v>
      </c>
      <c r="I40" s="858" t="s">
        <v>498</v>
      </c>
      <c r="J40" s="57" t="s">
        <v>501</v>
      </c>
      <c r="K40" s="858" t="s">
        <v>498</v>
      </c>
      <c r="L40" s="57" t="s">
        <v>502</v>
      </c>
      <c r="M40" s="858" t="s">
        <v>498</v>
      </c>
      <c r="N40" s="58" t="s">
        <v>503</v>
      </c>
    </row>
    <row r="41" spans="1:15" ht="36" customHeight="1">
      <c r="A41" s="553"/>
      <c r="B41" s="861"/>
      <c r="C41" s="863"/>
      <c r="D41" s="59" t="s">
        <v>504</v>
      </c>
      <c r="E41" s="859"/>
      <c r="F41" s="59" t="s">
        <v>505</v>
      </c>
      <c r="G41" s="859"/>
      <c r="H41" s="59" t="s">
        <v>506</v>
      </c>
      <c r="I41" s="859"/>
      <c r="J41" s="59" t="s">
        <v>507</v>
      </c>
      <c r="K41" s="859"/>
      <c r="L41" s="59" t="s">
        <v>508</v>
      </c>
      <c r="M41" s="859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860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861</v>
      </c>
      <c r="E45" s="64"/>
      <c r="F45" s="63" t="s">
        <v>908</v>
      </c>
      <c r="G45" s="64"/>
      <c r="H45" s="63" t="s">
        <v>908</v>
      </c>
      <c r="I45" s="64"/>
      <c r="J45" s="63" t="s">
        <v>908</v>
      </c>
      <c r="K45" s="76"/>
      <c r="L45" s="63"/>
      <c r="M45" s="76"/>
      <c r="N45" s="81" t="s">
        <v>862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908</v>
      </c>
      <c r="E46" s="64"/>
      <c r="F46" s="63" t="s">
        <v>908</v>
      </c>
      <c r="G46" s="64"/>
      <c r="H46" s="63" t="s">
        <v>908</v>
      </c>
      <c r="I46" s="64"/>
      <c r="J46" s="63" t="s">
        <v>908</v>
      </c>
      <c r="K46" s="64"/>
      <c r="L46" s="63"/>
      <c r="M46" s="90"/>
      <c r="N46" s="81" t="s">
        <v>835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908</v>
      </c>
      <c r="E47" s="64"/>
      <c r="F47" s="79" t="s">
        <v>908</v>
      </c>
      <c r="G47" s="75"/>
      <c r="H47" s="79" t="s">
        <v>908</v>
      </c>
      <c r="I47" s="75"/>
      <c r="J47" s="63" t="s">
        <v>908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910</v>
      </c>
      <c r="E48" s="104" t="s">
        <v>911</v>
      </c>
      <c r="F48" s="103" t="s">
        <v>910</v>
      </c>
      <c r="G48" s="75" t="s">
        <v>911</v>
      </c>
      <c r="H48" s="128" t="s">
        <v>908</v>
      </c>
      <c r="I48" s="75"/>
      <c r="J48" s="63" t="s">
        <v>908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908</v>
      </c>
      <c r="E51" s="64"/>
      <c r="F51" s="137" t="s">
        <v>908</v>
      </c>
      <c r="G51" s="64"/>
      <c r="H51" s="63" t="s">
        <v>908</v>
      </c>
      <c r="I51" s="64"/>
      <c r="J51" s="63" t="s">
        <v>908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908</v>
      </c>
      <c r="E52" s="64"/>
      <c r="F52" s="63" t="s">
        <v>908</v>
      </c>
      <c r="G52" s="64"/>
      <c r="H52" s="63" t="s">
        <v>908</v>
      </c>
      <c r="I52" s="64"/>
      <c r="J52" s="63" t="s">
        <v>908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908</v>
      </c>
      <c r="E53" s="64"/>
      <c r="F53" s="63" t="s">
        <v>908</v>
      </c>
      <c r="G53" s="64"/>
      <c r="H53" s="63" t="s">
        <v>908</v>
      </c>
      <c r="I53" s="64"/>
      <c r="J53" s="63" t="s">
        <v>908</v>
      </c>
      <c r="K53" s="64"/>
      <c r="L53" s="63"/>
      <c r="M53" s="76"/>
      <c r="N53" s="81" t="s">
        <v>850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908</v>
      </c>
      <c r="E54" s="132"/>
      <c r="F54" s="79" t="s">
        <v>908</v>
      </c>
      <c r="G54" s="75"/>
      <c r="H54" s="79" t="s">
        <v>908</v>
      </c>
      <c r="I54" s="75"/>
      <c r="J54" s="63" t="s">
        <v>908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910</v>
      </c>
      <c r="E55" s="75" t="s">
        <v>911</v>
      </c>
      <c r="F55" s="103" t="s">
        <v>910</v>
      </c>
      <c r="G55" s="75" t="s">
        <v>911</v>
      </c>
      <c r="H55" s="74" t="s">
        <v>908</v>
      </c>
      <c r="I55" s="75"/>
      <c r="J55" s="133" t="s">
        <v>908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908</v>
      </c>
      <c r="E58" s="132"/>
      <c r="F58" s="137" t="s">
        <v>908</v>
      </c>
      <c r="G58" s="132"/>
      <c r="H58" s="63" t="s">
        <v>908</v>
      </c>
      <c r="I58" s="64"/>
      <c r="J58" s="63" t="s">
        <v>908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908</v>
      </c>
      <c r="E59" s="64"/>
      <c r="F59" s="63" t="s">
        <v>908</v>
      </c>
      <c r="G59" s="64"/>
      <c r="H59" s="63" t="s">
        <v>908</v>
      </c>
      <c r="I59" s="64"/>
      <c r="J59" s="63" t="s">
        <v>908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908</v>
      </c>
      <c r="E60" s="64"/>
      <c r="F60" s="63" t="s">
        <v>908</v>
      </c>
      <c r="G60" s="64"/>
      <c r="H60" s="63" t="s">
        <v>908</v>
      </c>
      <c r="I60" s="64"/>
      <c r="J60" s="63" t="s">
        <v>908</v>
      </c>
      <c r="K60" s="64"/>
      <c r="L60" s="63"/>
      <c r="M60" s="76"/>
      <c r="N60" s="81" t="s">
        <v>855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908</v>
      </c>
      <c r="E61" s="64"/>
      <c r="F61" s="79" t="s">
        <v>908</v>
      </c>
      <c r="G61" s="75"/>
      <c r="H61" s="79" t="s">
        <v>908</v>
      </c>
      <c r="I61" s="75"/>
      <c r="J61" s="137" t="s">
        <v>908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910</v>
      </c>
      <c r="E62" s="75" t="s">
        <v>911</v>
      </c>
      <c r="F62" s="63" t="s">
        <v>910</v>
      </c>
      <c r="G62" s="64" t="s">
        <v>911</v>
      </c>
      <c r="H62" s="63" t="s">
        <v>908</v>
      </c>
      <c r="I62" s="104"/>
      <c r="J62" s="79" t="s">
        <v>908</v>
      </c>
      <c r="K62" s="104"/>
      <c r="L62" s="63"/>
      <c r="M62" s="51"/>
      <c r="N62" s="81" t="s">
        <v>868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869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871</v>
      </c>
      <c r="E66" s="64"/>
      <c r="F66" s="63" t="s">
        <v>871</v>
      </c>
      <c r="G66" s="64"/>
      <c r="H66" s="63" t="s">
        <v>871</v>
      </c>
      <c r="I66" s="64"/>
      <c r="J66" s="63" t="s">
        <v>908</v>
      </c>
      <c r="K66" s="76"/>
      <c r="L66" s="63"/>
      <c r="M66" s="76"/>
      <c r="N66" s="81" t="s">
        <v>871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908</v>
      </c>
      <c r="E67" s="64"/>
      <c r="F67" s="63" t="s">
        <v>908</v>
      </c>
      <c r="G67" s="64"/>
      <c r="H67" s="63" t="s">
        <v>908</v>
      </c>
      <c r="I67" s="64"/>
      <c r="J67" s="63" t="s">
        <v>908</v>
      </c>
      <c r="K67" s="64"/>
      <c r="L67" s="63"/>
      <c r="M67" s="64"/>
      <c r="N67" s="81" t="s">
        <v>855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908</v>
      </c>
      <c r="E68" s="132"/>
      <c r="F68" s="103" t="s">
        <v>908</v>
      </c>
      <c r="G68" s="75"/>
      <c r="H68" s="139" t="s">
        <v>908</v>
      </c>
      <c r="I68" s="75"/>
      <c r="J68" s="261" t="s">
        <v>908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910</v>
      </c>
      <c r="E69" s="64" t="s">
        <v>911</v>
      </c>
      <c r="F69" s="63" t="s">
        <v>910</v>
      </c>
      <c r="G69" s="64" t="s">
        <v>911</v>
      </c>
      <c r="H69" s="139" t="s">
        <v>908</v>
      </c>
      <c r="I69" s="75"/>
      <c r="J69" s="63" t="s">
        <v>908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565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60" t="s">
        <v>495</v>
      </c>
      <c r="C74" s="862" t="s">
        <v>496</v>
      </c>
      <c r="D74" s="57" t="s">
        <v>497</v>
      </c>
      <c r="E74" s="858" t="s">
        <v>498</v>
      </c>
      <c r="F74" s="57" t="s">
        <v>499</v>
      </c>
      <c r="G74" s="858" t="s">
        <v>498</v>
      </c>
      <c r="H74" s="57" t="s">
        <v>500</v>
      </c>
      <c r="I74" s="858" t="s">
        <v>498</v>
      </c>
      <c r="J74" s="57" t="s">
        <v>501</v>
      </c>
      <c r="K74" s="858" t="s">
        <v>498</v>
      </c>
      <c r="L74" s="57" t="s">
        <v>502</v>
      </c>
      <c r="M74" s="858" t="s">
        <v>498</v>
      </c>
      <c r="N74" s="58" t="s">
        <v>503</v>
      </c>
    </row>
    <row r="75" spans="1:15" ht="18" customHeight="1">
      <c r="A75" s="553"/>
      <c r="B75" s="861"/>
      <c r="C75" s="863"/>
      <c r="D75" s="59" t="s">
        <v>504</v>
      </c>
      <c r="E75" s="859"/>
      <c r="F75" s="59" t="s">
        <v>505</v>
      </c>
      <c r="G75" s="859"/>
      <c r="H75" s="59" t="s">
        <v>506</v>
      </c>
      <c r="I75" s="859"/>
      <c r="J75" s="59" t="s">
        <v>507</v>
      </c>
      <c r="K75" s="859"/>
      <c r="L75" s="59" t="s">
        <v>508</v>
      </c>
      <c r="M75" s="859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908</v>
      </c>
      <c r="E76" s="132"/>
      <c r="F76" s="140" t="s">
        <v>908</v>
      </c>
      <c r="G76" s="132"/>
      <c r="H76" s="63" t="s">
        <v>908</v>
      </c>
      <c r="I76" s="64"/>
      <c r="J76" s="63" t="s">
        <v>908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908</v>
      </c>
      <c r="E77" s="64"/>
      <c r="F77" s="63" t="s">
        <v>908</v>
      </c>
      <c r="G77" s="64"/>
      <c r="H77" s="63" t="s">
        <v>908</v>
      </c>
      <c r="I77" s="64"/>
      <c r="J77" s="63" t="s">
        <v>908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908</v>
      </c>
      <c r="E78" s="64"/>
      <c r="F78" s="63" t="s">
        <v>908</v>
      </c>
      <c r="G78" s="64"/>
      <c r="H78" s="158" t="s">
        <v>908</v>
      </c>
      <c r="I78" s="104"/>
      <c r="J78" s="140" t="s">
        <v>908</v>
      </c>
      <c r="K78" s="80"/>
      <c r="L78" s="63"/>
      <c r="M78" s="76"/>
      <c r="N78" s="81" t="s">
        <v>835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908</v>
      </c>
      <c r="E79" s="132"/>
      <c r="F79" s="63" t="s">
        <v>908</v>
      </c>
      <c r="G79" s="75"/>
      <c r="H79" s="139" t="s">
        <v>908</v>
      </c>
      <c r="I79" s="75"/>
      <c r="J79" s="103" t="s">
        <v>908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910</v>
      </c>
      <c r="E80" s="80" t="s">
        <v>911</v>
      </c>
      <c r="F80" s="63" t="s">
        <v>910</v>
      </c>
      <c r="G80" s="64" t="s">
        <v>911</v>
      </c>
      <c r="H80" s="79" t="s">
        <v>908</v>
      </c>
      <c r="I80" s="101"/>
      <c r="J80" s="159" t="s">
        <v>908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908</v>
      </c>
      <c r="E83" s="75"/>
      <c r="F83" s="79" t="s">
        <v>908</v>
      </c>
      <c r="G83" s="75"/>
      <c r="H83" s="228" t="s">
        <v>908</v>
      </c>
      <c r="I83" s="64"/>
      <c r="J83" s="63" t="s">
        <v>908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908</v>
      </c>
      <c r="E84" s="64"/>
      <c r="F84" s="63" t="s">
        <v>908</v>
      </c>
      <c r="G84" s="64"/>
      <c r="H84" s="63" t="s">
        <v>908</v>
      </c>
      <c r="I84" s="64"/>
      <c r="J84" s="63" t="s">
        <v>908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908</v>
      </c>
      <c r="E85" s="64"/>
      <c r="F85" s="63" t="s">
        <v>908</v>
      </c>
      <c r="G85" s="64"/>
      <c r="H85" s="103" t="s">
        <v>908</v>
      </c>
      <c r="I85" s="75"/>
      <c r="J85" s="63" t="s">
        <v>908</v>
      </c>
      <c r="K85" s="75"/>
      <c r="L85" s="103"/>
      <c r="M85" s="164"/>
      <c r="N85" s="81" t="s">
        <v>850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908</v>
      </c>
      <c r="E86" s="75"/>
      <c r="F86" s="79" t="s">
        <v>908</v>
      </c>
      <c r="G86" s="75"/>
      <c r="H86" s="79" t="s">
        <v>908</v>
      </c>
      <c r="I86" s="75"/>
      <c r="J86" s="140" t="s">
        <v>908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910</v>
      </c>
      <c r="E87" s="75" t="s">
        <v>911</v>
      </c>
      <c r="F87" s="103" t="s">
        <v>910</v>
      </c>
      <c r="G87" s="75" t="s">
        <v>911</v>
      </c>
      <c r="H87" s="103" t="s">
        <v>908</v>
      </c>
      <c r="I87" s="75"/>
      <c r="J87" s="103" t="s">
        <v>908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908</v>
      </c>
      <c r="E90" s="75"/>
      <c r="F90" s="140" t="s">
        <v>908</v>
      </c>
      <c r="G90" s="64"/>
      <c r="H90" s="63" t="s">
        <v>908</v>
      </c>
      <c r="I90" s="64"/>
      <c r="J90" s="63" t="s">
        <v>908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872</v>
      </c>
      <c r="B91" s="72">
        <f t="shared" si="14"/>
        <v>46007</v>
      </c>
      <c r="C91" s="73">
        <f t="shared" si="15"/>
        <v>46007</v>
      </c>
      <c r="D91" s="63" t="s">
        <v>908</v>
      </c>
      <c r="E91" s="64"/>
      <c r="F91" s="63" t="s">
        <v>908</v>
      </c>
      <c r="G91" s="64"/>
      <c r="H91" s="63" t="s">
        <v>908</v>
      </c>
      <c r="I91" s="64"/>
      <c r="J91" s="92" t="s">
        <v>908</v>
      </c>
      <c r="K91" s="165"/>
      <c r="L91" s="103"/>
      <c r="M91" s="166"/>
      <c r="N91" s="81" t="s">
        <v>912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908</v>
      </c>
      <c r="E92" s="64"/>
      <c r="F92" s="63" t="s">
        <v>908</v>
      </c>
      <c r="G92" s="64"/>
      <c r="H92" s="103" t="s">
        <v>908</v>
      </c>
      <c r="I92" s="75"/>
      <c r="J92" s="63" t="s">
        <v>908</v>
      </c>
      <c r="K92" s="75"/>
      <c r="L92" s="103"/>
      <c r="M92" s="75"/>
      <c r="N92" s="81" t="s">
        <v>855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908</v>
      </c>
      <c r="E93" s="75"/>
      <c r="F93" s="167" t="s">
        <v>908</v>
      </c>
      <c r="G93" s="168"/>
      <c r="H93" s="74" t="s">
        <v>908</v>
      </c>
      <c r="I93" s="168"/>
      <c r="J93" s="63" t="s">
        <v>908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910</v>
      </c>
      <c r="E94" s="80" t="s">
        <v>911</v>
      </c>
      <c r="F94" s="63" t="s">
        <v>910</v>
      </c>
      <c r="G94" s="75" t="s">
        <v>911</v>
      </c>
      <c r="H94" s="169" t="s">
        <v>908</v>
      </c>
      <c r="I94" s="64"/>
      <c r="J94" s="63" t="s">
        <v>908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908</v>
      </c>
      <c r="E97" s="75"/>
      <c r="F97" s="137" t="s">
        <v>908</v>
      </c>
      <c r="G97" s="64"/>
      <c r="H97" s="103" t="s">
        <v>908</v>
      </c>
      <c r="I97" s="75"/>
      <c r="J97" s="480" t="s">
        <v>908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908</v>
      </c>
      <c r="E98" s="64"/>
      <c r="F98" s="63" t="s">
        <v>908</v>
      </c>
      <c r="G98" s="64"/>
      <c r="H98" s="63" t="s">
        <v>908</v>
      </c>
      <c r="I98" s="64"/>
      <c r="J98" s="103" t="s">
        <v>908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908</v>
      </c>
      <c r="E99" s="75"/>
      <c r="F99" s="103" t="s">
        <v>908</v>
      </c>
      <c r="G99" s="75"/>
      <c r="H99" s="103" t="s">
        <v>908</v>
      </c>
      <c r="I99" s="75"/>
      <c r="J99" s="103" t="s">
        <v>908</v>
      </c>
      <c r="K99" s="75"/>
      <c r="L99" s="63"/>
      <c r="M99" s="64"/>
      <c r="N99" s="81" t="s">
        <v>887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908</v>
      </c>
      <c r="E100" s="75"/>
      <c r="F100" s="170" t="s">
        <v>908</v>
      </c>
      <c r="G100" s="64"/>
      <c r="H100" s="63" t="s">
        <v>908</v>
      </c>
      <c r="I100" s="75"/>
      <c r="J100" s="103" t="s">
        <v>908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60" t="s">
        <v>495</v>
      </c>
      <c r="C109" s="862" t="s">
        <v>496</v>
      </c>
      <c r="D109" s="57" t="s">
        <v>497</v>
      </c>
      <c r="E109" s="858" t="s">
        <v>498</v>
      </c>
      <c r="F109" s="57" t="s">
        <v>499</v>
      </c>
      <c r="G109" s="858" t="s">
        <v>498</v>
      </c>
      <c r="H109" s="57" t="s">
        <v>500</v>
      </c>
      <c r="I109" s="858" t="s">
        <v>498</v>
      </c>
      <c r="J109" s="57" t="s">
        <v>501</v>
      </c>
      <c r="K109" s="858" t="s">
        <v>498</v>
      </c>
      <c r="L109" s="57" t="s">
        <v>502</v>
      </c>
      <c r="M109" s="858" t="s">
        <v>498</v>
      </c>
      <c r="N109" s="58" t="s">
        <v>503</v>
      </c>
    </row>
    <row r="110" spans="1:15" ht="36" customHeight="1">
      <c r="B110" s="861"/>
      <c r="C110" s="863"/>
      <c r="D110" s="59" t="s">
        <v>504</v>
      </c>
      <c r="E110" s="859"/>
      <c r="F110" s="59" t="s">
        <v>505</v>
      </c>
      <c r="G110" s="859"/>
      <c r="H110" s="59" t="s">
        <v>506</v>
      </c>
      <c r="I110" s="859"/>
      <c r="J110" s="59" t="s">
        <v>507</v>
      </c>
      <c r="K110" s="859"/>
      <c r="L110" s="59" t="s">
        <v>508</v>
      </c>
      <c r="M110" s="859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888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908</v>
      </c>
      <c r="E115" s="93"/>
      <c r="F115" s="63" t="s">
        <v>908</v>
      </c>
      <c r="G115" s="93"/>
      <c r="H115" s="137" t="s">
        <v>908</v>
      </c>
      <c r="I115" s="80"/>
      <c r="J115" s="137" t="s">
        <v>908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908</v>
      </c>
      <c r="E116" s="64"/>
      <c r="F116" s="98" t="s">
        <v>908</v>
      </c>
      <c r="G116" s="64"/>
      <c r="H116" s="63" t="s">
        <v>908</v>
      </c>
      <c r="I116" s="64"/>
      <c r="J116" s="63" t="s">
        <v>908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908</v>
      </c>
      <c r="E117" s="64"/>
      <c r="F117" s="63" t="s">
        <v>908</v>
      </c>
      <c r="G117" s="64"/>
      <c r="H117" s="63" t="s">
        <v>908</v>
      </c>
      <c r="I117" s="110"/>
      <c r="J117" s="63" t="s">
        <v>908</v>
      </c>
      <c r="K117" s="91"/>
      <c r="L117" s="63"/>
      <c r="M117" s="91"/>
      <c r="N117" s="81" t="s">
        <v>835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908</v>
      </c>
      <c r="E118" s="64"/>
      <c r="F118" s="63" t="s">
        <v>908</v>
      </c>
      <c r="G118" s="64"/>
      <c r="H118" s="63" t="s">
        <v>908</v>
      </c>
      <c r="I118" s="64"/>
      <c r="J118" s="63" t="s">
        <v>908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910</v>
      </c>
      <c r="E119" s="64" t="s">
        <v>911</v>
      </c>
      <c r="F119" s="63" t="s">
        <v>910</v>
      </c>
      <c r="G119" s="64" t="s">
        <v>911</v>
      </c>
      <c r="H119" s="63" t="s">
        <v>908</v>
      </c>
      <c r="I119" s="64"/>
      <c r="J119" s="63" t="s">
        <v>908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908</v>
      </c>
      <c r="E123" s="64"/>
      <c r="F123" s="63" t="s">
        <v>908</v>
      </c>
      <c r="G123" s="64"/>
      <c r="H123" s="63" t="s">
        <v>908</v>
      </c>
      <c r="I123" s="64"/>
      <c r="J123" s="63" t="s">
        <v>908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908</v>
      </c>
      <c r="E124" s="64"/>
      <c r="F124" s="63" t="s">
        <v>908</v>
      </c>
      <c r="G124" s="64"/>
      <c r="H124" s="63" t="s">
        <v>908</v>
      </c>
      <c r="I124" s="64"/>
      <c r="J124" s="63" t="s">
        <v>908</v>
      </c>
      <c r="K124" s="64"/>
      <c r="L124" s="63"/>
      <c r="M124" s="64"/>
      <c r="N124" s="81" t="s">
        <v>850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908</v>
      </c>
      <c r="E125" s="64"/>
      <c r="F125" s="140" t="s">
        <v>908</v>
      </c>
      <c r="G125" s="64"/>
      <c r="H125" s="79" t="s">
        <v>908</v>
      </c>
      <c r="I125" s="75"/>
      <c r="J125" s="79" t="s">
        <v>908</v>
      </c>
      <c r="K125" s="75"/>
      <c r="L125" s="259"/>
      <c r="M125" s="260"/>
      <c r="N125" s="81" t="s">
        <v>891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910</v>
      </c>
      <c r="E126" s="75" t="s">
        <v>911</v>
      </c>
      <c r="F126" s="63" t="s">
        <v>910</v>
      </c>
      <c r="G126" s="64" t="s">
        <v>911</v>
      </c>
      <c r="H126" s="63" t="s">
        <v>908</v>
      </c>
      <c r="I126" s="64"/>
      <c r="J126" s="63" t="s">
        <v>908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908</v>
      </c>
      <c r="E129" s="75"/>
      <c r="F129" s="140" t="s">
        <v>908</v>
      </c>
      <c r="G129" s="132"/>
      <c r="H129" s="63" t="s">
        <v>908</v>
      </c>
      <c r="I129" s="64"/>
      <c r="J129" s="63" t="s">
        <v>908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908</v>
      </c>
      <c r="E130" s="64"/>
      <c r="F130" s="63" t="s">
        <v>908</v>
      </c>
      <c r="G130" s="64"/>
      <c r="H130" s="63" t="s">
        <v>908</v>
      </c>
      <c r="I130" s="64"/>
      <c r="J130" s="63" t="s">
        <v>908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908</v>
      </c>
      <c r="E131" s="64"/>
      <c r="F131" s="63" t="s">
        <v>908</v>
      </c>
      <c r="G131" s="64"/>
      <c r="H131" s="63" t="s">
        <v>908</v>
      </c>
      <c r="I131" s="64"/>
      <c r="J131" s="63" t="s">
        <v>908</v>
      </c>
      <c r="K131" s="64"/>
      <c r="L131" s="63"/>
      <c r="M131" s="64"/>
      <c r="N131" s="189" t="s">
        <v>855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908</v>
      </c>
      <c r="E132" s="190"/>
      <c r="F132" s="63" t="s">
        <v>908</v>
      </c>
      <c r="G132" s="190"/>
      <c r="H132" s="191" t="s">
        <v>908</v>
      </c>
      <c r="I132" s="190"/>
      <c r="J132" s="63" t="s">
        <v>908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910</v>
      </c>
      <c r="E133" s="80" t="s">
        <v>911</v>
      </c>
      <c r="F133" s="63" t="s">
        <v>910</v>
      </c>
      <c r="G133" s="80" t="s">
        <v>911</v>
      </c>
      <c r="H133" s="63" t="s">
        <v>908</v>
      </c>
      <c r="I133" s="64"/>
      <c r="J133" s="102" t="s">
        <v>908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908</v>
      </c>
      <c r="E136" s="93"/>
      <c r="F136" s="191" t="s">
        <v>908</v>
      </c>
      <c r="G136" s="93"/>
      <c r="H136" s="63" t="s">
        <v>908</v>
      </c>
      <c r="I136" s="80"/>
      <c r="J136" s="63" t="s">
        <v>908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908</v>
      </c>
      <c r="E137" s="64"/>
      <c r="F137" s="63" t="s">
        <v>908</v>
      </c>
      <c r="G137" s="64"/>
      <c r="H137" s="63" t="s">
        <v>908</v>
      </c>
      <c r="I137" s="64"/>
      <c r="J137" s="63" t="s">
        <v>908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908</v>
      </c>
      <c r="E138" s="64"/>
      <c r="F138" s="63" t="s">
        <v>908</v>
      </c>
      <c r="G138" s="64"/>
      <c r="H138" s="63" t="s">
        <v>908</v>
      </c>
      <c r="I138" s="197"/>
      <c r="J138" s="63" t="s">
        <v>908</v>
      </c>
      <c r="K138" s="80"/>
      <c r="L138" s="63"/>
      <c r="M138" s="64"/>
      <c r="N138" s="196" t="s">
        <v>855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892</v>
      </c>
      <c r="E139" s="486" t="s">
        <v>893</v>
      </c>
      <c r="F139" s="63" t="s">
        <v>892</v>
      </c>
      <c r="G139" s="486" t="s">
        <v>893</v>
      </c>
      <c r="H139" s="63" t="s">
        <v>892</v>
      </c>
      <c r="I139" s="486" t="s">
        <v>893</v>
      </c>
      <c r="J139" s="63" t="s">
        <v>892</v>
      </c>
      <c r="K139" s="486" t="s">
        <v>893</v>
      </c>
      <c r="L139" s="259"/>
      <c r="M139" s="260"/>
      <c r="N139" s="196" t="s">
        <v>894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584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60" t="s">
        <v>495</v>
      </c>
      <c r="C144" s="862" t="s">
        <v>496</v>
      </c>
      <c r="D144" s="57" t="s">
        <v>497</v>
      </c>
      <c r="E144" s="858" t="s">
        <v>498</v>
      </c>
      <c r="F144" s="57" t="s">
        <v>499</v>
      </c>
      <c r="G144" s="858" t="s">
        <v>498</v>
      </c>
      <c r="H144" s="57" t="s">
        <v>500</v>
      </c>
      <c r="I144" s="858" t="s">
        <v>498</v>
      </c>
      <c r="J144" s="57" t="s">
        <v>501</v>
      </c>
      <c r="K144" s="858" t="s">
        <v>498</v>
      </c>
      <c r="L144" s="57" t="s">
        <v>502</v>
      </c>
      <c r="M144" s="858" t="s">
        <v>498</v>
      </c>
      <c r="N144" s="58" t="s">
        <v>503</v>
      </c>
    </row>
    <row r="145" spans="1:15" ht="36" customHeight="1">
      <c r="A145" s="556"/>
      <c r="B145" s="861"/>
      <c r="C145" s="863"/>
      <c r="D145" s="59" t="s">
        <v>504</v>
      </c>
      <c r="E145" s="859"/>
      <c r="F145" s="59" t="s">
        <v>505</v>
      </c>
      <c r="G145" s="859"/>
      <c r="H145" s="59" t="s">
        <v>506</v>
      </c>
      <c r="I145" s="859"/>
      <c r="J145" s="59" t="s">
        <v>507</v>
      </c>
      <c r="K145" s="859"/>
      <c r="L145" s="59" t="s">
        <v>508</v>
      </c>
      <c r="M145" s="859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908</v>
      </c>
      <c r="E147" s="93"/>
      <c r="F147" s="140" t="s">
        <v>908</v>
      </c>
      <c r="G147" s="93"/>
      <c r="H147" s="140" t="s">
        <v>908</v>
      </c>
      <c r="I147" s="93"/>
      <c r="J147" s="140" t="s">
        <v>908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908</v>
      </c>
      <c r="E148" s="64"/>
      <c r="F148" s="140" t="s">
        <v>908</v>
      </c>
      <c r="G148" s="64"/>
      <c r="H148" s="140" t="s">
        <v>908</v>
      </c>
      <c r="I148" s="64"/>
      <c r="J148" s="140" t="s">
        <v>908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908</v>
      </c>
      <c r="E149" s="64"/>
      <c r="F149" s="140" t="s">
        <v>908</v>
      </c>
      <c r="G149" s="64"/>
      <c r="H149" s="140" t="s">
        <v>908</v>
      </c>
      <c r="I149" s="64"/>
      <c r="J149" s="140" t="s">
        <v>908</v>
      </c>
      <c r="K149" s="76"/>
      <c r="L149" s="140"/>
      <c r="M149" s="76"/>
      <c r="N149" s="196" t="s">
        <v>835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908</v>
      </c>
      <c r="E150" s="75"/>
      <c r="F150" s="206" t="s">
        <v>908</v>
      </c>
      <c r="G150" s="75"/>
      <c r="H150" s="140" t="s">
        <v>908</v>
      </c>
      <c r="I150" s="64"/>
      <c r="J150" s="140" t="s">
        <v>908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895</v>
      </c>
      <c r="E151" s="75"/>
      <c r="F151" s="231" t="s">
        <v>895</v>
      </c>
      <c r="G151" s="75"/>
      <c r="H151" s="231" t="s">
        <v>895</v>
      </c>
      <c r="I151" s="64"/>
      <c r="J151" s="231" t="s">
        <v>895</v>
      </c>
      <c r="K151" s="64"/>
      <c r="L151" s="231" t="s">
        <v>895</v>
      </c>
      <c r="M151" s="76"/>
      <c r="N151" s="196" t="s">
        <v>588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896</v>
      </c>
      <c r="E152" s="126"/>
      <c r="F152" s="84" t="s">
        <v>896</v>
      </c>
      <c r="G152" s="126"/>
      <c r="H152" s="84" t="s">
        <v>896</v>
      </c>
      <c r="I152" s="126"/>
      <c r="J152" s="84" t="s">
        <v>896</v>
      </c>
      <c r="K152" s="126"/>
      <c r="L152" s="84" t="s">
        <v>896</v>
      </c>
      <c r="M152" s="87"/>
      <c r="N152" s="193" t="s">
        <v>589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908</v>
      </c>
      <c r="E154" s="93"/>
      <c r="F154" s="63" t="s">
        <v>908</v>
      </c>
      <c r="G154" s="93"/>
      <c r="H154" s="63" t="s">
        <v>908</v>
      </c>
      <c r="I154" s="93"/>
      <c r="J154" s="63" t="s">
        <v>908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908</v>
      </c>
      <c r="E155" s="64"/>
      <c r="F155" s="63" t="s">
        <v>908</v>
      </c>
      <c r="G155" s="64"/>
      <c r="H155" s="63" t="s">
        <v>908</v>
      </c>
      <c r="I155" s="93"/>
      <c r="J155" s="63" t="s">
        <v>908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897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908</v>
      </c>
      <c r="E157" s="64"/>
      <c r="F157" s="63" t="s">
        <v>908</v>
      </c>
      <c r="G157" s="64"/>
      <c r="H157" s="63" t="s">
        <v>908</v>
      </c>
      <c r="I157" s="64"/>
      <c r="J157" s="63" t="s">
        <v>908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895</v>
      </c>
      <c r="E158" s="168"/>
      <c r="F158" s="231" t="s">
        <v>895</v>
      </c>
      <c r="G158" s="168"/>
      <c r="H158" s="231" t="s">
        <v>895</v>
      </c>
      <c r="I158" s="64"/>
      <c r="J158" s="231" t="s">
        <v>895</v>
      </c>
      <c r="K158" s="64"/>
      <c r="L158" s="231" t="s">
        <v>895</v>
      </c>
      <c r="M158" s="64"/>
      <c r="N158" s="196" t="s">
        <v>596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898</v>
      </c>
      <c r="E159" s="138"/>
      <c r="F159" s="211" t="s">
        <v>898</v>
      </c>
      <c r="G159" s="138"/>
      <c r="H159" s="84" t="s">
        <v>898</v>
      </c>
      <c r="I159" s="126"/>
      <c r="J159" s="84" t="s">
        <v>898</v>
      </c>
      <c r="K159" s="126"/>
      <c r="L159" s="84" t="s">
        <v>898</v>
      </c>
      <c r="M159" s="87"/>
      <c r="N159" s="88" t="s">
        <v>597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908</v>
      </c>
      <c r="E161" s="93"/>
      <c r="F161" s="63" t="s">
        <v>908</v>
      </c>
      <c r="G161" s="93"/>
      <c r="H161" s="63" t="s">
        <v>908</v>
      </c>
      <c r="I161" s="93"/>
      <c r="J161" s="63" t="s">
        <v>908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908</v>
      </c>
      <c r="E162" s="93"/>
      <c r="F162" s="63" t="s">
        <v>908</v>
      </c>
      <c r="G162" s="93"/>
      <c r="H162" s="63" t="s">
        <v>908</v>
      </c>
      <c r="I162" s="93"/>
      <c r="J162" s="63" t="s">
        <v>908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908</v>
      </c>
      <c r="E163" s="93"/>
      <c r="F163" s="63" t="s">
        <v>908</v>
      </c>
      <c r="G163" s="93"/>
      <c r="H163" s="63" t="s">
        <v>908</v>
      </c>
      <c r="I163" s="93"/>
      <c r="J163" s="63" t="s">
        <v>908</v>
      </c>
      <c r="K163" s="76"/>
      <c r="L163" s="63"/>
      <c r="M163" s="76"/>
      <c r="N163" s="81" t="s">
        <v>850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908</v>
      </c>
      <c r="E164" s="93"/>
      <c r="F164" s="63" t="s">
        <v>908</v>
      </c>
      <c r="G164" s="93"/>
      <c r="H164" s="63" t="s">
        <v>908</v>
      </c>
      <c r="I164" s="93"/>
      <c r="J164" s="63" t="s">
        <v>908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908</v>
      </c>
      <c r="E165" s="93"/>
      <c r="F165" s="63" t="s">
        <v>908</v>
      </c>
      <c r="G165" s="93"/>
      <c r="H165" s="63" t="s">
        <v>908</v>
      </c>
      <c r="I165" s="93"/>
      <c r="J165" s="63" t="s">
        <v>908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855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900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60" t="s">
        <v>495</v>
      </c>
      <c r="C176" s="862" t="s">
        <v>496</v>
      </c>
      <c r="D176" s="57" t="s">
        <v>497</v>
      </c>
      <c r="E176" s="858" t="s">
        <v>498</v>
      </c>
      <c r="F176" s="57" t="s">
        <v>499</v>
      </c>
      <c r="G176" s="858" t="s">
        <v>498</v>
      </c>
      <c r="H176" s="57" t="s">
        <v>500</v>
      </c>
      <c r="I176" s="858" t="s">
        <v>498</v>
      </c>
      <c r="J176" s="57" t="s">
        <v>501</v>
      </c>
      <c r="K176" s="858" t="s">
        <v>498</v>
      </c>
      <c r="L176" s="57" t="s">
        <v>502</v>
      </c>
      <c r="M176" s="858" t="s">
        <v>498</v>
      </c>
      <c r="N176" s="58" t="s">
        <v>503</v>
      </c>
    </row>
    <row r="177" spans="1:15" ht="18" customHeight="1">
      <c r="A177" s="556"/>
      <c r="B177" s="861"/>
      <c r="C177" s="863"/>
      <c r="D177" s="59" t="s">
        <v>504</v>
      </c>
      <c r="E177" s="859"/>
      <c r="F177" s="59" t="s">
        <v>505</v>
      </c>
      <c r="G177" s="859"/>
      <c r="H177" s="59" t="s">
        <v>506</v>
      </c>
      <c r="I177" s="859"/>
      <c r="J177" s="59" t="s">
        <v>507</v>
      </c>
      <c r="K177" s="859"/>
      <c r="L177" s="59" t="s">
        <v>508</v>
      </c>
      <c r="M177" s="859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835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901</v>
      </c>
      <c r="E183" s="75" t="s">
        <v>902</v>
      </c>
      <c r="F183" s="63" t="s">
        <v>901</v>
      </c>
      <c r="G183" s="64" t="s">
        <v>902</v>
      </c>
      <c r="H183" s="103" t="s">
        <v>901</v>
      </c>
      <c r="I183" s="75" t="s">
        <v>902</v>
      </c>
      <c r="J183" s="63" t="s">
        <v>857</v>
      </c>
      <c r="K183" s="76"/>
      <c r="L183" s="63"/>
      <c r="M183" s="76"/>
      <c r="N183" s="196" t="s">
        <v>903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850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855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904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905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906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855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913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494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60" t="s">
        <v>495</v>
      </c>
      <c r="C5" s="862" t="s">
        <v>496</v>
      </c>
      <c r="D5" s="57" t="s">
        <v>497</v>
      </c>
      <c r="E5" s="858" t="s">
        <v>498</v>
      </c>
      <c r="F5" s="57" t="s">
        <v>499</v>
      </c>
      <c r="G5" s="858" t="s">
        <v>498</v>
      </c>
      <c r="H5" s="57" t="s">
        <v>500</v>
      </c>
      <c r="I5" s="858" t="s">
        <v>498</v>
      </c>
      <c r="J5" s="57" t="s">
        <v>501</v>
      </c>
      <c r="K5" s="858" t="s">
        <v>498</v>
      </c>
      <c r="L5" s="57" t="s">
        <v>502</v>
      </c>
      <c r="M5" s="858" t="s">
        <v>498</v>
      </c>
      <c r="N5" s="58" t="s">
        <v>503</v>
      </c>
    </row>
    <row r="6" spans="1:15" ht="18" customHeight="1">
      <c r="B6" s="861"/>
      <c r="C6" s="863"/>
      <c r="D6" s="59" t="s">
        <v>504</v>
      </c>
      <c r="E6" s="859"/>
      <c r="F6" s="59" t="s">
        <v>505</v>
      </c>
      <c r="G6" s="859"/>
      <c r="H6" s="59" t="s">
        <v>506</v>
      </c>
      <c r="I6" s="859"/>
      <c r="J6" s="59" t="s">
        <v>507</v>
      </c>
      <c r="K6" s="859"/>
      <c r="L6" s="59" t="s">
        <v>508</v>
      </c>
      <c r="M6" s="859"/>
      <c r="N6" s="60"/>
    </row>
    <row r="7" spans="1:15" ht="36" customHeight="1">
      <c r="A7" s="552" t="s">
        <v>830</v>
      </c>
      <c r="B7" s="61">
        <v>45931</v>
      </c>
      <c r="C7" s="62">
        <f>B7</f>
        <v>45931</v>
      </c>
      <c r="D7" s="63" t="s">
        <v>914</v>
      </c>
      <c r="E7" s="64" t="s">
        <v>834</v>
      </c>
      <c r="F7" s="65" t="s">
        <v>914</v>
      </c>
      <c r="G7" s="64" t="s">
        <v>834</v>
      </c>
      <c r="H7" s="66"/>
      <c r="I7" s="67"/>
      <c r="J7" s="66"/>
      <c r="K7" s="68"/>
      <c r="L7" s="69"/>
      <c r="M7" s="70"/>
      <c r="N7" s="71" t="s">
        <v>915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916</v>
      </c>
      <c r="E8" s="64" t="s">
        <v>917</v>
      </c>
      <c r="F8" s="63" t="s">
        <v>916</v>
      </c>
      <c r="G8" s="64" t="s">
        <v>917</v>
      </c>
      <c r="H8" s="74"/>
      <c r="I8" s="75"/>
      <c r="J8" s="63"/>
      <c r="K8" s="64"/>
      <c r="L8" s="63"/>
      <c r="M8" s="76"/>
      <c r="N8" s="77" t="s">
        <v>842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918</v>
      </c>
      <c r="E9" s="64" t="s">
        <v>834</v>
      </c>
      <c r="F9" s="63" t="s">
        <v>918</v>
      </c>
      <c r="G9" s="64" t="s">
        <v>834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919</v>
      </c>
      <c r="E13" s="64" t="s">
        <v>920</v>
      </c>
      <c r="F13" s="63" t="s">
        <v>919</v>
      </c>
      <c r="G13" s="64" t="s">
        <v>920</v>
      </c>
      <c r="H13" s="63" t="s">
        <v>197</v>
      </c>
      <c r="I13" s="64" t="s">
        <v>845</v>
      </c>
      <c r="J13" s="63" t="s">
        <v>197</v>
      </c>
      <c r="K13" s="80" t="s">
        <v>845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914</v>
      </c>
      <c r="E14" s="64" t="s">
        <v>834</v>
      </c>
      <c r="F14" s="63" t="s">
        <v>914</v>
      </c>
      <c r="G14" s="64" t="s">
        <v>834</v>
      </c>
      <c r="H14" s="63"/>
      <c r="I14" s="64"/>
      <c r="J14" s="63"/>
      <c r="K14" s="64"/>
      <c r="L14" s="63"/>
      <c r="M14" s="90"/>
      <c r="N14" s="81" t="s">
        <v>850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916</v>
      </c>
      <c r="E15" s="91" t="s">
        <v>917</v>
      </c>
      <c r="F15" s="63" t="s">
        <v>916</v>
      </c>
      <c r="G15" s="64" t="s">
        <v>917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918</v>
      </c>
      <c r="E16" s="64" t="s">
        <v>834</v>
      </c>
      <c r="F16" s="63" t="s">
        <v>918</v>
      </c>
      <c r="G16" s="64" t="s">
        <v>834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851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852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531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919</v>
      </c>
      <c r="E20" s="64" t="s">
        <v>920</v>
      </c>
      <c r="F20" s="63" t="s">
        <v>919</v>
      </c>
      <c r="G20" s="64" t="s">
        <v>920</v>
      </c>
      <c r="H20" s="63" t="s">
        <v>197</v>
      </c>
      <c r="I20" s="64" t="s">
        <v>845</v>
      </c>
      <c r="J20" s="63" t="s">
        <v>197</v>
      </c>
      <c r="K20" s="80" t="s">
        <v>845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914</v>
      </c>
      <c r="E21" s="64" t="s">
        <v>834</v>
      </c>
      <c r="F21" s="98" t="s">
        <v>914</v>
      </c>
      <c r="G21" s="99" t="s">
        <v>834</v>
      </c>
      <c r="H21" s="63"/>
      <c r="I21" s="91"/>
      <c r="J21" s="63"/>
      <c r="K21" s="91"/>
      <c r="L21" s="63"/>
      <c r="M21" s="90"/>
      <c r="N21" s="81" t="s">
        <v>855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916</v>
      </c>
      <c r="E22" s="80" t="s">
        <v>917</v>
      </c>
      <c r="F22" s="74" t="s">
        <v>916</v>
      </c>
      <c r="G22" s="75" t="s">
        <v>917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918</v>
      </c>
      <c r="E23" s="64" t="s">
        <v>834</v>
      </c>
      <c r="F23" s="100" t="s">
        <v>918</v>
      </c>
      <c r="G23" s="101" t="s">
        <v>834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921</v>
      </c>
      <c r="E27" s="64" t="s">
        <v>920</v>
      </c>
      <c r="F27" s="63" t="s">
        <v>921</v>
      </c>
      <c r="G27" s="64" t="s">
        <v>920</v>
      </c>
      <c r="H27" s="63" t="s">
        <v>856</v>
      </c>
      <c r="I27" s="64"/>
      <c r="J27" s="63" t="s">
        <v>856</v>
      </c>
      <c r="K27" s="76"/>
      <c r="L27" s="63"/>
      <c r="M27" s="76"/>
      <c r="N27" s="109" t="s">
        <v>857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914</v>
      </c>
      <c r="E28" s="64" t="s">
        <v>834</v>
      </c>
      <c r="F28" s="63" t="s">
        <v>914</v>
      </c>
      <c r="G28" s="64" t="s">
        <v>834</v>
      </c>
      <c r="H28" s="63"/>
      <c r="I28" s="64"/>
      <c r="J28" s="63"/>
      <c r="K28" s="64"/>
      <c r="L28" s="63"/>
      <c r="M28" s="76"/>
      <c r="N28" s="81" t="s">
        <v>855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916</v>
      </c>
      <c r="E29" s="64" t="s">
        <v>917</v>
      </c>
      <c r="F29" s="63" t="s">
        <v>916</v>
      </c>
      <c r="G29" s="64" t="s">
        <v>917</v>
      </c>
      <c r="H29" s="63"/>
      <c r="I29" s="64"/>
      <c r="J29" s="63"/>
      <c r="K29" s="64"/>
      <c r="L29" s="63"/>
      <c r="M29" s="64"/>
      <c r="N29" s="81" t="s">
        <v>858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918</v>
      </c>
      <c r="E30" s="75" t="s">
        <v>834</v>
      </c>
      <c r="F30" s="63" t="s">
        <v>918</v>
      </c>
      <c r="G30" s="64" t="s">
        <v>834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919</v>
      </c>
      <c r="E34" s="64" t="s">
        <v>920</v>
      </c>
      <c r="F34" s="63" t="s">
        <v>919</v>
      </c>
      <c r="G34" s="64" t="s">
        <v>920</v>
      </c>
      <c r="H34" s="63" t="s">
        <v>197</v>
      </c>
      <c r="I34" s="64" t="s">
        <v>845</v>
      </c>
      <c r="J34" s="63" t="s">
        <v>197</v>
      </c>
      <c r="K34" s="80" t="s">
        <v>845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914</v>
      </c>
      <c r="E35" s="64" t="s">
        <v>834</v>
      </c>
      <c r="F35" s="63" t="s">
        <v>914</v>
      </c>
      <c r="G35" s="64" t="s">
        <v>834</v>
      </c>
      <c r="H35" s="63"/>
      <c r="I35" s="91"/>
      <c r="J35" s="63"/>
      <c r="K35" s="110"/>
      <c r="L35" s="63"/>
      <c r="M35" s="76"/>
      <c r="N35" s="81" t="s">
        <v>855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916</v>
      </c>
      <c r="E36" s="75" t="s">
        <v>917</v>
      </c>
      <c r="F36" s="79" t="s">
        <v>916</v>
      </c>
      <c r="G36" s="75" t="s">
        <v>917</v>
      </c>
      <c r="H36" s="79"/>
      <c r="I36" s="75"/>
      <c r="J36" s="63"/>
      <c r="K36" s="64"/>
      <c r="L36" s="63"/>
      <c r="M36" s="64"/>
      <c r="N36" s="81" t="s">
        <v>859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918</v>
      </c>
      <c r="E37" s="114" t="s">
        <v>834</v>
      </c>
      <c r="F37" s="113" t="s">
        <v>918</v>
      </c>
      <c r="G37" s="115" t="s">
        <v>834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60" t="s">
        <v>495</v>
      </c>
      <c r="C40" s="862" t="s">
        <v>496</v>
      </c>
      <c r="D40" s="57" t="s">
        <v>497</v>
      </c>
      <c r="E40" s="858" t="s">
        <v>498</v>
      </c>
      <c r="F40" s="57" t="s">
        <v>499</v>
      </c>
      <c r="G40" s="858" t="s">
        <v>498</v>
      </c>
      <c r="H40" s="57" t="s">
        <v>500</v>
      </c>
      <c r="I40" s="858" t="s">
        <v>498</v>
      </c>
      <c r="J40" s="57" t="s">
        <v>501</v>
      </c>
      <c r="K40" s="858" t="s">
        <v>498</v>
      </c>
      <c r="L40" s="57" t="s">
        <v>502</v>
      </c>
      <c r="M40" s="858" t="s">
        <v>498</v>
      </c>
      <c r="N40" s="58" t="s">
        <v>503</v>
      </c>
    </row>
    <row r="41" spans="1:15" ht="36" customHeight="1">
      <c r="A41" s="553"/>
      <c r="B41" s="861"/>
      <c r="C41" s="863"/>
      <c r="D41" s="59" t="s">
        <v>504</v>
      </c>
      <c r="E41" s="859"/>
      <c r="F41" s="59" t="s">
        <v>505</v>
      </c>
      <c r="G41" s="859"/>
      <c r="H41" s="59" t="s">
        <v>506</v>
      </c>
      <c r="I41" s="859"/>
      <c r="J41" s="59" t="s">
        <v>507</v>
      </c>
      <c r="K41" s="859"/>
      <c r="L41" s="59" t="s">
        <v>508</v>
      </c>
      <c r="M41" s="859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860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861</v>
      </c>
      <c r="E45" s="64"/>
      <c r="F45" s="63" t="s">
        <v>919</v>
      </c>
      <c r="G45" s="64" t="s">
        <v>920</v>
      </c>
      <c r="H45" s="63" t="s">
        <v>197</v>
      </c>
      <c r="I45" s="64" t="s">
        <v>845</v>
      </c>
      <c r="J45" s="63" t="s">
        <v>197</v>
      </c>
      <c r="K45" s="80" t="s">
        <v>845</v>
      </c>
      <c r="L45" s="63"/>
      <c r="M45" s="76"/>
      <c r="N45" s="81" t="s">
        <v>862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914</v>
      </c>
      <c r="E46" s="64" t="s">
        <v>834</v>
      </c>
      <c r="F46" s="63" t="s">
        <v>914</v>
      </c>
      <c r="G46" s="64" t="s">
        <v>834</v>
      </c>
      <c r="H46" s="63"/>
      <c r="I46" s="64"/>
      <c r="J46" s="63"/>
      <c r="K46" s="64"/>
      <c r="L46" s="63"/>
      <c r="M46" s="90"/>
      <c r="N46" s="81" t="s">
        <v>835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916</v>
      </c>
      <c r="E47" s="64" t="s">
        <v>917</v>
      </c>
      <c r="F47" s="79" t="s">
        <v>916</v>
      </c>
      <c r="G47" s="75" t="s">
        <v>917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918</v>
      </c>
      <c r="E48" s="104" t="s">
        <v>834</v>
      </c>
      <c r="F48" s="103" t="s">
        <v>918</v>
      </c>
      <c r="G48" s="75" t="s">
        <v>834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919</v>
      </c>
      <c r="E52" s="64" t="s">
        <v>920</v>
      </c>
      <c r="F52" s="63" t="s">
        <v>919</v>
      </c>
      <c r="G52" s="64" t="s">
        <v>920</v>
      </c>
      <c r="H52" s="63" t="s">
        <v>197</v>
      </c>
      <c r="I52" s="64" t="s">
        <v>845</v>
      </c>
      <c r="J52" s="63" t="s">
        <v>197</v>
      </c>
      <c r="K52" s="80" t="s">
        <v>845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914</v>
      </c>
      <c r="E53" s="64" t="s">
        <v>834</v>
      </c>
      <c r="F53" s="63" t="s">
        <v>914</v>
      </c>
      <c r="G53" s="64" t="s">
        <v>834</v>
      </c>
      <c r="H53" s="63"/>
      <c r="I53" s="64"/>
      <c r="J53" s="63"/>
      <c r="K53" s="64"/>
      <c r="L53" s="63"/>
      <c r="M53" s="76"/>
      <c r="N53" s="81" t="s">
        <v>850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916</v>
      </c>
      <c r="E54" s="132" t="s">
        <v>917</v>
      </c>
      <c r="F54" s="79" t="s">
        <v>916</v>
      </c>
      <c r="G54" s="75" t="s">
        <v>917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918</v>
      </c>
      <c r="E55" s="75" t="s">
        <v>834</v>
      </c>
      <c r="F55" s="103" t="s">
        <v>918</v>
      </c>
      <c r="G55" s="75" t="s">
        <v>834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919</v>
      </c>
      <c r="E59" s="64" t="s">
        <v>920</v>
      </c>
      <c r="F59" s="63" t="s">
        <v>919</v>
      </c>
      <c r="G59" s="64" t="s">
        <v>920</v>
      </c>
      <c r="H59" s="63" t="s">
        <v>197</v>
      </c>
      <c r="I59" s="64" t="s">
        <v>845</v>
      </c>
      <c r="J59" s="63" t="s">
        <v>197</v>
      </c>
      <c r="K59" s="80" t="s">
        <v>845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914</v>
      </c>
      <c r="E60" s="64" t="s">
        <v>834</v>
      </c>
      <c r="F60" s="63" t="s">
        <v>914</v>
      </c>
      <c r="G60" s="64" t="s">
        <v>834</v>
      </c>
      <c r="H60" s="63"/>
      <c r="I60" s="64"/>
      <c r="J60" s="63"/>
      <c r="K60" s="64"/>
      <c r="L60" s="63"/>
      <c r="M60" s="76"/>
      <c r="N60" s="81" t="s">
        <v>855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916</v>
      </c>
      <c r="E61" s="64" t="s">
        <v>917</v>
      </c>
      <c r="F61" s="79" t="s">
        <v>916</v>
      </c>
      <c r="G61" s="75" t="s">
        <v>917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918</v>
      </c>
      <c r="E62" s="75" t="s">
        <v>834</v>
      </c>
      <c r="F62" s="63" t="s">
        <v>918</v>
      </c>
      <c r="G62" s="64" t="s">
        <v>834</v>
      </c>
      <c r="H62" s="63"/>
      <c r="I62" s="104"/>
      <c r="J62" s="79"/>
      <c r="K62" s="104"/>
      <c r="L62" s="63"/>
      <c r="M62" s="51"/>
      <c r="N62" s="81" t="s">
        <v>868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869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871</v>
      </c>
      <c r="E66" s="64"/>
      <c r="F66" s="63" t="s">
        <v>871</v>
      </c>
      <c r="G66" s="64"/>
      <c r="H66" s="63" t="s">
        <v>871</v>
      </c>
      <c r="I66" s="64"/>
      <c r="J66" s="63"/>
      <c r="K66" s="76"/>
      <c r="L66" s="63"/>
      <c r="M66" s="76"/>
      <c r="N66" s="81" t="s">
        <v>871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914</v>
      </c>
      <c r="E67" s="64" t="s">
        <v>834</v>
      </c>
      <c r="F67" s="63" t="s">
        <v>914</v>
      </c>
      <c r="G67" s="64" t="s">
        <v>834</v>
      </c>
      <c r="H67" s="63"/>
      <c r="I67" s="64"/>
      <c r="J67" s="63"/>
      <c r="K67" s="64"/>
      <c r="L67" s="63"/>
      <c r="M67" s="64"/>
      <c r="N67" s="81" t="s">
        <v>855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916</v>
      </c>
      <c r="E68" s="132" t="s">
        <v>917</v>
      </c>
      <c r="F68" s="103" t="s">
        <v>916</v>
      </c>
      <c r="G68" s="75" t="s">
        <v>917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918</v>
      </c>
      <c r="E69" s="64" t="s">
        <v>834</v>
      </c>
      <c r="F69" s="63" t="s">
        <v>918</v>
      </c>
      <c r="G69" s="64" t="s">
        <v>834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565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60" t="s">
        <v>495</v>
      </c>
      <c r="C74" s="862" t="s">
        <v>496</v>
      </c>
      <c r="D74" s="57" t="s">
        <v>497</v>
      </c>
      <c r="E74" s="858" t="s">
        <v>498</v>
      </c>
      <c r="F74" s="57" t="s">
        <v>499</v>
      </c>
      <c r="G74" s="858" t="s">
        <v>498</v>
      </c>
      <c r="H74" s="57" t="s">
        <v>500</v>
      </c>
      <c r="I74" s="858" t="s">
        <v>498</v>
      </c>
      <c r="J74" s="57" t="s">
        <v>501</v>
      </c>
      <c r="K74" s="858" t="s">
        <v>498</v>
      </c>
      <c r="L74" s="57" t="s">
        <v>502</v>
      </c>
      <c r="M74" s="858" t="s">
        <v>498</v>
      </c>
      <c r="N74" s="58" t="s">
        <v>503</v>
      </c>
    </row>
    <row r="75" spans="1:15" ht="18" customHeight="1">
      <c r="A75" s="553"/>
      <c r="B75" s="861"/>
      <c r="C75" s="863"/>
      <c r="D75" s="59" t="s">
        <v>504</v>
      </c>
      <c r="E75" s="859"/>
      <c r="F75" s="59" t="s">
        <v>505</v>
      </c>
      <c r="G75" s="859"/>
      <c r="H75" s="59" t="s">
        <v>506</v>
      </c>
      <c r="I75" s="859"/>
      <c r="J75" s="59" t="s">
        <v>507</v>
      </c>
      <c r="K75" s="859"/>
      <c r="L75" s="59" t="s">
        <v>508</v>
      </c>
      <c r="M75" s="859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919</v>
      </c>
      <c r="E77" s="64" t="s">
        <v>920</v>
      </c>
      <c r="F77" s="63" t="s">
        <v>919</v>
      </c>
      <c r="G77" s="64" t="s">
        <v>920</v>
      </c>
      <c r="H77" s="63" t="s">
        <v>197</v>
      </c>
      <c r="I77" s="64" t="s">
        <v>845</v>
      </c>
      <c r="J77" s="63" t="s">
        <v>197</v>
      </c>
      <c r="K77" s="80" t="s">
        <v>845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914</v>
      </c>
      <c r="E78" s="64" t="s">
        <v>834</v>
      </c>
      <c r="F78" s="63" t="s">
        <v>914</v>
      </c>
      <c r="G78" s="64" t="s">
        <v>834</v>
      </c>
      <c r="H78" s="158"/>
      <c r="I78" s="104"/>
      <c r="J78" s="140"/>
      <c r="K78" s="80"/>
      <c r="L78" s="63"/>
      <c r="M78" s="76"/>
      <c r="N78" s="81" t="s">
        <v>835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916</v>
      </c>
      <c r="E79" s="132" t="s">
        <v>917</v>
      </c>
      <c r="F79" s="63" t="s">
        <v>916</v>
      </c>
      <c r="G79" s="75" t="s">
        <v>917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918</v>
      </c>
      <c r="E80" s="80" t="s">
        <v>834</v>
      </c>
      <c r="F80" s="63" t="s">
        <v>918</v>
      </c>
      <c r="G80" s="64" t="s">
        <v>834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919</v>
      </c>
      <c r="E84" s="64" t="s">
        <v>920</v>
      </c>
      <c r="F84" s="63" t="s">
        <v>919</v>
      </c>
      <c r="G84" s="64" t="s">
        <v>920</v>
      </c>
      <c r="H84" s="63" t="s">
        <v>197</v>
      </c>
      <c r="I84" s="64" t="s">
        <v>845</v>
      </c>
      <c r="J84" s="63" t="s">
        <v>197</v>
      </c>
      <c r="K84" s="80" t="s">
        <v>845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914</v>
      </c>
      <c r="E85" s="64" t="s">
        <v>834</v>
      </c>
      <c r="F85" s="63" t="s">
        <v>914</v>
      </c>
      <c r="G85" s="64" t="s">
        <v>834</v>
      </c>
      <c r="H85" s="103"/>
      <c r="I85" s="75"/>
      <c r="J85" s="63"/>
      <c r="K85" s="75"/>
      <c r="L85" s="103"/>
      <c r="M85" s="164"/>
      <c r="N85" s="81" t="s">
        <v>850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916</v>
      </c>
      <c r="E86" s="75" t="s">
        <v>917</v>
      </c>
      <c r="F86" s="79" t="s">
        <v>916</v>
      </c>
      <c r="G86" s="75" t="s">
        <v>917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918</v>
      </c>
      <c r="E87" s="75" t="s">
        <v>834</v>
      </c>
      <c r="F87" s="103" t="s">
        <v>918</v>
      </c>
      <c r="G87" s="75" t="s">
        <v>834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872</v>
      </c>
      <c r="B91" s="72">
        <f t="shared" si="14"/>
        <v>46007</v>
      </c>
      <c r="C91" s="73">
        <f t="shared" si="15"/>
        <v>46007</v>
      </c>
      <c r="D91" s="63" t="s">
        <v>922</v>
      </c>
      <c r="E91" s="64" t="s">
        <v>834</v>
      </c>
      <c r="F91" s="63" t="s">
        <v>922</v>
      </c>
      <c r="G91" s="64" t="s">
        <v>834</v>
      </c>
      <c r="H91" s="63" t="s">
        <v>923</v>
      </c>
      <c r="I91" s="64" t="s">
        <v>924</v>
      </c>
      <c r="J91" s="92" t="s">
        <v>923</v>
      </c>
      <c r="K91" s="165" t="s">
        <v>924</v>
      </c>
      <c r="L91" s="103"/>
      <c r="M91" s="166"/>
      <c r="N91" s="81" t="s">
        <v>925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914</v>
      </c>
      <c r="E92" s="64" t="s">
        <v>834</v>
      </c>
      <c r="F92" s="63" t="s">
        <v>914</v>
      </c>
      <c r="G92" s="64" t="s">
        <v>834</v>
      </c>
      <c r="H92" s="103"/>
      <c r="I92" s="75"/>
      <c r="J92" s="63"/>
      <c r="K92" s="75"/>
      <c r="L92" s="103"/>
      <c r="M92" s="75"/>
      <c r="N92" s="81" t="s">
        <v>855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916</v>
      </c>
      <c r="E93" s="75" t="s">
        <v>917</v>
      </c>
      <c r="F93" s="167" t="s">
        <v>916</v>
      </c>
      <c r="G93" s="168" t="s">
        <v>917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922</v>
      </c>
      <c r="E98" s="64" t="s">
        <v>834</v>
      </c>
      <c r="F98" s="63" t="s">
        <v>922</v>
      </c>
      <c r="G98" s="64" t="s">
        <v>834</v>
      </c>
      <c r="H98" s="63" t="s">
        <v>923</v>
      </c>
      <c r="I98" s="64" t="s">
        <v>924</v>
      </c>
      <c r="J98" s="103" t="s">
        <v>923</v>
      </c>
      <c r="K98" s="75" t="s">
        <v>924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914</v>
      </c>
      <c r="E99" s="75" t="s">
        <v>834</v>
      </c>
      <c r="F99" s="103" t="s">
        <v>914</v>
      </c>
      <c r="G99" s="75" t="s">
        <v>834</v>
      </c>
      <c r="H99" s="103"/>
      <c r="I99" s="75"/>
      <c r="J99" s="103"/>
      <c r="K99" s="75"/>
      <c r="L99" s="63"/>
      <c r="M99" s="64"/>
      <c r="N99" s="81" t="s">
        <v>887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916</v>
      </c>
      <c r="E100" s="75" t="s">
        <v>917</v>
      </c>
      <c r="F100" s="170" t="s">
        <v>916</v>
      </c>
      <c r="G100" s="64" t="s">
        <v>917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60" t="s">
        <v>495</v>
      </c>
      <c r="C109" s="862" t="s">
        <v>496</v>
      </c>
      <c r="D109" s="57" t="s">
        <v>497</v>
      </c>
      <c r="E109" s="858" t="s">
        <v>498</v>
      </c>
      <c r="F109" s="57" t="s">
        <v>499</v>
      </c>
      <c r="G109" s="858" t="s">
        <v>498</v>
      </c>
      <c r="H109" s="57" t="s">
        <v>500</v>
      </c>
      <c r="I109" s="858" t="s">
        <v>498</v>
      </c>
      <c r="J109" s="57" t="s">
        <v>501</v>
      </c>
      <c r="K109" s="858" t="s">
        <v>498</v>
      </c>
      <c r="L109" s="57" t="s">
        <v>502</v>
      </c>
      <c r="M109" s="858" t="s">
        <v>498</v>
      </c>
      <c r="N109" s="58" t="s">
        <v>503</v>
      </c>
    </row>
    <row r="110" spans="1:15" ht="36" customHeight="1">
      <c r="B110" s="861"/>
      <c r="C110" s="863"/>
      <c r="D110" s="59" t="s">
        <v>504</v>
      </c>
      <c r="E110" s="859"/>
      <c r="F110" s="59" t="s">
        <v>505</v>
      </c>
      <c r="G110" s="859"/>
      <c r="H110" s="59" t="s">
        <v>506</v>
      </c>
      <c r="I110" s="859"/>
      <c r="J110" s="59" t="s">
        <v>507</v>
      </c>
      <c r="K110" s="859"/>
      <c r="L110" s="59" t="s">
        <v>508</v>
      </c>
      <c r="M110" s="859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888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922</v>
      </c>
      <c r="E116" s="64" t="s">
        <v>834</v>
      </c>
      <c r="F116" s="98" t="s">
        <v>922</v>
      </c>
      <c r="G116" s="64" t="s">
        <v>834</v>
      </c>
      <c r="H116" s="63" t="s">
        <v>923</v>
      </c>
      <c r="I116" s="64" t="s">
        <v>924</v>
      </c>
      <c r="J116" s="63" t="s">
        <v>923</v>
      </c>
      <c r="K116" s="76" t="s">
        <v>924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914</v>
      </c>
      <c r="E117" s="64" t="s">
        <v>834</v>
      </c>
      <c r="F117" s="63" t="s">
        <v>914</v>
      </c>
      <c r="G117" s="64" t="s">
        <v>834</v>
      </c>
      <c r="H117" s="63"/>
      <c r="I117" s="110"/>
      <c r="J117" s="63"/>
      <c r="K117" s="91"/>
      <c r="L117" s="63"/>
      <c r="M117" s="91"/>
      <c r="N117" s="81" t="s">
        <v>835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916</v>
      </c>
      <c r="E118" s="64" t="s">
        <v>917</v>
      </c>
      <c r="F118" s="63" t="s">
        <v>916</v>
      </c>
      <c r="G118" s="64" t="s">
        <v>917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850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891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922</v>
      </c>
      <c r="E130" s="64" t="s">
        <v>834</v>
      </c>
      <c r="F130" s="63" t="s">
        <v>922</v>
      </c>
      <c r="G130" s="64" t="s">
        <v>834</v>
      </c>
      <c r="H130" s="63" t="s">
        <v>923</v>
      </c>
      <c r="I130" s="64" t="s">
        <v>924</v>
      </c>
      <c r="J130" s="63" t="s">
        <v>923</v>
      </c>
      <c r="K130" s="93" t="s">
        <v>924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914</v>
      </c>
      <c r="E131" s="64" t="s">
        <v>834</v>
      </c>
      <c r="F131" s="63" t="s">
        <v>914</v>
      </c>
      <c r="G131" s="64" t="s">
        <v>834</v>
      </c>
      <c r="H131" s="63"/>
      <c r="I131" s="64"/>
      <c r="J131" s="63"/>
      <c r="K131" s="64"/>
      <c r="L131" s="63"/>
      <c r="M131" s="64"/>
      <c r="N131" s="189" t="s">
        <v>855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916</v>
      </c>
      <c r="E132" s="190" t="s">
        <v>917</v>
      </c>
      <c r="F132" s="63" t="s">
        <v>916</v>
      </c>
      <c r="G132" s="190" t="s">
        <v>917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922</v>
      </c>
      <c r="E137" s="64" t="s">
        <v>834</v>
      </c>
      <c r="F137" s="63" t="s">
        <v>922</v>
      </c>
      <c r="G137" s="64" t="s">
        <v>834</v>
      </c>
      <c r="H137" s="63" t="s">
        <v>923</v>
      </c>
      <c r="I137" s="64" t="s">
        <v>924</v>
      </c>
      <c r="J137" s="63" t="s">
        <v>923</v>
      </c>
      <c r="K137" s="93" t="s">
        <v>924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914</v>
      </c>
      <c r="E138" s="64" t="s">
        <v>834</v>
      </c>
      <c r="F138" s="63" t="s">
        <v>914</v>
      </c>
      <c r="G138" s="64" t="s">
        <v>834</v>
      </c>
      <c r="H138" s="63"/>
      <c r="I138" s="197"/>
      <c r="J138" s="63"/>
      <c r="K138" s="80"/>
      <c r="L138" s="63"/>
      <c r="M138" s="64"/>
      <c r="N138" s="196" t="s">
        <v>855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892</v>
      </c>
      <c r="E139" s="486" t="s">
        <v>893</v>
      </c>
      <c r="F139" s="63" t="s">
        <v>892</v>
      </c>
      <c r="G139" s="486" t="s">
        <v>893</v>
      </c>
      <c r="H139" s="63" t="s">
        <v>892</v>
      </c>
      <c r="I139" s="486" t="s">
        <v>893</v>
      </c>
      <c r="J139" s="63" t="s">
        <v>892</v>
      </c>
      <c r="K139" s="486" t="s">
        <v>893</v>
      </c>
      <c r="L139" s="259"/>
      <c r="M139" s="260"/>
      <c r="N139" s="196" t="s">
        <v>894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584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60" t="s">
        <v>495</v>
      </c>
      <c r="C144" s="862" t="s">
        <v>496</v>
      </c>
      <c r="D144" s="57" t="s">
        <v>497</v>
      </c>
      <c r="E144" s="858" t="s">
        <v>498</v>
      </c>
      <c r="F144" s="57" t="s">
        <v>499</v>
      </c>
      <c r="G144" s="858" t="s">
        <v>498</v>
      </c>
      <c r="H144" s="57" t="s">
        <v>500</v>
      </c>
      <c r="I144" s="858" t="s">
        <v>498</v>
      </c>
      <c r="J144" s="57" t="s">
        <v>501</v>
      </c>
      <c r="K144" s="858" t="s">
        <v>498</v>
      </c>
      <c r="L144" s="57" t="s">
        <v>502</v>
      </c>
      <c r="M144" s="858" t="s">
        <v>498</v>
      </c>
      <c r="N144" s="58" t="s">
        <v>503</v>
      </c>
    </row>
    <row r="145" spans="1:15" ht="36" customHeight="1">
      <c r="A145" s="556"/>
      <c r="B145" s="861"/>
      <c r="C145" s="863"/>
      <c r="D145" s="59" t="s">
        <v>504</v>
      </c>
      <c r="E145" s="859"/>
      <c r="F145" s="59" t="s">
        <v>505</v>
      </c>
      <c r="G145" s="859"/>
      <c r="H145" s="59" t="s">
        <v>506</v>
      </c>
      <c r="I145" s="859"/>
      <c r="J145" s="59" t="s">
        <v>507</v>
      </c>
      <c r="K145" s="859"/>
      <c r="L145" s="59" t="s">
        <v>508</v>
      </c>
      <c r="M145" s="859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922</v>
      </c>
      <c r="E148" s="64" t="s">
        <v>834</v>
      </c>
      <c r="F148" s="140" t="s">
        <v>922</v>
      </c>
      <c r="G148" s="64" t="s">
        <v>834</v>
      </c>
      <c r="H148" s="140" t="s">
        <v>923</v>
      </c>
      <c r="I148" s="64" t="s">
        <v>924</v>
      </c>
      <c r="J148" s="140" t="s">
        <v>923</v>
      </c>
      <c r="K148" s="93" t="s">
        <v>924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914</v>
      </c>
      <c r="E149" s="64" t="s">
        <v>834</v>
      </c>
      <c r="F149" s="140" t="s">
        <v>914</v>
      </c>
      <c r="G149" s="64" t="s">
        <v>834</v>
      </c>
      <c r="H149" s="140"/>
      <c r="I149" s="64"/>
      <c r="J149" s="140"/>
      <c r="K149" s="76"/>
      <c r="L149" s="140"/>
      <c r="M149" s="76"/>
      <c r="N149" s="196" t="s">
        <v>835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916</v>
      </c>
      <c r="E150" s="75" t="s">
        <v>917</v>
      </c>
      <c r="F150" s="582" t="s">
        <v>916</v>
      </c>
      <c r="G150" s="75" t="s">
        <v>917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895</v>
      </c>
      <c r="E151" s="75"/>
      <c r="F151" s="231" t="s">
        <v>895</v>
      </c>
      <c r="G151" s="75"/>
      <c r="H151" s="231" t="s">
        <v>895</v>
      </c>
      <c r="I151" s="64"/>
      <c r="J151" s="231" t="s">
        <v>895</v>
      </c>
      <c r="K151" s="64"/>
      <c r="L151" s="231" t="s">
        <v>895</v>
      </c>
      <c r="M151" s="76"/>
      <c r="N151" s="196" t="s">
        <v>588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896</v>
      </c>
      <c r="E152" s="126"/>
      <c r="F152" s="84" t="s">
        <v>896</v>
      </c>
      <c r="G152" s="126"/>
      <c r="H152" s="84" t="s">
        <v>896</v>
      </c>
      <c r="I152" s="126"/>
      <c r="J152" s="84" t="s">
        <v>896</v>
      </c>
      <c r="K152" s="126"/>
      <c r="L152" s="84" t="s">
        <v>896</v>
      </c>
      <c r="M152" s="87"/>
      <c r="N152" s="193" t="s">
        <v>589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922</v>
      </c>
      <c r="E155" s="64" t="s">
        <v>834</v>
      </c>
      <c r="F155" s="63" t="s">
        <v>922</v>
      </c>
      <c r="G155" s="64" t="s">
        <v>834</v>
      </c>
      <c r="H155" s="63" t="s">
        <v>923</v>
      </c>
      <c r="I155" s="93" t="s">
        <v>924</v>
      </c>
      <c r="J155" s="63" t="s">
        <v>923</v>
      </c>
      <c r="K155" s="93" t="s">
        <v>924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897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916</v>
      </c>
      <c r="E157" s="64" t="s">
        <v>917</v>
      </c>
      <c r="F157" s="63" t="s">
        <v>916</v>
      </c>
      <c r="G157" s="64" t="s">
        <v>917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895</v>
      </c>
      <c r="E158" s="168"/>
      <c r="F158" s="231" t="s">
        <v>895</v>
      </c>
      <c r="G158" s="168"/>
      <c r="H158" s="231" t="s">
        <v>895</v>
      </c>
      <c r="I158" s="64"/>
      <c r="J158" s="231" t="s">
        <v>895</v>
      </c>
      <c r="K158" s="64"/>
      <c r="L158" s="231" t="s">
        <v>895</v>
      </c>
      <c r="M158" s="64"/>
      <c r="N158" s="196" t="s">
        <v>596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898</v>
      </c>
      <c r="E159" s="138"/>
      <c r="F159" s="211" t="s">
        <v>898</v>
      </c>
      <c r="G159" s="138"/>
      <c r="H159" s="84" t="s">
        <v>898</v>
      </c>
      <c r="I159" s="126"/>
      <c r="J159" s="84" t="s">
        <v>898</v>
      </c>
      <c r="K159" s="126"/>
      <c r="L159" s="84" t="s">
        <v>898</v>
      </c>
      <c r="M159" s="87"/>
      <c r="N159" s="88" t="s">
        <v>597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922</v>
      </c>
      <c r="E162" s="93" t="s">
        <v>834</v>
      </c>
      <c r="F162" s="63" t="s">
        <v>922</v>
      </c>
      <c r="G162" s="93" t="s">
        <v>834</v>
      </c>
      <c r="H162" s="63" t="s">
        <v>923</v>
      </c>
      <c r="I162" s="93" t="s">
        <v>924</v>
      </c>
      <c r="J162" s="63" t="s">
        <v>923</v>
      </c>
      <c r="K162" s="93" t="s">
        <v>924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914</v>
      </c>
      <c r="E163" s="93" t="s">
        <v>834</v>
      </c>
      <c r="F163" s="63" t="s">
        <v>914</v>
      </c>
      <c r="G163" s="93" t="s">
        <v>834</v>
      </c>
      <c r="H163" s="63"/>
      <c r="I163" s="93"/>
      <c r="J163" s="63"/>
      <c r="K163" s="76"/>
      <c r="L163" s="63"/>
      <c r="M163" s="76"/>
      <c r="N163" s="81" t="s">
        <v>850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916</v>
      </c>
      <c r="E164" s="93" t="s">
        <v>917</v>
      </c>
      <c r="F164" s="63" t="s">
        <v>916</v>
      </c>
      <c r="G164" s="93" t="s">
        <v>917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855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900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60" t="s">
        <v>495</v>
      </c>
      <c r="C176" s="862" t="s">
        <v>496</v>
      </c>
      <c r="D176" s="57" t="s">
        <v>497</v>
      </c>
      <c r="E176" s="858" t="s">
        <v>498</v>
      </c>
      <c r="F176" s="57" t="s">
        <v>499</v>
      </c>
      <c r="G176" s="858" t="s">
        <v>498</v>
      </c>
      <c r="H176" s="57" t="s">
        <v>500</v>
      </c>
      <c r="I176" s="858" t="s">
        <v>498</v>
      </c>
      <c r="J176" s="57" t="s">
        <v>501</v>
      </c>
      <c r="K176" s="858" t="s">
        <v>498</v>
      </c>
      <c r="L176" s="57" t="s">
        <v>502</v>
      </c>
      <c r="M176" s="858" t="s">
        <v>498</v>
      </c>
      <c r="N176" s="58" t="s">
        <v>503</v>
      </c>
    </row>
    <row r="177" spans="1:15" ht="18" customHeight="1">
      <c r="A177" s="556"/>
      <c r="B177" s="861"/>
      <c r="C177" s="863"/>
      <c r="D177" s="59" t="s">
        <v>504</v>
      </c>
      <c r="E177" s="859"/>
      <c r="F177" s="59" t="s">
        <v>505</v>
      </c>
      <c r="G177" s="859"/>
      <c r="H177" s="59" t="s">
        <v>506</v>
      </c>
      <c r="I177" s="859"/>
      <c r="J177" s="59" t="s">
        <v>507</v>
      </c>
      <c r="K177" s="859"/>
      <c r="L177" s="59" t="s">
        <v>508</v>
      </c>
      <c r="M177" s="859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835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901</v>
      </c>
      <c r="E183" s="75" t="s">
        <v>902</v>
      </c>
      <c r="F183" s="63" t="s">
        <v>901</v>
      </c>
      <c r="G183" s="64" t="s">
        <v>902</v>
      </c>
      <c r="H183" s="103" t="s">
        <v>901</v>
      </c>
      <c r="I183" s="75" t="s">
        <v>902</v>
      </c>
      <c r="J183" s="63" t="s">
        <v>857</v>
      </c>
      <c r="K183" s="76"/>
      <c r="L183" s="63"/>
      <c r="M183" s="76"/>
      <c r="N183" s="196" t="s">
        <v>903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850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855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904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905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906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855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926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494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60" t="s">
        <v>495</v>
      </c>
      <c r="C5" s="862" t="s">
        <v>496</v>
      </c>
      <c r="D5" s="57" t="s">
        <v>497</v>
      </c>
      <c r="E5" s="858" t="s">
        <v>498</v>
      </c>
      <c r="F5" s="57" t="s">
        <v>499</v>
      </c>
      <c r="G5" s="858" t="s">
        <v>498</v>
      </c>
      <c r="H5" s="57" t="s">
        <v>500</v>
      </c>
      <c r="I5" s="858" t="s">
        <v>498</v>
      </c>
      <c r="J5" s="57" t="s">
        <v>501</v>
      </c>
      <c r="K5" s="858" t="s">
        <v>498</v>
      </c>
      <c r="L5" s="57" t="s">
        <v>502</v>
      </c>
      <c r="M5" s="858" t="s">
        <v>498</v>
      </c>
      <c r="N5" s="58" t="s">
        <v>503</v>
      </c>
    </row>
    <row r="6" spans="1:15" ht="18" customHeight="1">
      <c r="B6" s="861"/>
      <c r="C6" s="863"/>
      <c r="D6" s="59" t="s">
        <v>504</v>
      </c>
      <c r="E6" s="859"/>
      <c r="F6" s="59" t="s">
        <v>505</v>
      </c>
      <c r="G6" s="859"/>
      <c r="H6" s="59" t="s">
        <v>506</v>
      </c>
      <c r="I6" s="859"/>
      <c r="J6" s="59" t="s">
        <v>507</v>
      </c>
      <c r="K6" s="859"/>
      <c r="L6" s="59" t="s">
        <v>508</v>
      </c>
      <c r="M6" s="859"/>
      <c r="N6" s="60"/>
    </row>
    <row r="7" spans="1:15" ht="36" customHeight="1">
      <c r="A7" s="552" t="s">
        <v>830</v>
      </c>
      <c r="B7" s="61">
        <v>45931</v>
      </c>
      <c r="C7" s="62">
        <f>B7</f>
        <v>45931</v>
      </c>
      <c r="D7" s="63" t="s">
        <v>908</v>
      </c>
      <c r="E7" s="64"/>
      <c r="F7" s="65" t="s">
        <v>908</v>
      </c>
      <c r="G7" s="64"/>
      <c r="H7" s="66" t="s">
        <v>908</v>
      </c>
      <c r="I7" s="67"/>
      <c r="J7" s="66" t="s">
        <v>908</v>
      </c>
      <c r="K7" s="68"/>
      <c r="L7" s="69"/>
      <c r="M7" s="70"/>
      <c r="N7" s="71" t="s">
        <v>915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908</v>
      </c>
      <c r="E8" s="64"/>
      <c r="F8" s="63" t="s">
        <v>908</v>
      </c>
      <c r="G8" s="64"/>
      <c r="H8" s="74" t="s">
        <v>908</v>
      </c>
      <c r="I8" s="75"/>
      <c r="J8" s="63" t="s">
        <v>908</v>
      </c>
      <c r="K8" s="64"/>
      <c r="L8" s="63"/>
      <c r="M8" s="76"/>
      <c r="N8" s="77" t="s">
        <v>842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908</v>
      </c>
      <c r="E9" s="64"/>
      <c r="F9" s="63" t="s">
        <v>908</v>
      </c>
      <c r="G9" s="64"/>
      <c r="H9" s="79" t="s">
        <v>908</v>
      </c>
      <c r="I9" s="75"/>
      <c r="J9" s="495" t="s">
        <v>908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908</v>
      </c>
      <c r="E12" s="64"/>
      <c r="F12" s="78" t="s">
        <v>908</v>
      </c>
      <c r="G12" s="64"/>
      <c r="H12" s="63" t="s">
        <v>908</v>
      </c>
      <c r="I12" s="64"/>
      <c r="J12" s="63" t="s">
        <v>908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908</v>
      </c>
      <c r="E13" s="64"/>
      <c r="F13" s="63" t="s">
        <v>908</v>
      </c>
      <c r="G13" s="64"/>
      <c r="H13" s="63" t="s">
        <v>908</v>
      </c>
      <c r="I13" s="64"/>
      <c r="J13" s="63" t="s">
        <v>908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908</v>
      </c>
      <c r="E14" s="64"/>
      <c r="F14" s="63" t="s">
        <v>908</v>
      </c>
      <c r="G14" s="64"/>
      <c r="H14" s="63" t="s">
        <v>908</v>
      </c>
      <c r="I14" s="64"/>
      <c r="J14" s="63" t="s">
        <v>908</v>
      </c>
      <c r="K14" s="64"/>
      <c r="L14" s="63"/>
      <c r="M14" s="90"/>
      <c r="N14" s="81" t="s">
        <v>850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908</v>
      </c>
      <c r="E15" s="91"/>
      <c r="F15" s="63" t="s">
        <v>908</v>
      </c>
      <c r="G15" s="64"/>
      <c r="H15" s="63" t="s">
        <v>908</v>
      </c>
      <c r="I15" s="64"/>
      <c r="J15" s="63" t="s">
        <v>908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908</v>
      </c>
      <c r="E16" s="64"/>
      <c r="F16" s="63" t="s">
        <v>908</v>
      </c>
      <c r="G16" s="64"/>
      <c r="H16" s="63" t="s">
        <v>908</v>
      </c>
      <c r="I16" s="64"/>
      <c r="J16" s="63" t="s">
        <v>908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851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852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531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908</v>
      </c>
      <c r="E20" s="64"/>
      <c r="F20" s="63" t="s">
        <v>908</v>
      </c>
      <c r="G20" s="64"/>
      <c r="H20" s="63" t="s">
        <v>908</v>
      </c>
      <c r="I20" s="64"/>
      <c r="J20" s="63" t="s">
        <v>908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908</v>
      </c>
      <c r="E21" s="64"/>
      <c r="F21" s="98" t="s">
        <v>908</v>
      </c>
      <c r="G21" s="99"/>
      <c r="H21" s="63" t="s">
        <v>908</v>
      </c>
      <c r="I21" s="91"/>
      <c r="J21" s="63" t="s">
        <v>908</v>
      </c>
      <c r="K21" s="91"/>
      <c r="L21" s="63"/>
      <c r="M21" s="90"/>
      <c r="N21" s="81" t="s">
        <v>855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908</v>
      </c>
      <c r="E22" s="80"/>
      <c r="F22" s="74" t="s">
        <v>908</v>
      </c>
      <c r="G22" s="75"/>
      <c r="H22" s="76" t="s">
        <v>908</v>
      </c>
      <c r="I22" s="75"/>
      <c r="J22" s="63" t="s">
        <v>908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908</v>
      </c>
      <c r="E23" s="64"/>
      <c r="F23" s="100" t="s">
        <v>908</v>
      </c>
      <c r="G23" s="101"/>
      <c r="H23" s="102" t="s">
        <v>908</v>
      </c>
      <c r="I23" s="64"/>
      <c r="J23" s="103" t="s">
        <v>908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908</v>
      </c>
      <c r="E26" s="168"/>
      <c r="F26" s="103" t="s">
        <v>908</v>
      </c>
      <c r="G26" s="168"/>
      <c r="H26" s="63" t="s">
        <v>908</v>
      </c>
      <c r="I26" s="64"/>
      <c r="J26" s="63" t="s">
        <v>908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856</v>
      </c>
      <c r="E27" s="64"/>
      <c r="F27" s="63" t="s">
        <v>856</v>
      </c>
      <c r="G27" s="64"/>
      <c r="H27" s="63" t="s">
        <v>856</v>
      </c>
      <c r="I27" s="64"/>
      <c r="J27" s="63" t="s">
        <v>856</v>
      </c>
      <c r="K27" s="76"/>
      <c r="L27" s="63"/>
      <c r="M27" s="76"/>
      <c r="N27" s="109" t="s">
        <v>857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908</v>
      </c>
      <c r="E28" s="64"/>
      <c r="F28" s="63" t="s">
        <v>908</v>
      </c>
      <c r="G28" s="64"/>
      <c r="H28" s="63" t="s">
        <v>908</v>
      </c>
      <c r="I28" s="64"/>
      <c r="J28" s="63" t="s">
        <v>908</v>
      </c>
      <c r="K28" s="64"/>
      <c r="L28" s="63"/>
      <c r="M28" s="76"/>
      <c r="N28" s="81" t="s">
        <v>855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908</v>
      </c>
      <c r="E29" s="64"/>
      <c r="F29" s="63" t="s">
        <v>908</v>
      </c>
      <c r="G29" s="64"/>
      <c r="H29" s="63" t="s">
        <v>908</v>
      </c>
      <c r="I29" s="64"/>
      <c r="J29" s="63" t="s">
        <v>908</v>
      </c>
      <c r="K29" s="64"/>
      <c r="L29" s="63"/>
      <c r="M29" s="64"/>
      <c r="N29" s="81" t="s">
        <v>858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908</v>
      </c>
      <c r="E30" s="75"/>
      <c r="F30" s="63" t="s">
        <v>908</v>
      </c>
      <c r="G30" s="64"/>
      <c r="H30" s="63" t="s">
        <v>908</v>
      </c>
      <c r="I30" s="64"/>
      <c r="J30" s="63" t="s">
        <v>908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908</v>
      </c>
      <c r="E33" s="64"/>
      <c r="F33" s="137" t="s">
        <v>908</v>
      </c>
      <c r="G33" s="80"/>
      <c r="H33" s="63" t="s">
        <v>908</v>
      </c>
      <c r="I33" s="64"/>
      <c r="J33" s="63" t="s">
        <v>908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908</v>
      </c>
      <c r="E34" s="64"/>
      <c r="F34" s="63" t="s">
        <v>908</v>
      </c>
      <c r="G34" s="64"/>
      <c r="H34" s="63" t="s">
        <v>908</v>
      </c>
      <c r="I34" s="64"/>
      <c r="J34" s="63" t="s">
        <v>908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908</v>
      </c>
      <c r="E35" s="64"/>
      <c r="F35" s="63" t="s">
        <v>908</v>
      </c>
      <c r="G35" s="64"/>
      <c r="H35" s="63" t="s">
        <v>908</v>
      </c>
      <c r="I35" s="91"/>
      <c r="J35" s="63" t="s">
        <v>908</v>
      </c>
      <c r="K35" s="110"/>
      <c r="L35" s="63"/>
      <c r="M35" s="76"/>
      <c r="N35" s="81" t="s">
        <v>855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908</v>
      </c>
      <c r="E36" s="75"/>
      <c r="F36" s="79" t="s">
        <v>908</v>
      </c>
      <c r="G36" s="75"/>
      <c r="H36" s="79" t="s">
        <v>908</v>
      </c>
      <c r="I36" s="75"/>
      <c r="J36" s="63" t="s">
        <v>908</v>
      </c>
      <c r="K36" s="64"/>
      <c r="L36" s="63"/>
      <c r="M36" s="64"/>
      <c r="N36" s="81" t="s">
        <v>859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908</v>
      </c>
      <c r="E37" s="114"/>
      <c r="F37" s="113" t="s">
        <v>908</v>
      </c>
      <c r="G37" s="115"/>
      <c r="H37" s="116" t="s">
        <v>908</v>
      </c>
      <c r="I37" s="115"/>
      <c r="J37" s="113" t="s">
        <v>908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60" t="s">
        <v>495</v>
      </c>
      <c r="C40" s="862" t="s">
        <v>496</v>
      </c>
      <c r="D40" s="57" t="s">
        <v>497</v>
      </c>
      <c r="E40" s="858" t="s">
        <v>498</v>
      </c>
      <c r="F40" s="57" t="s">
        <v>499</v>
      </c>
      <c r="G40" s="858" t="s">
        <v>498</v>
      </c>
      <c r="H40" s="57" t="s">
        <v>500</v>
      </c>
      <c r="I40" s="858" t="s">
        <v>498</v>
      </c>
      <c r="J40" s="57" t="s">
        <v>501</v>
      </c>
      <c r="K40" s="858" t="s">
        <v>498</v>
      </c>
      <c r="L40" s="57" t="s">
        <v>502</v>
      </c>
      <c r="M40" s="858" t="s">
        <v>498</v>
      </c>
      <c r="N40" s="58" t="s">
        <v>503</v>
      </c>
    </row>
    <row r="41" spans="1:15" ht="36" customHeight="1">
      <c r="A41" s="553"/>
      <c r="B41" s="861"/>
      <c r="C41" s="863"/>
      <c r="D41" s="59" t="s">
        <v>504</v>
      </c>
      <c r="E41" s="859"/>
      <c r="F41" s="59" t="s">
        <v>505</v>
      </c>
      <c r="G41" s="859"/>
      <c r="H41" s="59" t="s">
        <v>506</v>
      </c>
      <c r="I41" s="859"/>
      <c r="J41" s="59" t="s">
        <v>507</v>
      </c>
      <c r="K41" s="859"/>
      <c r="L41" s="59" t="s">
        <v>508</v>
      </c>
      <c r="M41" s="859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860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861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862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908</v>
      </c>
      <c r="E46" s="64"/>
      <c r="F46" s="63" t="s">
        <v>908</v>
      </c>
      <c r="G46" s="64"/>
      <c r="H46" s="63" t="s">
        <v>908</v>
      </c>
      <c r="I46" s="64"/>
      <c r="J46" s="63" t="s">
        <v>908</v>
      </c>
      <c r="K46" s="64"/>
      <c r="L46" s="63"/>
      <c r="M46" s="90"/>
      <c r="N46" s="81" t="s">
        <v>835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908</v>
      </c>
      <c r="E47" s="64"/>
      <c r="F47" s="79" t="s">
        <v>908</v>
      </c>
      <c r="G47" s="75"/>
      <c r="H47" s="79" t="s">
        <v>908</v>
      </c>
      <c r="I47" s="75"/>
      <c r="J47" s="63" t="s">
        <v>908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908</v>
      </c>
      <c r="E48" s="104"/>
      <c r="F48" s="103" t="s">
        <v>908</v>
      </c>
      <c r="G48" s="75"/>
      <c r="H48" s="128" t="s">
        <v>908</v>
      </c>
      <c r="I48" s="75"/>
      <c r="J48" s="63" t="s">
        <v>908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908</v>
      </c>
      <c r="E51" s="64"/>
      <c r="F51" s="137" t="s">
        <v>908</v>
      </c>
      <c r="G51" s="64"/>
      <c r="H51" s="63" t="s">
        <v>908</v>
      </c>
      <c r="I51" s="64"/>
      <c r="J51" s="63" t="s">
        <v>908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908</v>
      </c>
      <c r="E52" s="64"/>
      <c r="F52" s="63" t="s">
        <v>908</v>
      </c>
      <c r="G52" s="64"/>
      <c r="H52" s="63" t="s">
        <v>908</v>
      </c>
      <c r="I52" s="64"/>
      <c r="J52" s="63" t="s">
        <v>908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908</v>
      </c>
      <c r="E53" s="64"/>
      <c r="F53" s="63" t="s">
        <v>908</v>
      </c>
      <c r="G53" s="64"/>
      <c r="H53" s="63" t="s">
        <v>908</v>
      </c>
      <c r="I53" s="64"/>
      <c r="J53" s="63" t="s">
        <v>908</v>
      </c>
      <c r="K53" s="64"/>
      <c r="L53" s="63"/>
      <c r="M53" s="76"/>
      <c r="N53" s="81" t="s">
        <v>850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908</v>
      </c>
      <c r="E54" s="132"/>
      <c r="F54" s="79" t="s">
        <v>908</v>
      </c>
      <c r="G54" s="75"/>
      <c r="H54" s="79" t="s">
        <v>908</v>
      </c>
      <c r="I54" s="75"/>
      <c r="J54" s="63" t="s">
        <v>908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908</v>
      </c>
      <c r="E55" s="75"/>
      <c r="F55" s="103" t="s">
        <v>908</v>
      </c>
      <c r="G55" s="75"/>
      <c r="H55" s="74" t="s">
        <v>908</v>
      </c>
      <c r="I55" s="75"/>
      <c r="J55" s="133" t="s">
        <v>908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908</v>
      </c>
      <c r="E58" s="132"/>
      <c r="F58" s="137" t="s">
        <v>908</v>
      </c>
      <c r="G58" s="132"/>
      <c r="H58" s="63" t="s">
        <v>908</v>
      </c>
      <c r="I58" s="64"/>
      <c r="J58" s="63" t="s">
        <v>908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908</v>
      </c>
      <c r="E59" s="64"/>
      <c r="F59" s="63" t="s">
        <v>908</v>
      </c>
      <c r="G59" s="64"/>
      <c r="H59" s="63" t="s">
        <v>908</v>
      </c>
      <c r="I59" s="64"/>
      <c r="J59" s="63" t="s">
        <v>908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908</v>
      </c>
      <c r="E60" s="64"/>
      <c r="F60" s="63" t="s">
        <v>908</v>
      </c>
      <c r="G60" s="64"/>
      <c r="H60" s="63" t="s">
        <v>908</v>
      </c>
      <c r="I60" s="64"/>
      <c r="J60" s="63" t="s">
        <v>908</v>
      </c>
      <c r="K60" s="64"/>
      <c r="L60" s="63"/>
      <c r="M60" s="76"/>
      <c r="N60" s="81" t="s">
        <v>855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908</v>
      </c>
      <c r="E61" s="64"/>
      <c r="F61" s="79" t="s">
        <v>908</v>
      </c>
      <c r="G61" s="75"/>
      <c r="H61" s="79" t="s">
        <v>908</v>
      </c>
      <c r="I61" s="75"/>
      <c r="J61" s="137" t="s">
        <v>908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908</v>
      </c>
      <c r="E62" s="75"/>
      <c r="F62" s="63" t="s">
        <v>908</v>
      </c>
      <c r="G62" s="64"/>
      <c r="H62" s="63" t="s">
        <v>908</v>
      </c>
      <c r="I62" s="104"/>
      <c r="J62" s="79" t="s">
        <v>908</v>
      </c>
      <c r="K62" s="104"/>
      <c r="L62" s="63"/>
      <c r="M62" s="51"/>
      <c r="N62" s="81" t="s">
        <v>868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869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871</v>
      </c>
      <c r="E66" s="64"/>
      <c r="F66" s="63" t="s">
        <v>871</v>
      </c>
      <c r="G66" s="64"/>
      <c r="H66" s="63" t="s">
        <v>871</v>
      </c>
      <c r="I66" s="64"/>
      <c r="J66" s="63"/>
      <c r="K66" s="76"/>
      <c r="L66" s="63"/>
      <c r="M66" s="76"/>
      <c r="N66" s="81" t="s">
        <v>871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908</v>
      </c>
      <c r="E67" s="64"/>
      <c r="F67" s="63" t="s">
        <v>908</v>
      </c>
      <c r="G67" s="64"/>
      <c r="H67" s="63" t="s">
        <v>908</v>
      </c>
      <c r="I67" s="64"/>
      <c r="J67" s="63" t="s">
        <v>908</v>
      </c>
      <c r="K67" s="64"/>
      <c r="L67" s="63"/>
      <c r="M67" s="64"/>
      <c r="N67" s="81" t="s">
        <v>855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908</v>
      </c>
      <c r="E68" s="132"/>
      <c r="F68" s="103" t="s">
        <v>908</v>
      </c>
      <c r="G68" s="75"/>
      <c r="H68" s="139" t="s">
        <v>908</v>
      </c>
      <c r="I68" s="75"/>
      <c r="J68" s="261" t="s">
        <v>908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908</v>
      </c>
      <c r="E69" s="64"/>
      <c r="F69" s="63" t="s">
        <v>908</v>
      </c>
      <c r="G69" s="64"/>
      <c r="H69" s="139" t="s">
        <v>908</v>
      </c>
      <c r="I69" s="75"/>
      <c r="J69" s="63" t="s">
        <v>908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565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60" t="s">
        <v>495</v>
      </c>
      <c r="C74" s="862" t="s">
        <v>496</v>
      </c>
      <c r="D74" s="57" t="s">
        <v>497</v>
      </c>
      <c r="E74" s="858" t="s">
        <v>498</v>
      </c>
      <c r="F74" s="57" t="s">
        <v>499</v>
      </c>
      <c r="G74" s="858" t="s">
        <v>498</v>
      </c>
      <c r="H74" s="57" t="s">
        <v>500</v>
      </c>
      <c r="I74" s="858" t="s">
        <v>498</v>
      </c>
      <c r="J74" s="57" t="s">
        <v>501</v>
      </c>
      <c r="K74" s="858" t="s">
        <v>498</v>
      </c>
      <c r="L74" s="57" t="s">
        <v>502</v>
      </c>
      <c r="M74" s="858" t="s">
        <v>498</v>
      </c>
      <c r="N74" s="58" t="s">
        <v>503</v>
      </c>
    </row>
    <row r="75" spans="1:15" ht="18" customHeight="1">
      <c r="A75" s="553"/>
      <c r="B75" s="861"/>
      <c r="C75" s="863"/>
      <c r="D75" s="59" t="s">
        <v>504</v>
      </c>
      <c r="E75" s="859"/>
      <c r="F75" s="59" t="s">
        <v>505</v>
      </c>
      <c r="G75" s="859"/>
      <c r="H75" s="59" t="s">
        <v>506</v>
      </c>
      <c r="I75" s="859"/>
      <c r="J75" s="59" t="s">
        <v>507</v>
      </c>
      <c r="K75" s="859"/>
      <c r="L75" s="59" t="s">
        <v>508</v>
      </c>
      <c r="M75" s="859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908</v>
      </c>
      <c r="E76" s="132"/>
      <c r="F76" s="140" t="s">
        <v>908</v>
      </c>
      <c r="G76" s="132"/>
      <c r="H76" s="63" t="s">
        <v>908</v>
      </c>
      <c r="I76" s="64"/>
      <c r="J76" s="63" t="s">
        <v>908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908</v>
      </c>
      <c r="E77" s="64"/>
      <c r="F77" s="63" t="s">
        <v>908</v>
      </c>
      <c r="G77" s="64"/>
      <c r="H77" s="63" t="s">
        <v>908</v>
      </c>
      <c r="I77" s="64"/>
      <c r="J77" s="63" t="s">
        <v>908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908</v>
      </c>
      <c r="E78" s="64"/>
      <c r="F78" s="63" t="s">
        <v>908</v>
      </c>
      <c r="G78" s="64"/>
      <c r="H78" s="158" t="s">
        <v>908</v>
      </c>
      <c r="I78" s="104"/>
      <c r="J78" s="140" t="s">
        <v>908</v>
      </c>
      <c r="K78" s="80"/>
      <c r="L78" s="63"/>
      <c r="M78" s="76"/>
      <c r="N78" s="81" t="s">
        <v>835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908</v>
      </c>
      <c r="E79" s="132"/>
      <c r="F79" s="63" t="s">
        <v>908</v>
      </c>
      <c r="G79" s="75"/>
      <c r="H79" s="139" t="s">
        <v>908</v>
      </c>
      <c r="I79" s="75"/>
      <c r="J79" s="103" t="s">
        <v>908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908</v>
      </c>
      <c r="E80" s="80"/>
      <c r="F80" s="63" t="s">
        <v>908</v>
      </c>
      <c r="G80" s="64"/>
      <c r="H80" s="79" t="s">
        <v>908</v>
      </c>
      <c r="I80" s="101"/>
      <c r="J80" s="159" t="s">
        <v>908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908</v>
      </c>
      <c r="E83" s="75"/>
      <c r="F83" s="79" t="s">
        <v>908</v>
      </c>
      <c r="G83" s="75"/>
      <c r="H83" s="228" t="s">
        <v>908</v>
      </c>
      <c r="I83" s="64"/>
      <c r="J83" s="63" t="s">
        <v>908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908</v>
      </c>
      <c r="E84" s="64"/>
      <c r="F84" s="63" t="s">
        <v>908</v>
      </c>
      <c r="G84" s="64"/>
      <c r="H84" s="63" t="s">
        <v>908</v>
      </c>
      <c r="I84" s="64"/>
      <c r="J84" s="63" t="s">
        <v>908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908</v>
      </c>
      <c r="E85" s="64"/>
      <c r="F85" s="63" t="s">
        <v>908</v>
      </c>
      <c r="G85" s="64"/>
      <c r="H85" s="103" t="s">
        <v>908</v>
      </c>
      <c r="I85" s="75"/>
      <c r="J85" s="63" t="s">
        <v>908</v>
      </c>
      <c r="K85" s="75"/>
      <c r="L85" s="103"/>
      <c r="M85" s="164"/>
      <c r="N85" s="81" t="s">
        <v>850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908</v>
      </c>
      <c r="E86" s="75"/>
      <c r="F86" s="79" t="s">
        <v>908</v>
      </c>
      <c r="G86" s="75"/>
      <c r="H86" s="79" t="s">
        <v>908</v>
      </c>
      <c r="I86" s="75"/>
      <c r="J86" s="140" t="s">
        <v>908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908</v>
      </c>
      <c r="E87" s="75"/>
      <c r="F87" s="103" t="s">
        <v>908</v>
      </c>
      <c r="G87" s="75"/>
      <c r="H87" s="103" t="s">
        <v>908</v>
      </c>
      <c r="I87" s="75"/>
      <c r="J87" s="103" t="s">
        <v>908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908</v>
      </c>
      <c r="E90" s="75"/>
      <c r="F90" s="140" t="s">
        <v>908</v>
      </c>
      <c r="G90" s="64"/>
      <c r="H90" s="63" t="s">
        <v>908</v>
      </c>
      <c r="I90" s="64"/>
      <c r="J90" s="63" t="s">
        <v>908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872</v>
      </c>
      <c r="B91" s="72">
        <f t="shared" si="14"/>
        <v>46007</v>
      </c>
      <c r="C91" s="73">
        <f t="shared" si="15"/>
        <v>46007</v>
      </c>
      <c r="D91" s="63" t="s">
        <v>908</v>
      </c>
      <c r="E91" s="64"/>
      <c r="F91" s="63" t="s">
        <v>908</v>
      </c>
      <c r="G91" s="64"/>
      <c r="H91" s="63" t="s">
        <v>908</v>
      </c>
      <c r="I91" s="64"/>
      <c r="J91" s="92" t="s">
        <v>908</v>
      </c>
      <c r="K91" s="165"/>
      <c r="L91" s="103"/>
      <c r="M91" s="166"/>
      <c r="N91" s="81" t="s">
        <v>925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908</v>
      </c>
      <c r="E92" s="64"/>
      <c r="F92" s="63" t="s">
        <v>908</v>
      </c>
      <c r="G92" s="64"/>
      <c r="H92" s="103" t="s">
        <v>908</v>
      </c>
      <c r="I92" s="75"/>
      <c r="J92" s="63" t="s">
        <v>908</v>
      </c>
      <c r="K92" s="75"/>
      <c r="L92" s="103"/>
      <c r="M92" s="75"/>
      <c r="N92" s="81" t="s">
        <v>855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908</v>
      </c>
      <c r="E93" s="75"/>
      <c r="F93" s="167" t="s">
        <v>908</v>
      </c>
      <c r="G93" s="168"/>
      <c r="H93" s="74" t="s">
        <v>908</v>
      </c>
      <c r="I93" s="168"/>
      <c r="J93" s="63" t="s">
        <v>908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908</v>
      </c>
      <c r="E94" s="80"/>
      <c r="F94" s="63" t="s">
        <v>908</v>
      </c>
      <c r="G94" s="75"/>
      <c r="H94" s="169" t="s">
        <v>908</v>
      </c>
      <c r="I94" s="64"/>
      <c r="J94" s="63" t="s">
        <v>908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908</v>
      </c>
      <c r="E97" s="75"/>
      <c r="F97" s="137" t="s">
        <v>908</v>
      </c>
      <c r="G97" s="64"/>
      <c r="H97" s="103" t="s">
        <v>908</v>
      </c>
      <c r="I97" s="75"/>
      <c r="J97" s="249" t="s">
        <v>908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908</v>
      </c>
      <c r="E98" s="64"/>
      <c r="F98" s="63" t="s">
        <v>908</v>
      </c>
      <c r="G98" s="64"/>
      <c r="H98" s="63" t="s">
        <v>908</v>
      </c>
      <c r="I98" s="64"/>
      <c r="J98" s="103" t="s">
        <v>908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908</v>
      </c>
      <c r="E99" s="75"/>
      <c r="F99" s="103" t="s">
        <v>908</v>
      </c>
      <c r="G99" s="75"/>
      <c r="H99" s="103" t="s">
        <v>908</v>
      </c>
      <c r="I99" s="75"/>
      <c r="J99" s="103" t="s">
        <v>908</v>
      </c>
      <c r="K99" s="75"/>
      <c r="L99" s="63"/>
      <c r="M99" s="64"/>
      <c r="N99" s="81" t="s">
        <v>887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908</v>
      </c>
      <c r="E100" s="75"/>
      <c r="F100" s="170" t="s">
        <v>908</v>
      </c>
      <c r="G100" s="64"/>
      <c r="H100" s="63" t="s">
        <v>908</v>
      </c>
      <c r="I100" s="75"/>
      <c r="J100" s="103" t="s">
        <v>908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60" t="s">
        <v>495</v>
      </c>
      <c r="C109" s="862" t="s">
        <v>496</v>
      </c>
      <c r="D109" s="57" t="s">
        <v>497</v>
      </c>
      <c r="E109" s="858" t="s">
        <v>498</v>
      </c>
      <c r="F109" s="57" t="s">
        <v>499</v>
      </c>
      <c r="G109" s="858" t="s">
        <v>498</v>
      </c>
      <c r="H109" s="57" t="s">
        <v>500</v>
      </c>
      <c r="I109" s="858" t="s">
        <v>498</v>
      </c>
      <c r="J109" s="57" t="s">
        <v>501</v>
      </c>
      <c r="K109" s="858" t="s">
        <v>498</v>
      </c>
      <c r="L109" s="57" t="s">
        <v>502</v>
      </c>
      <c r="M109" s="858" t="s">
        <v>498</v>
      </c>
      <c r="N109" s="58" t="s">
        <v>503</v>
      </c>
    </row>
    <row r="110" spans="1:15" ht="36" customHeight="1">
      <c r="B110" s="861"/>
      <c r="C110" s="863"/>
      <c r="D110" s="59" t="s">
        <v>504</v>
      </c>
      <c r="E110" s="859"/>
      <c r="F110" s="59" t="s">
        <v>505</v>
      </c>
      <c r="G110" s="859"/>
      <c r="H110" s="59" t="s">
        <v>506</v>
      </c>
      <c r="I110" s="859"/>
      <c r="J110" s="59" t="s">
        <v>507</v>
      </c>
      <c r="K110" s="859"/>
      <c r="L110" s="59" t="s">
        <v>508</v>
      </c>
      <c r="M110" s="859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888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908</v>
      </c>
      <c r="E115" s="93"/>
      <c r="F115" s="63" t="s">
        <v>908</v>
      </c>
      <c r="G115" s="93"/>
      <c r="H115" s="137" t="s">
        <v>908</v>
      </c>
      <c r="I115" s="80"/>
      <c r="J115" s="137" t="s">
        <v>908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908</v>
      </c>
      <c r="E116" s="64"/>
      <c r="F116" s="98" t="s">
        <v>908</v>
      </c>
      <c r="G116" s="64"/>
      <c r="H116" s="63" t="s">
        <v>908</v>
      </c>
      <c r="I116" s="64"/>
      <c r="J116" s="63" t="s">
        <v>908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908</v>
      </c>
      <c r="E117" s="64"/>
      <c r="F117" s="63" t="s">
        <v>908</v>
      </c>
      <c r="G117" s="64"/>
      <c r="H117" s="63" t="s">
        <v>908</v>
      </c>
      <c r="I117" s="110"/>
      <c r="J117" s="63" t="s">
        <v>908</v>
      </c>
      <c r="K117" s="91"/>
      <c r="L117" s="63"/>
      <c r="M117" s="91"/>
      <c r="N117" s="81" t="s">
        <v>835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908</v>
      </c>
      <c r="E118" s="64"/>
      <c r="F118" s="63" t="s">
        <v>908</v>
      </c>
      <c r="G118" s="64"/>
      <c r="H118" s="63" t="s">
        <v>908</v>
      </c>
      <c r="I118" s="64"/>
      <c r="J118" s="63" t="s">
        <v>908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908</v>
      </c>
      <c r="E119" s="64"/>
      <c r="F119" s="63" t="s">
        <v>908</v>
      </c>
      <c r="G119" s="64"/>
      <c r="H119" s="63" t="s">
        <v>908</v>
      </c>
      <c r="I119" s="64"/>
      <c r="J119" s="63" t="s">
        <v>908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908</v>
      </c>
      <c r="E123" s="64"/>
      <c r="F123" s="63" t="s">
        <v>908</v>
      </c>
      <c r="G123" s="64"/>
      <c r="H123" s="63" t="s">
        <v>908</v>
      </c>
      <c r="I123" s="64"/>
      <c r="J123" s="63" t="s">
        <v>908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908</v>
      </c>
      <c r="E124" s="64"/>
      <c r="F124" s="63" t="s">
        <v>908</v>
      </c>
      <c r="G124" s="64"/>
      <c r="H124" s="63" t="s">
        <v>908</v>
      </c>
      <c r="I124" s="64"/>
      <c r="J124" s="63" t="s">
        <v>908</v>
      </c>
      <c r="K124" s="64"/>
      <c r="L124" s="63"/>
      <c r="M124" s="64"/>
      <c r="N124" s="81" t="s">
        <v>850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908</v>
      </c>
      <c r="E125" s="64"/>
      <c r="F125" s="140" t="s">
        <v>908</v>
      </c>
      <c r="G125" s="64"/>
      <c r="H125" s="79" t="s">
        <v>908</v>
      </c>
      <c r="I125" s="75"/>
      <c r="J125" s="79" t="s">
        <v>908</v>
      </c>
      <c r="K125" s="75"/>
      <c r="L125" s="259"/>
      <c r="M125" s="260"/>
      <c r="N125" s="81" t="s">
        <v>891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908</v>
      </c>
      <c r="E126" s="75"/>
      <c r="F126" s="63" t="s">
        <v>908</v>
      </c>
      <c r="G126" s="64"/>
      <c r="H126" s="63" t="s">
        <v>908</v>
      </c>
      <c r="I126" s="64"/>
      <c r="J126" s="63" t="s">
        <v>908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908</v>
      </c>
      <c r="E129" s="75"/>
      <c r="F129" s="140" t="s">
        <v>908</v>
      </c>
      <c r="G129" s="132"/>
      <c r="H129" s="63" t="s">
        <v>908</v>
      </c>
      <c r="I129" s="64"/>
      <c r="J129" s="63" t="s">
        <v>908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908</v>
      </c>
      <c r="E130" s="64"/>
      <c r="F130" s="63" t="s">
        <v>908</v>
      </c>
      <c r="G130" s="64"/>
      <c r="H130" s="63" t="s">
        <v>908</v>
      </c>
      <c r="I130" s="64"/>
      <c r="J130" s="63" t="s">
        <v>908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908</v>
      </c>
      <c r="E131" s="64"/>
      <c r="F131" s="63" t="s">
        <v>908</v>
      </c>
      <c r="G131" s="64"/>
      <c r="H131" s="63" t="s">
        <v>908</v>
      </c>
      <c r="I131" s="64"/>
      <c r="J131" s="63" t="s">
        <v>908</v>
      </c>
      <c r="K131" s="64"/>
      <c r="L131" s="63"/>
      <c r="M131" s="64"/>
      <c r="N131" s="189" t="s">
        <v>855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908</v>
      </c>
      <c r="E132" s="190"/>
      <c r="F132" s="63" t="s">
        <v>908</v>
      </c>
      <c r="G132" s="190"/>
      <c r="H132" s="191" t="s">
        <v>908</v>
      </c>
      <c r="I132" s="190"/>
      <c r="J132" s="63" t="s">
        <v>908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908</v>
      </c>
      <c r="E133" s="80"/>
      <c r="F133" s="63" t="s">
        <v>908</v>
      </c>
      <c r="G133" s="80"/>
      <c r="H133" s="63" t="s">
        <v>908</v>
      </c>
      <c r="I133" s="64"/>
      <c r="J133" s="102" t="s">
        <v>908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908</v>
      </c>
      <c r="E136" s="93"/>
      <c r="F136" s="191" t="s">
        <v>908</v>
      </c>
      <c r="G136" s="93"/>
      <c r="H136" s="63" t="s">
        <v>908</v>
      </c>
      <c r="I136" s="80"/>
      <c r="J136" s="63" t="s">
        <v>908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908</v>
      </c>
      <c r="E137" s="64"/>
      <c r="F137" s="63" t="s">
        <v>908</v>
      </c>
      <c r="G137" s="64"/>
      <c r="H137" s="63" t="s">
        <v>908</v>
      </c>
      <c r="I137" s="64"/>
      <c r="J137" s="63" t="s">
        <v>908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908</v>
      </c>
      <c r="E138" s="64"/>
      <c r="F138" s="63" t="s">
        <v>908</v>
      </c>
      <c r="G138" s="64"/>
      <c r="H138" s="63" t="s">
        <v>908</v>
      </c>
      <c r="I138" s="197"/>
      <c r="J138" s="63" t="s">
        <v>908</v>
      </c>
      <c r="K138" s="80"/>
      <c r="L138" s="63"/>
      <c r="M138" s="64"/>
      <c r="N138" s="196" t="s">
        <v>855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892</v>
      </c>
      <c r="E139" s="486" t="s">
        <v>893</v>
      </c>
      <c r="F139" s="63" t="s">
        <v>892</v>
      </c>
      <c r="G139" s="486" t="s">
        <v>893</v>
      </c>
      <c r="H139" s="63" t="s">
        <v>892</v>
      </c>
      <c r="I139" s="486" t="s">
        <v>893</v>
      </c>
      <c r="J139" s="63" t="s">
        <v>892</v>
      </c>
      <c r="K139" s="486" t="s">
        <v>893</v>
      </c>
      <c r="L139" s="259"/>
      <c r="M139" s="260"/>
      <c r="N139" s="196" t="s">
        <v>894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908</v>
      </c>
      <c r="E140" s="64"/>
      <c r="F140" s="63" t="s">
        <v>908</v>
      </c>
      <c r="G140" s="64"/>
      <c r="H140" s="63" t="s">
        <v>908</v>
      </c>
      <c r="I140" s="197"/>
      <c r="J140" s="63" t="s">
        <v>908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584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60" t="s">
        <v>495</v>
      </c>
      <c r="C144" s="862" t="s">
        <v>496</v>
      </c>
      <c r="D144" s="57" t="s">
        <v>497</v>
      </c>
      <c r="E144" s="858" t="s">
        <v>498</v>
      </c>
      <c r="F144" s="57" t="s">
        <v>499</v>
      </c>
      <c r="G144" s="858" t="s">
        <v>498</v>
      </c>
      <c r="H144" s="57" t="s">
        <v>500</v>
      </c>
      <c r="I144" s="858" t="s">
        <v>498</v>
      </c>
      <c r="J144" s="57" t="s">
        <v>501</v>
      </c>
      <c r="K144" s="858" t="s">
        <v>498</v>
      </c>
      <c r="L144" s="57" t="s">
        <v>502</v>
      </c>
      <c r="M144" s="858" t="s">
        <v>498</v>
      </c>
      <c r="N144" s="58" t="s">
        <v>503</v>
      </c>
    </row>
    <row r="145" spans="1:15" ht="36" customHeight="1">
      <c r="A145" s="556"/>
      <c r="B145" s="861"/>
      <c r="C145" s="863"/>
      <c r="D145" s="59" t="s">
        <v>504</v>
      </c>
      <c r="E145" s="859"/>
      <c r="F145" s="59" t="s">
        <v>505</v>
      </c>
      <c r="G145" s="859"/>
      <c r="H145" s="59" t="s">
        <v>506</v>
      </c>
      <c r="I145" s="859"/>
      <c r="J145" s="59" t="s">
        <v>507</v>
      </c>
      <c r="K145" s="859"/>
      <c r="L145" s="59" t="s">
        <v>508</v>
      </c>
      <c r="M145" s="859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908</v>
      </c>
      <c r="E147" s="93"/>
      <c r="F147" s="140" t="s">
        <v>908</v>
      </c>
      <c r="G147" s="93"/>
      <c r="H147" s="140" t="s">
        <v>908</v>
      </c>
      <c r="I147" s="93"/>
      <c r="J147" s="140" t="s">
        <v>908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908</v>
      </c>
      <c r="E148" s="64"/>
      <c r="F148" s="140" t="s">
        <v>908</v>
      </c>
      <c r="G148" s="64"/>
      <c r="H148" s="140" t="s">
        <v>908</v>
      </c>
      <c r="I148" s="64"/>
      <c r="J148" s="140" t="s">
        <v>908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908</v>
      </c>
      <c r="E149" s="64"/>
      <c r="F149" s="140" t="s">
        <v>908</v>
      </c>
      <c r="G149" s="64"/>
      <c r="H149" s="140" t="s">
        <v>908</v>
      </c>
      <c r="I149" s="64"/>
      <c r="J149" s="140" t="s">
        <v>908</v>
      </c>
      <c r="K149" s="76"/>
      <c r="L149" s="140"/>
      <c r="M149" s="76"/>
      <c r="N149" s="196" t="s">
        <v>835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908</v>
      </c>
      <c r="E150" s="75"/>
      <c r="F150" s="206" t="s">
        <v>908</v>
      </c>
      <c r="G150" s="75"/>
      <c r="H150" s="140" t="s">
        <v>908</v>
      </c>
      <c r="I150" s="64"/>
      <c r="J150" s="140" t="s">
        <v>908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895</v>
      </c>
      <c r="E151" s="75"/>
      <c r="F151" s="231" t="s">
        <v>895</v>
      </c>
      <c r="G151" s="75"/>
      <c r="H151" s="231" t="s">
        <v>895</v>
      </c>
      <c r="I151" s="64"/>
      <c r="J151" s="231" t="s">
        <v>895</v>
      </c>
      <c r="K151" s="64"/>
      <c r="L151" s="231" t="s">
        <v>895</v>
      </c>
      <c r="M151" s="76"/>
      <c r="N151" s="196" t="s">
        <v>588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896</v>
      </c>
      <c r="E152" s="126"/>
      <c r="F152" s="84" t="s">
        <v>896</v>
      </c>
      <c r="G152" s="126"/>
      <c r="H152" s="84" t="s">
        <v>896</v>
      </c>
      <c r="I152" s="126"/>
      <c r="J152" s="84" t="s">
        <v>896</v>
      </c>
      <c r="K152" s="126"/>
      <c r="L152" s="84" t="s">
        <v>896</v>
      </c>
      <c r="M152" s="87"/>
      <c r="N152" s="193" t="s">
        <v>589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908</v>
      </c>
      <c r="E154" s="93"/>
      <c r="F154" s="63" t="s">
        <v>908</v>
      </c>
      <c r="G154" s="93"/>
      <c r="H154" s="63" t="s">
        <v>908</v>
      </c>
      <c r="I154" s="93"/>
      <c r="J154" s="63" t="s">
        <v>908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908</v>
      </c>
      <c r="E155" s="64"/>
      <c r="F155" s="63" t="s">
        <v>908</v>
      </c>
      <c r="G155" s="64"/>
      <c r="H155" s="63" t="s">
        <v>908</v>
      </c>
      <c r="I155" s="93"/>
      <c r="J155" s="63" t="s">
        <v>908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897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908</v>
      </c>
      <c r="E157" s="64"/>
      <c r="F157" s="63" t="s">
        <v>908</v>
      </c>
      <c r="G157" s="64"/>
      <c r="H157" s="63" t="s">
        <v>908</v>
      </c>
      <c r="I157" s="64"/>
      <c r="J157" s="63" t="s">
        <v>908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895</v>
      </c>
      <c r="E158" s="168"/>
      <c r="F158" s="231" t="s">
        <v>895</v>
      </c>
      <c r="G158" s="168"/>
      <c r="H158" s="231" t="s">
        <v>895</v>
      </c>
      <c r="I158" s="64"/>
      <c r="J158" s="231" t="s">
        <v>895</v>
      </c>
      <c r="K158" s="64"/>
      <c r="L158" s="231" t="s">
        <v>895</v>
      </c>
      <c r="M158" s="64"/>
      <c r="N158" s="196" t="s">
        <v>596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898</v>
      </c>
      <c r="E159" s="138"/>
      <c r="F159" s="211" t="s">
        <v>898</v>
      </c>
      <c r="G159" s="138"/>
      <c r="H159" s="84" t="s">
        <v>898</v>
      </c>
      <c r="I159" s="126"/>
      <c r="J159" s="84" t="s">
        <v>898</v>
      </c>
      <c r="K159" s="126"/>
      <c r="L159" s="84" t="s">
        <v>898</v>
      </c>
      <c r="M159" s="87"/>
      <c r="N159" s="88" t="s">
        <v>597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908</v>
      </c>
      <c r="E161" s="93"/>
      <c r="F161" s="63" t="s">
        <v>908</v>
      </c>
      <c r="G161" s="93"/>
      <c r="H161" s="63" t="s">
        <v>908</v>
      </c>
      <c r="I161" s="93"/>
      <c r="J161" s="63" t="s">
        <v>908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908</v>
      </c>
      <c r="E162" s="93"/>
      <c r="F162" s="63" t="s">
        <v>908</v>
      </c>
      <c r="G162" s="93"/>
      <c r="H162" s="63" t="s">
        <v>908</v>
      </c>
      <c r="I162" s="93"/>
      <c r="J162" s="63" t="s">
        <v>908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908</v>
      </c>
      <c r="E163" s="93"/>
      <c r="F163" s="63" t="s">
        <v>908</v>
      </c>
      <c r="G163" s="93"/>
      <c r="H163" s="63" t="s">
        <v>908</v>
      </c>
      <c r="I163" s="93"/>
      <c r="J163" s="63" t="s">
        <v>908</v>
      </c>
      <c r="K163" s="76"/>
      <c r="L163" s="63"/>
      <c r="M163" s="76"/>
      <c r="N163" s="81" t="s">
        <v>850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908</v>
      </c>
      <c r="E164" s="93"/>
      <c r="F164" s="63" t="s">
        <v>908</v>
      </c>
      <c r="G164" s="93"/>
      <c r="H164" s="63" t="s">
        <v>908</v>
      </c>
      <c r="I164" s="93"/>
      <c r="J164" s="63" t="s">
        <v>908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908</v>
      </c>
      <c r="E165" s="93"/>
      <c r="F165" s="63" t="s">
        <v>908</v>
      </c>
      <c r="G165" s="93"/>
      <c r="H165" s="63" t="s">
        <v>908</v>
      </c>
      <c r="I165" s="93"/>
      <c r="J165" s="63" t="s">
        <v>908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855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900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60" t="s">
        <v>495</v>
      </c>
      <c r="C176" s="862" t="s">
        <v>496</v>
      </c>
      <c r="D176" s="57" t="s">
        <v>497</v>
      </c>
      <c r="E176" s="858" t="s">
        <v>498</v>
      </c>
      <c r="F176" s="57" t="s">
        <v>499</v>
      </c>
      <c r="G176" s="858" t="s">
        <v>498</v>
      </c>
      <c r="H176" s="57" t="s">
        <v>500</v>
      </c>
      <c r="I176" s="858" t="s">
        <v>498</v>
      </c>
      <c r="J176" s="57" t="s">
        <v>501</v>
      </c>
      <c r="K176" s="858" t="s">
        <v>498</v>
      </c>
      <c r="L176" s="57" t="s">
        <v>502</v>
      </c>
      <c r="M176" s="858" t="s">
        <v>498</v>
      </c>
      <c r="N176" s="58" t="s">
        <v>503</v>
      </c>
    </row>
    <row r="177" spans="1:15" ht="18" customHeight="1">
      <c r="A177" s="556"/>
      <c r="B177" s="861"/>
      <c r="C177" s="863"/>
      <c r="D177" s="59" t="s">
        <v>504</v>
      </c>
      <c r="E177" s="859"/>
      <c r="F177" s="59" t="s">
        <v>505</v>
      </c>
      <c r="G177" s="859"/>
      <c r="H177" s="59" t="s">
        <v>506</v>
      </c>
      <c r="I177" s="859"/>
      <c r="J177" s="59" t="s">
        <v>507</v>
      </c>
      <c r="K177" s="859"/>
      <c r="L177" s="59" t="s">
        <v>508</v>
      </c>
      <c r="M177" s="859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835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901</v>
      </c>
      <c r="E183" s="166" t="s">
        <v>902</v>
      </c>
      <c r="F183" s="63" t="s">
        <v>901</v>
      </c>
      <c r="G183" s="93" t="s">
        <v>902</v>
      </c>
      <c r="H183" s="103" t="s">
        <v>901</v>
      </c>
      <c r="I183" s="166" t="s">
        <v>902</v>
      </c>
      <c r="J183" s="63" t="s">
        <v>857</v>
      </c>
      <c r="K183" s="76"/>
      <c r="L183" s="63"/>
      <c r="M183" s="76"/>
      <c r="N183" s="196" t="s">
        <v>903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850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855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904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905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906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855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927</v>
      </c>
    </row>
    <row r="2" spans="1:2">
      <c r="A2" s="474" t="s">
        <v>294</v>
      </c>
      <c r="B2" s="474" t="s">
        <v>928</v>
      </c>
    </row>
    <row r="3" spans="1:2">
      <c r="A3" s="474" t="s">
        <v>267</v>
      </c>
      <c r="B3" s="474" t="s">
        <v>929</v>
      </c>
    </row>
    <row r="4" spans="1:2">
      <c r="A4" s="474" t="s">
        <v>930</v>
      </c>
      <c r="B4" s="474" t="s">
        <v>931</v>
      </c>
    </row>
    <row r="5" spans="1:2">
      <c r="A5" s="474" t="s">
        <v>328</v>
      </c>
      <c r="B5" s="474" t="s">
        <v>932</v>
      </c>
    </row>
    <row r="6" spans="1:2">
      <c r="A6" s="474" t="s">
        <v>240</v>
      </c>
      <c r="B6" s="474" t="s">
        <v>933</v>
      </c>
    </row>
    <row r="7" spans="1:2">
      <c r="A7" s="474" t="s">
        <v>196</v>
      </c>
      <c r="B7" s="474" t="s">
        <v>929</v>
      </c>
    </row>
    <row r="8" spans="1:2">
      <c r="A8" s="474" t="s">
        <v>324</v>
      </c>
      <c r="B8" s="474" t="s">
        <v>934</v>
      </c>
    </row>
    <row r="9" spans="1:2">
      <c r="A9" s="474" t="s">
        <v>131</v>
      </c>
      <c r="B9" s="475" t="s">
        <v>935</v>
      </c>
    </row>
    <row r="10" spans="1:2">
      <c r="A10" s="474" t="s">
        <v>227</v>
      </c>
      <c r="B10" s="475" t="s">
        <v>935</v>
      </c>
    </row>
    <row r="11" spans="1:2">
      <c r="A11" s="474" t="s">
        <v>936</v>
      </c>
      <c r="B11" s="474" t="s">
        <v>937</v>
      </c>
    </row>
    <row r="12" spans="1:2">
      <c r="A12" s="474" t="s">
        <v>481</v>
      </c>
      <c r="B12" s="474" t="s">
        <v>938</v>
      </c>
    </row>
    <row r="13" spans="1:2">
      <c r="A13" s="474" t="s">
        <v>939</v>
      </c>
      <c r="B13" s="474" t="s">
        <v>940</v>
      </c>
    </row>
    <row r="14" spans="1:2">
      <c r="A14" s="474" t="s">
        <v>146</v>
      </c>
      <c r="B14" s="474" t="s">
        <v>941</v>
      </c>
    </row>
    <row r="15" spans="1:2">
      <c r="A15" s="474" t="s">
        <v>334</v>
      </c>
      <c r="B15" s="474" t="s">
        <v>942</v>
      </c>
    </row>
    <row r="16" spans="1:2">
      <c r="A16" s="474" t="s">
        <v>943</v>
      </c>
      <c r="B16" s="474" t="s">
        <v>938</v>
      </c>
    </row>
    <row r="17" spans="1:2">
      <c r="A17" s="474" t="s">
        <v>944</v>
      </c>
      <c r="B17" s="474" t="s">
        <v>945</v>
      </c>
    </row>
    <row r="18" spans="1:2">
      <c r="A18" s="474" t="s">
        <v>366</v>
      </c>
      <c r="B18" s="474" t="s">
        <v>946</v>
      </c>
    </row>
    <row r="19" spans="1:2">
      <c r="A19" s="474" t="s">
        <v>156</v>
      </c>
      <c r="B19" s="474" t="s">
        <v>947</v>
      </c>
    </row>
    <row r="20" spans="1:2">
      <c r="A20" s="474" t="s">
        <v>386</v>
      </c>
      <c r="B20" s="474" t="s">
        <v>948</v>
      </c>
    </row>
    <row r="21" spans="1:2">
      <c r="A21" s="474" t="s">
        <v>185</v>
      </c>
      <c r="B21" s="474" t="s">
        <v>949</v>
      </c>
    </row>
    <row r="22" spans="1:2">
      <c r="A22" s="474" t="s">
        <v>137</v>
      </c>
      <c r="B22" s="474" t="s">
        <v>950</v>
      </c>
    </row>
    <row r="23" spans="1:2">
      <c r="A23" s="474" t="s">
        <v>951</v>
      </c>
      <c r="B23" s="474" t="s">
        <v>952</v>
      </c>
    </row>
    <row r="24" spans="1:2">
      <c r="A24" s="474" t="s">
        <v>519</v>
      </c>
      <c r="B24" s="474" t="s">
        <v>952</v>
      </c>
    </row>
    <row r="25" spans="1:2">
      <c r="A25" s="474" t="s">
        <v>173</v>
      </c>
      <c r="B25" s="474" t="s">
        <v>953</v>
      </c>
    </row>
    <row r="26" spans="1:2">
      <c r="A26" s="474" t="s">
        <v>954</v>
      </c>
      <c r="B26" s="474" t="s">
        <v>953</v>
      </c>
    </row>
    <row r="27" spans="1:2">
      <c r="A27" s="474" t="s">
        <v>955</v>
      </c>
      <c r="B27" s="474" t="s">
        <v>953</v>
      </c>
    </row>
    <row r="28" spans="1:2">
      <c r="A28" s="474" t="s">
        <v>956</v>
      </c>
      <c r="B28" s="474" t="s">
        <v>929</v>
      </c>
    </row>
    <row r="29" spans="1:2">
      <c r="A29" s="474" t="s">
        <v>121</v>
      </c>
      <c r="B29" s="474" t="s">
        <v>938</v>
      </c>
    </row>
    <row r="30" spans="1:2">
      <c r="A30" s="589" t="s">
        <v>1</v>
      </c>
    </row>
    <row r="31" spans="1:2">
      <c r="A31" s="474" t="s">
        <v>604</v>
      </c>
      <c r="B31" s="475" t="s">
        <v>935</v>
      </c>
    </row>
    <row r="32" spans="1:2">
      <c r="A32" s="474" t="s">
        <v>147</v>
      </c>
      <c r="B32" s="475" t="s">
        <v>935</v>
      </c>
    </row>
    <row r="33" spans="1:2">
      <c r="A33" s="474" t="s">
        <v>278</v>
      </c>
      <c r="B33" s="475" t="s">
        <v>935</v>
      </c>
    </row>
    <row r="34" spans="1:2">
      <c r="A34" s="474" t="s">
        <v>957</v>
      </c>
      <c r="B34" s="475" t="s">
        <v>935</v>
      </c>
    </row>
    <row r="35" spans="1:2">
      <c r="A35" s="474" t="s">
        <v>609</v>
      </c>
      <c r="B35" s="475" t="s">
        <v>935</v>
      </c>
    </row>
    <row r="36" spans="1:2">
      <c r="A36" s="474" t="s">
        <v>958</v>
      </c>
      <c r="B36" s="474" t="s">
        <v>945</v>
      </c>
    </row>
    <row r="37" spans="1:2">
      <c r="A37" s="474" t="s">
        <v>959</v>
      </c>
      <c r="B37" s="474" t="s">
        <v>949</v>
      </c>
    </row>
    <row r="38" spans="1:2">
      <c r="A38" s="474" t="s">
        <v>960</v>
      </c>
      <c r="B38" s="474" t="s">
        <v>961</v>
      </c>
    </row>
    <row r="39" spans="1:2">
      <c r="A39" s="474" t="s">
        <v>619</v>
      </c>
      <c r="B39" s="474" t="s">
        <v>961</v>
      </c>
    </row>
    <row r="40" spans="1:2">
      <c r="A40" s="474" t="s">
        <v>962</v>
      </c>
      <c r="B40" s="474" t="s">
        <v>952</v>
      </c>
    </row>
    <row r="41" spans="1:2">
      <c r="A41" s="474" t="s">
        <v>306</v>
      </c>
      <c r="B41" s="474" t="s">
        <v>963</v>
      </c>
    </row>
    <row r="42" spans="1:2">
      <c r="A42" s="474" t="s">
        <v>614</v>
      </c>
      <c r="B42" s="474" t="s">
        <v>963</v>
      </c>
    </row>
    <row r="43" spans="1:2">
      <c r="A43" s="474" t="s">
        <v>964</v>
      </c>
      <c r="B43" s="474" t="s">
        <v>946</v>
      </c>
    </row>
    <row r="44" spans="1:2">
      <c r="A44" s="474" t="s">
        <v>965</v>
      </c>
      <c r="B44" s="474" t="s">
        <v>966</v>
      </c>
    </row>
    <row r="45" spans="1:2">
      <c r="A45" s="474" t="s">
        <v>967</v>
      </c>
      <c r="B45" s="474" t="s">
        <v>968</v>
      </c>
    </row>
    <row r="46" spans="1:2">
      <c r="A46" s="474" t="s">
        <v>969</v>
      </c>
      <c r="B46" s="474" t="s">
        <v>970</v>
      </c>
    </row>
    <row r="47" spans="1:2">
      <c r="A47" s="474" t="s">
        <v>971</v>
      </c>
      <c r="B47" s="474" t="s">
        <v>972</v>
      </c>
    </row>
    <row r="48" spans="1:2">
      <c r="A48" s="474" t="s">
        <v>973</v>
      </c>
      <c r="B48" s="474" t="s">
        <v>974</v>
      </c>
    </row>
    <row r="49" spans="1:2">
      <c r="A49" s="474" t="s">
        <v>975</v>
      </c>
      <c r="B49" s="474" t="s">
        <v>976</v>
      </c>
    </row>
    <row r="50" spans="1:2">
      <c r="A50" s="474" t="s">
        <v>977</v>
      </c>
      <c r="B50" s="474" t="s">
        <v>978</v>
      </c>
    </row>
    <row r="51" spans="1:2">
      <c r="A51" s="589" t="s">
        <v>2</v>
      </c>
    </row>
    <row r="52" spans="1:2">
      <c r="A52" s="474" t="s">
        <v>979</v>
      </c>
      <c r="B52" s="474" t="s">
        <v>963</v>
      </c>
    </row>
    <row r="53" spans="1:2">
      <c r="A53" s="474" t="s">
        <v>980</v>
      </c>
      <c r="B53" s="474" t="s">
        <v>981</v>
      </c>
    </row>
    <row r="54" spans="1:2">
      <c r="A54" s="474" t="s">
        <v>982</v>
      </c>
      <c r="B54" s="474" t="s">
        <v>983</v>
      </c>
    </row>
    <row r="55" spans="1:2">
      <c r="A55" s="474" t="s">
        <v>984</v>
      </c>
      <c r="B55" s="474" t="s">
        <v>985</v>
      </c>
    </row>
    <row r="56" spans="1:2">
      <c r="A56" s="474" t="s">
        <v>986</v>
      </c>
      <c r="B56" s="474" t="s">
        <v>985</v>
      </c>
    </row>
    <row r="57" spans="1:2">
      <c r="A57" s="474" t="s">
        <v>987</v>
      </c>
      <c r="B57" s="474" t="s">
        <v>988</v>
      </c>
    </row>
    <row r="58" spans="1:2">
      <c r="A58" s="474" t="s">
        <v>989</v>
      </c>
      <c r="B58" s="474" t="s">
        <v>972</v>
      </c>
    </row>
    <row r="59" spans="1:2">
      <c r="A59" s="474" t="s">
        <v>990</v>
      </c>
      <c r="B59" s="474" t="s">
        <v>991</v>
      </c>
    </row>
    <row r="60" spans="1:2">
      <c r="A60" s="589" t="s">
        <v>698</v>
      </c>
    </row>
    <row r="61" spans="1:2">
      <c r="A61" s="474" t="s">
        <v>992</v>
      </c>
      <c r="B61" s="474" t="s">
        <v>950</v>
      </c>
    </row>
    <row r="62" spans="1:2">
      <c r="A62" s="474" t="s">
        <v>704</v>
      </c>
      <c r="B62" s="474" t="s">
        <v>993</v>
      </c>
    </row>
    <row r="63" spans="1:2">
      <c r="A63" s="474" t="s">
        <v>994</v>
      </c>
      <c r="B63" s="474" t="s">
        <v>995</v>
      </c>
    </row>
    <row r="64" spans="1:2">
      <c r="A64" s="474" t="s">
        <v>353</v>
      </c>
      <c r="B64" s="474" t="s">
        <v>996</v>
      </c>
    </row>
    <row r="65" spans="1:2">
      <c r="A65" s="474" t="s">
        <v>378</v>
      </c>
      <c r="B65" s="474" t="s">
        <v>997</v>
      </c>
    </row>
    <row r="66" spans="1:2">
      <c r="A66" s="474" t="s">
        <v>998</v>
      </c>
      <c r="B66" s="475" t="s">
        <v>999</v>
      </c>
    </row>
    <row r="67" spans="1:2">
      <c r="A67" s="474" t="s">
        <v>713</v>
      </c>
      <c r="B67" s="475" t="s">
        <v>999</v>
      </c>
    </row>
    <row r="68" spans="1:2">
      <c r="A68" s="474" t="s">
        <v>1000</v>
      </c>
      <c r="B68" s="475" t="s">
        <v>933</v>
      </c>
    </row>
    <row r="69" spans="1:2">
      <c r="A69" s="474" t="s">
        <v>711</v>
      </c>
      <c r="B69" s="475" t="s">
        <v>940</v>
      </c>
    </row>
    <row r="70" spans="1:2">
      <c r="A70" s="474" t="s">
        <v>1001</v>
      </c>
      <c r="B70" s="474" t="s">
        <v>974</v>
      </c>
    </row>
    <row r="71" spans="1:2">
      <c r="A71" s="474" t="s">
        <v>1002</v>
      </c>
      <c r="B71" s="474" t="s">
        <v>974</v>
      </c>
    </row>
    <row r="72" spans="1:2">
      <c r="A72" s="474" t="s">
        <v>1003</v>
      </c>
      <c r="B72" s="474" t="s">
        <v>974</v>
      </c>
    </row>
    <row r="73" spans="1:2">
      <c r="A73" s="474" t="s">
        <v>1004</v>
      </c>
      <c r="B73" s="474" t="s">
        <v>972</v>
      </c>
    </row>
    <row r="74" spans="1:2">
      <c r="A74" s="474" t="s">
        <v>1005</v>
      </c>
      <c r="B74" s="474" t="s">
        <v>974</v>
      </c>
    </row>
    <row r="75" spans="1:2">
      <c r="A75" s="474" t="s">
        <v>1006</v>
      </c>
      <c r="B75" s="474" t="s">
        <v>972</v>
      </c>
    </row>
    <row r="76" spans="1:2">
      <c r="A76" s="474" t="s">
        <v>1007</v>
      </c>
      <c r="B76" s="474" t="s">
        <v>972</v>
      </c>
    </row>
    <row r="77" spans="1:2">
      <c r="A77" s="474" t="s">
        <v>1008</v>
      </c>
      <c r="B77" s="474" t="s">
        <v>974</v>
      </c>
    </row>
    <row r="78" spans="1:2">
      <c r="A78" s="474" t="s">
        <v>1009</v>
      </c>
      <c r="B78" s="474" t="s">
        <v>1010</v>
      </c>
    </row>
    <row r="79" spans="1:2">
      <c r="A79" s="474" t="s">
        <v>1011</v>
      </c>
      <c r="B79" s="474" t="s">
        <v>1010</v>
      </c>
    </row>
    <row r="80" spans="1:2">
      <c r="A80" s="474" t="s">
        <v>1012</v>
      </c>
      <c r="B80" s="474" t="s">
        <v>1010</v>
      </c>
    </row>
    <row r="81" spans="1:2">
      <c r="A81" s="474" t="s">
        <v>1013</v>
      </c>
      <c r="B81" s="474" t="s">
        <v>1010</v>
      </c>
    </row>
    <row r="82" spans="1:2">
      <c r="A82" s="474" t="s">
        <v>1014</v>
      </c>
      <c r="B82" s="474" t="s">
        <v>1010</v>
      </c>
    </row>
    <row r="85" spans="1:2">
      <c r="A85" s="474" t="s">
        <v>1015</v>
      </c>
    </row>
    <row r="86" spans="1:2">
      <c r="A86" s="474" t="s">
        <v>1016</v>
      </c>
      <c r="B86" s="474" t="s">
        <v>1017</v>
      </c>
    </row>
    <row r="87" spans="1:2">
      <c r="A87" s="474" t="s">
        <v>1018</v>
      </c>
      <c r="B87" s="474" t="s">
        <v>1019</v>
      </c>
    </row>
    <row r="88" spans="1:2">
      <c r="A88" s="474" t="s">
        <v>1020</v>
      </c>
      <c r="B88" s="474" t="s">
        <v>1021</v>
      </c>
    </row>
    <row r="89" spans="1:2">
      <c r="A89" s="474" t="s">
        <v>1022</v>
      </c>
      <c r="B89" s="474" t="s">
        <v>1023</v>
      </c>
    </row>
    <row r="90" spans="1:2">
      <c r="A90" s="474" t="s">
        <v>1024</v>
      </c>
      <c r="B90" s="474" t="s">
        <v>1025</v>
      </c>
    </row>
    <row r="91" spans="1:2">
      <c r="A91" s="474" t="s">
        <v>1026</v>
      </c>
      <c r="B91" s="474" t="s">
        <v>1021</v>
      </c>
    </row>
    <row r="92" spans="1:2">
      <c r="A92" s="474" t="s">
        <v>1027</v>
      </c>
      <c r="B92" s="474" t="s">
        <v>1028</v>
      </c>
    </row>
    <row r="93" spans="1:2">
      <c r="A93" s="474" t="s">
        <v>1029</v>
      </c>
      <c r="B93" s="474" t="s">
        <v>950</v>
      </c>
    </row>
    <row r="94" spans="1:2">
      <c r="A94" s="474" t="s">
        <v>1030</v>
      </c>
      <c r="B94" s="474" t="s">
        <v>940</v>
      </c>
    </row>
    <row r="95" spans="1:2">
      <c r="A95" s="474" t="s">
        <v>1031</v>
      </c>
      <c r="B95" s="474" t="s">
        <v>966</v>
      </c>
    </row>
    <row r="96" spans="1:2">
      <c r="A96" s="474" t="s">
        <v>1032</v>
      </c>
      <c r="B96" s="474" t="s">
        <v>938</v>
      </c>
    </row>
    <row r="97" spans="1:2">
      <c r="A97" s="474" t="s">
        <v>1033</v>
      </c>
      <c r="B97" s="474" t="s">
        <v>1034</v>
      </c>
    </row>
    <row r="98" spans="1:2">
      <c r="A98" s="474" t="s">
        <v>1035</v>
      </c>
      <c r="B98" s="474" t="s">
        <v>996</v>
      </c>
    </row>
    <row r="99" spans="1:2">
      <c r="A99" s="474" t="s">
        <v>1036</v>
      </c>
      <c r="B99" s="474" t="s">
        <v>996</v>
      </c>
    </row>
    <row r="100" spans="1:2">
      <c r="A100" s="474" t="s">
        <v>1037</v>
      </c>
      <c r="B100" s="474" t="s">
        <v>996</v>
      </c>
    </row>
    <row r="101" spans="1:2">
      <c r="A101" s="474" t="s">
        <v>1038</v>
      </c>
      <c r="B101" s="474" t="s">
        <v>996</v>
      </c>
    </row>
    <row r="102" spans="1:2">
      <c r="A102" s="474" t="s">
        <v>1039</v>
      </c>
      <c r="B102" s="474" t="s">
        <v>996</v>
      </c>
    </row>
    <row r="103" spans="1:2">
      <c r="A103" s="474" t="s">
        <v>1040</v>
      </c>
      <c r="B103" s="474" t="s">
        <v>1021</v>
      </c>
    </row>
    <row r="104" spans="1:2">
      <c r="A104" s="474" t="s">
        <v>1041</v>
      </c>
      <c r="B104" s="474" t="s">
        <v>1021</v>
      </c>
    </row>
    <row r="105" spans="1:2">
      <c r="A105" s="474" t="s">
        <v>1042</v>
      </c>
      <c r="B105" s="474" t="s">
        <v>1021</v>
      </c>
    </row>
    <row r="106" spans="1:2">
      <c r="A106" s="474" t="s">
        <v>1043</v>
      </c>
      <c r="B106" s="474" t="s">
        <v>1021</v>
      </c>
    </row>
    <row r="107" spans="1:2">
      <c r="A107" s="474" t="s">
        <v>1044</v>
      </c>
      <c r="B107" s="474" t="s">
        <v>1021</v>
      </c>
    </row>
    <row r="108" spans="1:2">
      <c r="A108" s="474" t="s">
        <v>1045</v>
      </c>
      <c r="B108" s="474" t="s">
        <v>1028</v>
      </c>
    </row>
    <row r="109" spans="1:2">
      <c r="A109" s="474" t="s">
        <v>1046</v>
      </c>
      <c r="B109" s="474" t="s">
        <v>1028</v>
      </c>
    </row>
    <row r="110" spans="1:2">
      <c r="A110" s="474" t="s">
        <v>1047</v>
      </c>
      <c r="B110" s="474" t="s">
        <v>1028</v>
      </c>
    </row>
    <row r="111" spans="1:2">
      <c r="A111" s="474" t="s">
        <v>1048</v>
      </c>
      <c r="B111" s="474" t="s">
        <v>1028</v>
      </c>
    </row>
    <row r="112" spans="1:2">
      <c r="A112" s="474" t="s">
        <v>1049</v>
      </c>
      <c r="B112" s="474" t="s">
        <v>1028</v>
      </c>
    </row>
    <row r="113" spans="1:2">
      <c r="A113" s="474" t="s">
        <v>1050</v>
      </c>
      <c r="B113" s="474" t="s">
        <v>1051</v>
      </c>
    </row>
    <row r="114" spans="1:2">
      <c r="A114" s="474" t="s">
        <v>1052</v>
      </c>
      <c r="B114" s="474" t="s">
        <v>1051</v>
      </c>
    </row>
    <row r="115" spans="1:2">
      <c r="A115" s="474" t="s">
        <v>1053</v>
      </c>
      <c r="B115" s="474" t="s">
        <v>1054</v>
      </c>
    </row>
    <row r="116" spans="1:2">
      <c r="A116" s="474" t="s">
        <v>1055</v>
      </c>
      <c r="B116" s="474" t="s">
        <v>1051</v>
      </c>
    </row>
    <row r="117" spans="1:2">
      <c r="A117" s="474" t="s">
        <v>1056</v>
      </c>
      <c r="B117" s="474" t="s">
        <v>1054</v>
      </c>
    </row>
    <row r="118" spans="1:2">
      <c r="A118" s="474" t="s">
        <v>1057</v>
      </c>
      <c r="B118" s="474" t="s">
        <v>1051</v>
      </c>
    </row>
    <row r="119" spans="1:2">
      <c r="A119" s="474" t="s">
        <v>1058</v>
      </c>
      <c r="B119" s="474" t="s">
        <v>1054</v>
      </c>
    </row>
    <row r="120" spans="1:2">
      <c r="A120" s="474" t="s">
        <v>1059</v>
      </c>
      <c r="B120" s="474" t="s">
        <v>1051</v>
      </c>
    </row>
    <row r="121" spans="1:2">
      <c r="A121" s="474" t="s">
        <v>1060</v>
      </c>
      <c r="B121" s="474" t="s">
        <v>1051</v>
      </c>
    </row>
    <row r="122" spans="1:2">
      <c r="A122" s="474" t="s">
        <v>1061</v>
      </c>
      <c r="B122" s="474" t="s">
        <v>1051</v>
      </c>
    </row>
    <row r="123" spans="1:2">
      <c r="A123" s="474" t="s">
        <v>1062</v>
      </c>
      <c r="B123" s="474" t="s">
        <v>1051</v>
      </c>
    </row>
    <row r="124" spans="1:2">
      <c r="A124" s="474" t="s">
        <v>1063</v>
      </c>
      <c r="B124" s="474" t="s">
        <v>1051</v>
      </c>
    </row>
    <row r="125" spans="1:2">
      <c r="A125" s="474" t="s">
        <v>1064</v>
      </c>
      <c r="B125" s="474" t="s">
        <v>1051</v>
      </c>
    </row>
    <row r="126" spans="1:2">
      <c r="A126" s="474" t="s">
        <v>1065</v>
      </c>
      <c r="B126" s="474" t="s">
        <v>1051</v>
      </c>
    </row>
    <row r="127" spans="1:2">
      <c r="A127" s="474" t="s">
        <v>1066</v>
      </c>
      <c r="B127" s="474" t="s">
        <v>1051</v>
      </c>
    </row>
    <row r="128" spans="1:2">
      <c r="A128" s="474" t="s">
        <v>1067</v>
      </c>
      <c r="B128" s="474" t="s">
        <v>1051</v>
      </c>
    </row>
    <row r="129" spans="1:2">
      <c r="A129" s="474" t="s">
        <v>1068</v>
      </c>
      <c r="B129" s="474" t="s">
        <v>1051</v>
      </c>
    </row>
    <row r="130" spans="1:2">
      <c r="A130" s="474" t="s">
        <v>1069</v>
      </c>
      <c r="B130" s="474" t="s">
        <v>1051</v>
      </c>
    </row>
    <row r="131" spans="1:2">
      <c r="A131" s="474" t="s">
        <v>1070</v>
      </c>
      <c r="B131" s="474" t="s">
        <v>1051</v>
      </c>
    </row>
    <row r="132" spans="1:2">
      <c r="A132" s="474" t="s">
        <v>1071</v>
      </c>
      <c r="B132" s="474" t="s">
        <v>1025</v>
      </c>
    </row>
    <row r="133" spans="1:2">
      <c r="A133" s="474" t="s">
        <v>1072</v>
      </c>
      <c r="B133" s="474" t="s">
        <v>1025</v>
      </c>
    </row>
    <row r="134" spans="1:2">
      <c r="A134" s="474" t="s">
        <v>1073</v>
      </c>
      <c r="B134" s="474" t="s">
        <v>1025</v>
      </c>
    </row>
    <row r="135" spans="1:2">
      <c r="A135" s="474" t="s">
        <v>1074</v>
      </c>
      <c r="B135" s="474" t="s">
        <v>1025</v>
      </c>
    </row>
    <row r="136" spans="1:2">
      <c r="A136" s="474" t="s">
        <v>1075</v>
      </c>
      <c r="B136" s="474" t="s">
        <v>1025</v>
      </c>
    </row>
    <row r="137" spans="1:2">
      <c r="A137" s="474" t="s">
        <v>1076</v>
      </c>
      <c r="B137" s="474" t="s">
        <v>1025</v>
      </c>
    </row>
    <row r="138" spans="1:2">
      <c r="A138" s="474" t="s">
        <v>1077</v>
      </c>
      <c r="B138" s="474" t="s">
        <v>1025</v>
      </c>
    </row>
    <row r="139" spans="1:2">
      <c r="A139" s="474" t="s">
        <v>1078</v>
      </c>
      <c r="B139" s="474" t="s">
        <v>1025</v>
      </c>
    </row>
    <row r="140" spans="1:2">
      <c r="A140" s="474" t="s">
        <v>1079</v>
      </c>
      <c r="B140" s="474" t="s">
        <v>1025</v>
      </c>
    </row>
    <row r="141" spans="1:2">
      <c r="A141" s="474" t="s">
        <v>1080</v>
      </c>
      <c r="B141" s="474" t="s">
        <v>1025</v>
      </c>
    </row>
    <row r="142" spans="1:2">
      <c r="A142" s="474" t="s">
        <v>1081</v>
      </c>
      <c r="B142" s="474" t="s">
        <v>1025</v>
      </c>
    </row>
    <row r="143" spans="1:2">
      <c r="A143" s="474" t="s">
        <v>1082</v>
      </c>
      <c r="B143" s="474" t="s">
        <v>1025</v>
      </c>
    </row>
    <row r="144" spans="1:2">
      <c r="A144" s="474" t="s">
        <v>1083</v>
      </c>
      <c r="B144" s="474" t="s">
        <v>1023</v>
      </c>
    </row>
    <row r="145" spans="1:2">
      <c r="A145" s="474" t="s">
        <v>1084</v>
      </c>
      <c r="B145" s="474" t="s">
        <v>1085</v>
      </c>
    </row>
    <row r="146" spans="1:2">
      <c r="A146" s="474" t="s">
        <v>1086</v>
      </c>
      <c r="B146" s="474" t="s">
        <v>1023</v>
      </c>
    </row>
    <row r="147" spans="1:2">
      <c r="A147" s="474" t="s">
        <v>1087</v>
      </c>
      <c r="B147" s="474" t="s">
        <v>1023</v>
      </c>
    </row>
    <row r="148" spans="1:2">
      <c r="A148" s="474" t="s">
        <v>1088</v>
      </c>
      <c r="B148" s="474" t="s">
        <v>1023</v>
      </c>
    </row>
    <row r="149" spans="1:2">
      <c r="A149" s="474" t="s">
        <v>1089</v>
      </c>
      <c r="B149" s="474" t="s">
        <v>1023</v>
      </c>
    </row>
    <row r="150" spans="1:2">
      <c r="A150" s="474" t="s">
        <v>1090</v>
      </c>
      <c r="B150" s="474" t="s">
        <v>1091</v>
      </c>
    </row>
    <row r="151" spans="1:2">
      <c r="A151" s="474" t="s">
        <v>1092</v>
      </c>
      <c r="B151" s="474" t="s">
        <v>1023</v>
      </c>
    </row>
    <row r="152" spans="1:2">
      <c r="A152" s="474" t="s">
        <v>1093</v>
      </c>
      <c r="B152" s="474" t="s">
        <v>1091</v>
      </c>
    </row>
    <row r="153" spans="1:2">
      <c r="A153" s="474" t="s">
        <v>1094</v>
      </c>
      <c r="B153" s="474" t="s">
        <v>1023</v>
      </c>
    </row>
    <row r="154" spans="1:2">
      <c r="A154" s="474" t="s">
        <v>1095</v>
      </c>
      <c r="B154" s="474" t="s">
        <v>1091</v>
      </c>
    </row>
    <row r="155" spans="1:2">
      <c r="A155" s="474" t="s">
        <v>1096</v>
      </c>
      <c r="B155" s="474" t="s">
        <v>1023</v>
      </c>
    </row>
    <row r="156" spans="1:2">
      <c r="A156" s="474" t="s">
        <v>1097</v>
      </c>
      <c r="B156" s="474" t="s">
        <v>1023</v>
      </c>
    </row>
    <row r="157" spans="1:2">
      <c r="A157" s="474" t="s">
        <v>1098</v>
      </c>
      <c r="B157" s="474" t="s">
        <v>1023</v>
      </c>
    </row>
    <row r="158" spans="1:2">
      <c r="A158" s="474" t="s">
        <v>1099</v>
      </c>
      <c r="B158" s="474" t="s">
        <v>1023</v>
      </c>
    </row>
    <row r="159" spans="1:2">
      <c r="A159" s="474" t="s">
        <v>1100</v>
      </c>
      <c r="B159" s="474" t="s">
        <v>953</v>
      </c>
    </row>
    <row r="160" spans="1:2">
      <c r="A160" s="474" t="s">
        <v>1101</v>
      </c>
      <c r="B160" s="474" t="s">
        <v>1102</v>
      </c>
    </row>
    <row r="161" spans="1:2">
      <c r="A161" s="474" t="s">
        <v>1103</v>
      </c>
      <c r="B161" s="474" t="s">
        <v>953</v>
      </c>
    </row>
    <row r="162" spans="1:2">
      <c r="A162" s="474" t="s">
        <v>1104</v>
      </c>
      <c r="B162" s="474" t="s">
        <v>1102</v>
      </c>
    </row>
    <row r="163" spans="1:2">
      <c r="A163" s="474" t="s">
        <v>1105</v>
      </c>
      <c r="B163" s="474" t="s">
        <v>953</v>
      </c>
    </row>
    <row r="164" spans="1:2">
      <c r="A164" s="474" t="s">
        <v>1106</v>
      </c>
      <c r="B164" s="474" t="s">
        <v>1107</v>
      </c>
    </row>
    <row r="165" spans="1:2">
      <c r="A165" s="474" t="s">
        <v>1108</v>
      </c>
      <c r="B165" s="474" t="s">
        <v>1107</v>
      </c>
    </row>
    <row r="166" spans="1:2">
      <c r="A166" s="474" t="s">
        <v>1109</v>
      </c>
      <c r="B166" s="474" t="s">
        <v>1107</v>
      </c>
    </row>
    <row r="167" spans="1:2">
      <c r="A167" s="474" t="s">
        <v>1110</v>
      </c>
      <c r="B167" s="474" t="s">
        <v>948</v>
      </c>
    </row>
    <row r="168" spans="1:2">
      <c r="A168" s="474" t="s">
        <v>1111</v>
      </c>
      <c r="B168" s="474" t="s">
        <v>1034</v>
      </c>
    </row>
    <row r="169" spans="1:2">
      <c r="A169" s="474" t="s">
        <v>1112</v>
      </c>
      <c r="B169" s="474" t="s">
        <v>948</v>
      </c>
    </row>
    <row r="170" spans="1:2">
      <c r="A170" s="474" t="s">
        <v>1113</v>
      </c>
      <c r="B170" s="474" t="s">
        <v>1107</v>
      </c>
    </row>
    <row r="171" spans="1:2">
      <c r="A171" s="474" t="s">
        <v>1114</v>
      </c>
      <c r="B171" s="474" t="s">
        <v>1034</v>
      </c>
    </row>
    <row r="172" spans="1:2">
      <c r="A172" s="474" t="s">
        <v>1115</v>
      </c>
      <c r="B172" s="474" t="s">
        <v>1107</v>
      </c>
    </row>
    <row r="173" spans="1:2">
      <c r="A173" s="474" t="s">
        <v>1116</v>
      </c>
      <c r="B173" s="474" t="s">
        <v>1107</v>
      </c>
    </row>
    <row r="174" spans="1:2">
      <c r="A174" s="474" t="s">
        <v>1117</v>
      </c>
      <c r="B174" s="474" t="s">
        <v>1107</v>
      </c>
    </row>
    <row r="175" spans="1:2">
      <c r="A175" s="474" t="s">
        <v>1118</v>
      </c>
      <c r="B175" s="474" t="s">
        <v>1107</v>
      </c>
    </row>
    <row r="177" spans="1:2">
      <c r="A177" s="474" t="s">
        <v>1119</v>
      </c>
    </row>
    <row r="178" spans="1:2">
      <c r="A178" s="474" t="s">
        <v>1120</v>
      </c>
      <c r="B178" s="474" t="s">
        <v>1019</v>
      </c>
    </row>
    <row r="179" spans="1:2">
      <c r="A179" s="474" t="s">
        <v>1121</v>
      </c>
      <c r="B179" s="474" t="s">
        <v>940</v>
      </c>
    </row>
    <row r="180" spans="1:2">
      <c r="A180" s="474" t="s">
        <v>1122</v>
      </c>
      <c r="B180" s="474" t="s">
        <v>1019</v>
      </c>
    </row>
    <row r="181" spans="1:2">
      <c r="A181" s="474" t="s">
        <v>1123</v>
      </c>
      <c r="B181" s="474" t="s">
        <v>1124</v>
      </c>
    </row>
    <row r="182" spans="1:2">
      <c r="A182" s="474" t="s">
        <v>1125</v>
      </c>
      <c r="B182" s="474" t="s">
        <v>1124</v>
      </c>
    </row>
    <row r="183" spans="1:2">
      <c r="A183" s="474" t="s">
        <v>1126</v>
      </c>
      <c r="B183" s="474" t="s">
        <v>1021</v>
      </c>
    </row>
    <row r="184" spans="1:2">
      <c r="A184" s="474" t="s">
        <v>1127</v>
      </c>
      <c r="B184" s="474" t="s">
        <v>1021</v>
      </c>
    </row>
    <row r="185" spans="1:2">
      <c r="A185" s="474" t="s">
        <v>1128</v>
      </c>
      <c r="B185" s="474" t="s">
        <v>1028</v>
      </c>
    </row>
    <row r="186" spans="1:2">
      <c r="A186" s="474" t="s">
        <v>1129</v>
      </c>
      <c r="B186" s="474" t="s">
        <v>1028</v>
      </c>
    </row>
    <row r="187" spans="1:2">
      <c r="A187" s="474" t="s">
        <v>1130</v>
      </c>
      <c r="B187" s="476" t="s">
        <v>1124</v>
      </c>
    </row>
    <row r="188" spans="1:2">
      <c r="A188" s="474" t="s">
        <v>1131</v>
      </c>
      <c r="B188" s="474" t="s">
        <v>1021</v>
      </c>
    </row>
    <row r="189" spans="1:2">
      <c r="A189" s="474" t="s">
        <v>1132</v>
      </c>
      <c r="B189" s="474" t="s">
        <v>1028</v>
      </c>
    </row>
    <row r="190" spans="1:2">
      <c r="A190" s="474" t="s">
        <v>1133</v>
      </c>
      <c r="B190" s="474" t="s">
        <v>1051</v>
      </c>
    </row>
    <row r="191" spans="1:2">
      <c r="A191" s="474" t="s">
        <v>1134</v>
      </c>
      <c r="B191" s="474" t="s">
        <v>1051</v>
      </c>
    </row>
    <row r="192" spans="1:2">
      <c r="A192" s="474" t="s">
        <v>1135</v>
      </c>
      <c r="B192" s="474" t="s">
        <v>1025</v>
      </c>
    </row>
    <row r="193" spans="1:2">
      <c r="A193" s="474" t="s">
        <v>1136</v>
      </c>
      <c r="B193" s="474" t="s">
        <v>1025</v>
      </c>
    </row>
    <row r="194" spans="1:2">
      <c r="A194" s="474" t="s">
        <v>1137</v>
      </c>
      <c r="B194" s="474" t="s">
        <v>1138</v>
      </c>
    </row>
    <row r="195" spans="1:2">
      <c r="A195" s="474" t="s">
        <v>1139</v>
      </c>
      <c r="B195" s="474" t="s">
        <v>1138</v>
      </c>
    </row>
    <row r="196" spans="1:2">
      <c r="A196" s="474" t="s">
        <v>1140</v>
      </c>
      <c r="B196" s="474" t="s">
        <v>953</v>
      </c>
    </row>
    <row r="197" spans="1:2">
      <c r="A197" s="474" t="s">
        <v>1141</v>
      </c>
      <c r="B197" s="474" t="s">
        <v>1102</v>
      </c>
    </row>
    <row r="198" spans="1:2">
      <c r="A198" s="474" t="s">
        <v>1142</v>
      </c>
      <c r="B198" s="474" t="s">
        <v>1107</v>
      </c>
    </row>
    <row r="199" spans="1:2">
      <c r="A199" s="474" t="s">
        <v>1143</v>
      </c>
      <c r="B199" s="474" t="s">
        <v>1107</v>
      </c>
    </row>
    <row r="200" spans="1:2">
      <c r="A200" s="474" t="s">
        <v>1144</v>
      </c>
      <c r="B200" s="474" t="s">
        <v>1145</v>
      </c>
    </row>
    <row r="201" spans="1:2">
      <c r="A201" s="474" t="s">
        <v>1146</v>
      </c>
      <c r="B201" s="474" t="s">
        <v>1025</v>
      </c>
    </row>
    <row r="202" spans="1:2">
      <c r="A202" s="474" t="s">
        <v>1147</v>
      </c>
      <c r="B202" s="474" t="s">
        <v>1138</v>
      </c>
    </row>
    <row r="203" spans="1:2">
      <c r="A203" s="474" t="s">
        <v>1148</v>
      </c>
      <c r="B203" s="474" t="s">
        <v>953</v>
      </c>
    </row>
    <row r="204" spans="1:2">
      <c r="A204" s="474" t="s">
        <v>1149</v>
      </c>
      <c r="B204" s="474" t="s">
        <v>1107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2025-10-10T02:11:45Z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